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9.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2.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13.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Plan41ri\PlanEconomy\UNEMPLOY\BULLETIN\2017\"/>
    </mc:Choice>
  </mc:AlternateContent>
  <bookViews>
    <workbookView xWindow="0" yWindow="75" windowWidth="12210" windowHeight="10230" tabRatio="930" activeTab="6"/>
  </bookViews>
  <sheets>
    <sheet name="Metadata" sheetId="24" r:id="rId1"/>
    <sheet name="CONTENTS" sheetId="23" r:id="rId2"/>
    <sheet name="Data" sheetId="2" r:id="rId3"/>
    <sheet name="Data series" sheetId="22" r:id="rId4"/>
    <sheet name="Notes and charts" sheetId="7" r:id="rId5"/>
    <sheet name="Towns&amp;Settlements" sheetId="25" r:id="rId6"/>
    <sheet name="Dorset LEP" sheetId="12" r:id="rId7"/>
    <sheet name="Bmth" sheetId="21" r:id="rId8"/>
    <sheet name="Poole" sheetId="20" r:id="rId9"/>
    <sheet name="DCC" sheetId="19" r:id="rId10"/>
    <sheet name="Xch" sheetId="18" r:id="rId11"/>
    <sheet name="ED" sheetId="17" r:id="rId12"/>
    <sheet name="ND" sheetId="16" r:id="rId13"/>
    <sheet name="Purb" sheetId="15" r:id="rId14"/>
    <sheet name="WD" sheetId="14" r:id="rId15"/>
    <sheet name="WandP" sheetId="13" r:id="rId16"/>
    <sheet name="Change" sheetId="4" r:id="rId17"/>
    <sheet name="Gender" sheetId="11" r:id="rId18"/>
    <sheet name="Age duration" sheetId="3" r:id="rId19"/>
    <sheet name="LAD UA rank" sheetId="5" r:id="rId20"/>
  </sheets>
  <definedNames>
    <definedName name="ageback">'Age duration'!$I$101</definedName>
    <definedName name="ageed">'Age duration'!$I$7</definedName>
    <definedName name="agend">'Age duration'!$I$8</definedName>
    <definedName name="agepur">'Age duration'!$I$9</definedName>
    <definedName name="agewd">'Age duration'!$I$10</definedName>
    <definedName name="agewp">'Age duration'!$I$11</definedName>
    <definedName name="agexch">'Age duration'!$I$6</definedName>
    <definedName name="back">Change!$I$93</definedName>
    <definedName name="chartback">'Notes and charts'!$K$142</definedName>
    <definedName name="count">'Notes and charts'!$D$48</definedName>
    <definedName name="ED">Change!$I$7</definedName>
    <definedName name="genback">Gender!$I$74</definedName>
    <definedName name="gened">Gender!$I$7</definedName>
    <definedName name="gennd">Gender!$I$8</definedName>
    <definedName name="genpur">Gender!$I$9</definedName>
    <definedName name="genwd">Gender!$I$10</definedName>
    <definedName name="genwp">Gender!$I$11</definedName>
    <definedName name="genxch">Gender!$I$6</definedName>
    <definedName name="largegeog">'Notes and charts'!$D$39</definedName>
    <definedName name="monthch">'Notes and charts'!$D$36</definedName>
    <definedName name="ND">Change!$I$8</definedName>
    <definedName name="_xlnm.Print_Area" localSheetId="18">'Age duration'!$B$1:$F$109</definedName>
    <definedName name="_xlnm.Print_Area" localSheetId="7">Bmth!$B$1:$F$100</definedName>
    <definedName name="_xlnm.Print_Area" localSheetId="2">Data!$B$1:$J$65</definedName>
    <definedName name="_xlnm.Print_Area" localSheetId="9">DCC!$B$1:$F$99</definedName>
    <definedName name="_xlnm.Print_Area" localSheetId="6">'Dorset LEP'!$B$1:$F$98</definedName>
    <definedName name="_xlnm.Print_Area" localSheetId="11">ED!$B$1:$F$99</definedName>
    <definedName name="_xlnm.Print_Area" localSheetId="12">ND!$B$1:$F$100</definedName>
    <definedName name="_xlnm.Print_Area" localSheetId="8">Poole!$B$1:$F$99</definedName>
    <definedName name="_xlnm.Print_Area" localSheetId="13">Purb!$B$1:$F$99</definedName>
    <definedName name="_xlnm.Print_Area" localSheetId="15">WandP!$B$1:$F$100</definedName>
    <definedName name="_xlnm.Print_Area" localSheetId="14">WD!$B$1:$F$99</definedName>
    <definedName name="_xlnm.Print_Area" localSheetId="10">Xch!$B$1:$F$99</definedName>
    <definedName name="Pur">Change!$I$9</definedName>
    <definedName name="smallgeog">'Notes and charts'!$D$40</definedName>
    <definedName name="totaljsa">'Notes and charts'!$D$38</definedName>
    <definedName name="wd">Change!$I$10</definedName>
    <definedName name="WP">Change!$I$11</definedName>
    <definedName name="Xch">Change!$I$6</definedName>
    <definedName name="yearch">'Notes and charts'!$D$37</definedName>
  </definedNames>
  <calcPr calcId="152511"/>
</workbook>
</file>

<file path=xl/calcChain.xml><?xml version="1.0" encoding="utf-8"?>
<calcChain xmlns="http://schemas.openxmlformats.org/spreadsheetml/2006/main">
  <c r="G587" i="22" l="1"/>
  <c r="G586" i="22"/>
  <c r="G585" i="22"/>
  <c r="G584" i="22"/>
  <c r="G583" i="22"/>
  <c r="G582" i="22"/>
  <c r="G581" i="22"/>
  <c r="G580" i="22"/>
  <c r="G579" i="22"/>
  <c r="G578" i="22"/>
  <c r="G577" i="22"/>
  <c r="G576" i="22"/>
  <c r="G575" i="22"/>
  <c r="G574" i="22"/>
  <c r="G500" i="22"/>
  <c r="G499" i="22"/>
  <c r="G498" i="22"/>
  <c r="G497" i="22"/>
  <c r="G496" i="22"/>
  <c r="G495" i="22"/>
  <c r="G494" i="22"/>
  <c r="G493" i="22"/>
  <c r="G492" i="22"/>
  <c r="G491" i="22"/>
  <c r="G490" i="22"/>
  <c r="G489" i="22"/>
  <c r="G488" i="22"/>
  <c r="G487" i="22"/>
  <c r="CJ8" i="22" l="1"/>
  <c r="CI8" i="22" l="1"/>
  <c r="O572" i="22" l="1"/>
  <c r="Q572" i="22" s="1"/>
  <c r="S572" i="22" s="1"/>
  <c r="U572" i="22" s="1"/>
  <c r="W572" i="22" s="1"/>
  <c r="Y572" i="22" s="1"/>
  <c r="N572" i="22"/>
  <c r="P572" i="22" s="1"/>
  <c r="R572" i="22" s="1"/>
  <c r="T572" i="22" s="1"/>
  <c r="V572" i="22" s="1"/>
  <c r="X572" i="22" s="1"/>
  <c r="O485" i="22"/>
  <c r="Q485" i="22" s="1"/>
  <c r="S485" i="22" s="1"/>
  <c r="U485" i="22" s="1"/>
  <c r="W485" i="22" s="1"/>
  <c r="Y485" i="22" s="1"/>
  <c r="N485" i="22"/>
  <c r="P485" i="22" s="1"/>
  <c r="R485" i="22" s="1"/>
  <c r="T485" i="22" s="1"/>
  <c r="V485" i="22" s="1"/>
  <c r="X485" i="22" s="1"/>
  <c r="O399" i="22"/>
  <c r="Q399" i="22" s="1"/>
  <c r="S399" i="22" s="1"/>
  <c r="U399" i="22" s="1"/>
  <c r="W399" i="22" s="1"/>
  <c r="Y399" i="22" s="1"/>
  <c r="N399" i="22"/>
  <c r="P399" i="22" s="1"/>
  <c r="R399" i="22" s="1"/>
  <c r="T399" i="22" s="1"/>
  <c r="V399" i="22" s="1"/>
  <c r="X399" i="22" s="1"/>
  <c r="Y398" i="22"/>
  <c r="Y308" i="22"/>
  <c r="Y205" i="22"/>
  <c r="X102" i="22"/>
  <c r="CH8" i="22"/>
  <c r="CG8" i="22" l="1"/>
  <c r="H584" i="2"/>
  <c r="H585" i="2"/>
  <c r="H586" i="2"/>
  <c r="H587" i="2"/>
  <c r="H588" i="2"/>
  <c r="H589" i="2"/>
  <c r="H590" i="2"/>
  <c r="H591" i="2"/>
  <c r="H592" i="2"/>
  <c r="H593" i="2"/>
  <c r="H594" i="2"/>
  <c r="H595" i="2"/>
  <c r="H596" i="2"/>
  <c r="H583" i="2"/>
  <c r="F596" i="2"/>
  <c r="F595" i="2"/>
  <c r="F594" i="2"/>
  <c r="F593" i="2"/>
  <c r="F592" i="2"/>
  <c r="F591" i="2"/>
  <c r="F590" i="2"/>
  <c r="F589" i="2"/>
  <c r="F588" i="2"/>
  <c r="F587" i="2"/>
  <c r="F586" i="2"/>
  <c r="F585" i="2"/>
  <c r="F584" i="2"/>
  <c r="F583" i="2"/>
  <c r="D584" i="2"/>
  <c r="D585" i="2"/>
  <c r="D586" i="2"/>
  <c r="D587" i="2"/>
  <c r="D588" i="2"/>
  <c r="D589" i="2"/>
  <c r="D590" i="2"/>
  <c r="D591" i="2"/>
  <c r="D592" i="2"/>
  <c r="D593" i="2"/>
  <c r="D594" i="2"/>
  <c r="D595" i="2"/>
  <c r="D596" i="2"/>
  <c r="D583" i="2"/>
  <c r="V552" i="2" l="1"/>
  <c r="W552" i="2"/>
  <c r="X552" i="2"/>
  <c r="Y552" i="2"/>
  <c r="CF8" i="22"/>
  <c r="K555" i="2"/>
  <c r="CE8" i="22" l="1"/>
  <c r="C109" i="3"/>
  <c r="CD8" i="22"/>
  <c r="CC8" i="22"/>
  <c r="C41" i="13"/>
  <c r="S591" i="2"/>
  <c r="Y29" i="16"/>
  <c r="S585" i="2"/>
  <c r="C41" i="3"/>
  <c r="C107" i="3"/>
  <c r="C63" i="3"/>
  <c r="CB8" i="22"/>
  <c r="CA8" i="22"/>
  <c r="BZ8" i="22"/>
  <c r="BX8" i="22"/>
  <c r="BY8" i="22"/>
  <c r="S586" i="2"/>
  <c r="BW8" i="22"/>
  <c r="O555" i="22"/>
  <c r="Q555" i="22"/>
  <c r="S555" i="22" s="1"/>
  <c r="U555" i="22" s="1"/>
  <c r="W555" i="22" s="1"/>
  <c r="Y555" i="22" s="1"/>
  <c r="N555" i="22"/>
  <c r="P555" i="22"/>
  <c r="R555" i="22" s="1"/>
  <c r="T555" i="22" s="1"/>
  <c r="V555" i="22" s="1"/>
  <c r="X555" i="22"/>
  <c r="O468" i="22"/>
  <c r="Q468" i="22"/>
  <c r="S468" i="22" s="1"/>
  <c r="U468" i="22" s="1"/>
  <c r="W468" i="22" s="1"/>
  <c r="Y468" i="22" s="1"/>
  <c r="N468" i="22"/>
  <c r="P468" i="22"/>
  <c r="R468" i="22" s="1"/>
  <c r="T468" i="22" s="1"/>
  <c r="V468" i="22" s="1"/>
  <c r="X468" i="22"/>
  <c r="O381" i="22"/>
  <c r="Q381" i="22"/>
  <c r="S381" i="22" s="1"/>
  <c r="U381" i="22" s="1"/>
  <c r="W381" i="22" s="1"/>
  <c r="Y381" i="22" s="1"/>
  <c r="N381" i="22"/>
  <c r="P381" i="22"/>
  <c r="R381" i="22" s="1"/>
  <c r="T381" i="22" s="1"/>
  <c r="V381" i="22" s="1"/>
  <c r="X381" i="22"/>
  <c r="Y380" i="22"/>
  <c r="Y291" i="22"/>
  <c r="Y188" i="22"/>
  <c r="X85" i="22"/>
  <c r="BV8" i="22"/>
  <c r="BU8" i="22"/>
  <c r="C27" i="2"/>
  <c r="BT8" i="22"/>
  <c r="BS8" i="22"/>
  <c r="BR8" i="22"/>
  <c r="BQ8" i="22"/>
  <c r="BP8" i="22"/>
  <c r="BO8" i="22"/>
  <c r="BN8" i="22"/>
  <c r="BM8" i="22"/>
  <c r="BL8" i="22"/>
  <c r="BK8" i="22"/>
  <c r="E539" i="22"/>
  <c r="G539" i="22" s="1"/>
  <c r="I539" i="22" s="1"/>
  <c r="K539" i="22" s="1"/>
  <c r="M539" i="22" s="1"/>
  <c r="O539" i="22" s="1"/>
  <c r="Q539" i="22" s="1"/>
  <c r="S539" i="22" s="1"/>
  <c r="U539" i="22" s="1"/>
  <c r="W539" i="22" s="1"/>
  <c r="Y539" i="22" s="1"/>
  <c r="D539" i="22"/>
  <c r="F539" i="22"/>
  <c r="H539" i="22" s="1"/>
  <c r="J539" i="22"/>
  <c r="L539" i="22" s="1"/>
  <c r="N539" i="22" s="1"/>
  <c r="P539" i="22" s="1"/>
  <c r="R539" i="22"/>
  <c r="T539" i="22" s="1"/>
  <c r="V539" i="22" s="1"/>
  <c r="X539" i="22" s="1"/>
  <c r="O538" i="22"/>
  <c r="Q538" i="22" s="1"/>
  <c r="S538" i="22" s="1"/>
  <c r="U538" i="22" s="1"/>
  <c r="W538" i="22"/>
  <c r="Y538" i="22" s="1"/>
  <c r="N538" i="22"/>
  <c r="P538" i="22" s="1"/>
  <c r="R538" i="22"/>
  <c r="T538" i="22" s="1"/>
  <c r="V538" i="22" s="1"/>
  <c r="X538" i="22" s="1"/>
  <c r="E452" i="22"/>
  <c r="G452" i="22" s="1"/>
  <c r="I452" i="22" s="1"/>
  <c r="K452" i="22" s="1"/>
  <c r="M452" i="22"/>
  <c r="O452" i="22" s="1"/>
  <c r="Q452" i="22" s="1"/>
  <c r="S452" i="22" s="1"/>
  <c r="U452" i="22" s="1"/>
  <c r="W452" i="22" s="1"/>
  <c r="Y452" i="22" s="1"/>
  <c r="D452" i="22"/>
  <c r="F452" i="22"/>
  <c r="H452" i="22" s="1"/>
  <c r="J452" i="22"/>
  <c r="L452" i="22" s="1"/>
  <c r="N452" i="22" s="1"/>
  <c r="P452" i="22" s="1"/>
  <c r="R452" i="22" s="1"/>
  <c r="T452" i="22" s="1"/>
  <c r="V452" i="22" s="1"/>
  <c r="X452" i="22" s="1"/>
  <c r="O451" i="22"/>
  <c r="Q451" i="22" s="1"/>
  <c r="S451" i="22" s="1"/>
  <c r="U451" i="22" s="1"/>
  <c r="W451" i="22" s="1"/>
  <c r="Y451" i="22" s="1"/>
  <c r="N451" i="22"/>
  <c r="P451" i="22" s="1"/>
  <c r="R451" i="22"/>
  <c r="T451" i="22" s="1"/>
  <c r="V451" i="22" s="1"/>
  <c r="X451" i="22" s="1"/>
  <c r="E364" i="22"/>
  <c r="G364" i="22" s="1"/>
  <c r="I364" i="22" s="1"/>
  <c r="K364" i="22" s="1"/>
  <c r="M364" i="22" s="1"/>
  <c r="O364" i="22" s="1"/>
  <c r="Q364" i="22" s="1"/>
  <c r="S364" i="22" s="1"/>
  <c r="U364" i="22" s="1"/>
  <c r="W364" i="22" s="1"/>
  <c r="Y364" i="22" s="1"/>
  <c r="D364" i="22"/>
  <c r="F364" i="22"/>
  <c r="H364" i="22" s="1"/>
  <c r="J364" i="22"/>
  <c r="L364" i="22" s="1"/>
  <c r="N364" i="22" s="1"/>
  <c r="P364" i="22" s="1"/>
  <c r="R364" i="22"/>
  <c r="T364" i="22" s="1"/>
  <c r="V364" i="22" s="1"/>
  <c r="X364" i="22" s="1"/>
  <c r="O363" i="22"/>
  <c r="Q363" i="22" s="1"/>
  <c r="S363" i="22" s="1"/>
  <c r="U363" i="22" s="1"/>
  <c r="W363" i="22"/>
  <c r="Y363" i="22" s="1"/>
  <c r="N363" i="22"/>
  <c r="P363" i="22" s="1"/>
  <c r="R363" i="22"/>
  <c r="T363" i="22" s="1"/>
  <c r="V363" i="22" s="1"/>
  <c r="X363" i="22" s="1"/>
  <c r="Y362" i="22"/>
  <c r="Y274" i="22"/>
  <c r="E172" i="22"/>
  <c r="G172" i="22" s="1"/>
  <c r="I172" i="22" s="1"/>
  <c r="K172" i="22" s="1"/>
  <c r="M172" i="22"/>
  <c r="O172" i="22" s="1"/>
  <c r="Q172" i="22" s="1"/>
  <c r="S172" i="22" s="1"/>
  <c r="U172" i="22" s="1"/>
  <c r="W172" i="22" s="1"/>
  <c r="Y172" i="22" s="1"/>
  <c r="D172" i="22"/>
  <c r="F172" i="22"/>
  <c r="H172" i="22" s="1"/>
  <c r="J172" i="22"/>
  <c r="L172" i="22" s="1"/>
  <c r="N172" i="22" s="1"/>
  <c r="P172" i="22" s="1"/>
  <c r="R172" i="22" s="1"/>
  <c r="T172" i="22" s="1"/>
  <c r="V172" i="22" s="1"/>
  <c r="X172" i="22" s="1"/>
  <c r="Y171" i="22"/>
  <c r="E69" i="22"/>
  <c r="G69" i="22"/>
  <c r="I69" i="22" s="1"/>
  <c r="K69" i="22" s="1"/>
  <c r="M69" i="22" s="1"/>
  <c r="O69" i="22" s="1"/>
  <c r="Q69" i="22" s="1"/>
  <c r="S69" i="22" s="1"/>
  <c r="U69" i="22" s="1"/>
  <c r="W69" i="22" s="1"/>
  <c r="Y69" i="22" s="1"/>
  <c r="D69" i="22"/>
  <c r="F69" i="22" s="1"/>
  <c r="H69" i="22"/>
  <c r="J69" i="22" s="1"/>
  <c r="L69" i="22" s="1"/>
  <c r="N69" i="22" s="1"/>
  <c r="P69" i="22" s="1"/>
  <c r="R69" i="22" s="1"/>
  <c r="T69" i="22" s="1"/>
  <c r="V69" i="22" s="1"/>
  <c r="X69" i="22" s="1"/>
  <c r="X68" i="22"/>
  <c r="BJ8" i="22"/>
  <c r="BI8" i="22"/>
  <c r="BH8" i="22"/>
  <c r="BG8" i="22"/>
  <c r="BF8" i="22"/>
  <c r="BE8" i="22"/>
  <c r="BD8" i="22"/>
  <c r="BC8" i="22"/>
  <c r="BB8" i="22"/>
  <c r="BA8" i="22"/>
  <c r="G19" i="7"/>
  <c r="G24" i="7" s="1"/>
  <c r="AZ8" i="22"/>
  <c r="AY8" i="22"/>
  <c r="AY4" i="22"/>
  <c r="E522" i="22"/>
  <c r="G522" i="22" s="1"/>
  <c r="I522" i="22" s="1"/>
  <c r="K522" i="22" s="1"/>
  <c r="M522" i="22" s="1"/>
  <c r="O522" i="22" s="1"/>
  <c r="Q522" i="22" s="1"/>
  <c r="S522" i="22" s="1"/>
  <c r="U522" i="22" s="1"/>
  <c r="W522" i="22" s="1"/>
  <c r="Y522" i="22" s="1"/>
  <c r="D522" i="22"/>
  <c r="F522" i="22" s="1"/>
  <c r="H522" i="22"/>
  <c r="J522" i="22" s="1"/>
  <c r="L522" i="22" s="1"/>
  <c r="N522" i="22" s="1"/>
  <c r="P522" i="22" s="1"/>
  <c r="R522" i="22" s="1"/>
  <c r="T522" i="22" s="1"/>
  <c r="V522" i="22" s="1"/>
  <c r="X522" i="22" s="1"/>
  <c r="O521" i="22"/>
  <c r="Q521" i="22"/>
  <c r="S521" i="22" s="1"/>
  <c r="U521" i="22" s="1"/>
  <c r="W521" i="22" s="1"/>
  <c r="Y521" i="22" s="1"/>
  <c r="N521" i="22"/>
  <c r="P521" i="22"/>
  <c r="R521" i="22" s="1"/>
  <c r="T521" i="22" s="1"/>
  <c r="V521" i="22" s="1"/>
  <c r="X521" i="22" s="1"/>
  <c r="E435" i="22"/>
  <c r="G435" i="22"/>
  <c r="I435" i="22" s="1"/>
  <c r="K435" i="22" s="1"/>
  <c r="M435" i="22" s="1"/>
  <c r="O435" i="22" s="1"/>
  <c r="Q435" i="22" s="1"/>
  <c r="S435" i="22" s="1"/>
  <c r="U435" i="22" s="1"/>
  <c r="W435" i="22" s="1"/>
  <c r="Y435" i="22" s="1"/>
  <c r="D435" i="22"/>
  <c r="F435" i="22" s="1"/>
  <c r="H435" i="22"/>
  <c r="J435" i="22" s="1"/>
  <c r="L435" i="22" s="1"/>
  <c r="N435" i="22" s="1"/>
  <c r="P435" i="22" s="1"/>
  <c r="R435" i="22" s="1"/>
  <c r="T435" i="22" s="1"/>
  <c r="V435" i="22" s="1"/>
  <c r="X435" i="22" s="1"/>
  <c r="O434" i="22"/>
  <c r="Q434" i="22"/>
  <c r="S434" i="22" s="1"/>
  <c r="U434" i="22" s="1"/>
  <c r="W434" i="22" s="1"/>
  <c r="Y434" i="22" s="1"/>
  <c r="N434" i="22"/>
  <c r="P434" i="22"/>
  <c r="R434" i="22" s="1"/>
  <c r="T434" i="22" s="1"/>
  <c r="V434" i="22" s="1"/>
  <c r="X434" i="22" s="1"/>
  <c r="E346" i="22"/>
  <c r="G346" i="22"/>
  <c r="I346" i="22" s="1"/>
  <c r="K346" i="22" s="1"/>
  <c r="M346" i="22" s="1"/>
  <c r="O346" i="22" s="1"/>
  <c r="Q346" i="22" s="1"/>
  <c r="S346" i="22" s="1"/>
  <c r="U346" i="22" s="1"/>
  <c r="W346" i="22" s="1"/>
  <c r="Y346" i="22" s="1"/>
  <c r="D346" i="22"/>
  <c r="F346" i="22" s="1"/>
  <c r="H346" i="22"/>
  <c r="J346" i="22" s="1"/>
  <c r="L346" i="22" s="1"/>
  <c r="N346" i="22" s="1"/>
  <c r="P346" i="22" s="1"/>
  <c r="R346" i="22" s="1"/>
  <c r="T346" i="22" s="1"/>
  <c r="V346" i="22" s="1"/>
  <c r="X346" i="22" s="1"/>
  <c r="O345" i="22"/>
  <c r="Q345" i="22"/>
  <c r="S345" i="22" s="1"/>
  <c r="U345" i="22" s="1"/>
  <c r="W345" i="22" s="1"/>
  <c r="Y345" i="22" s="1"/>
  <c r="N345" i="22"/>
  <c r="P345" i="22"/>
  <c r="R345" i="22" s="1"/>
  <c r="T345" i="22" s="1"/>
  <c r="V345" i="22" s="1"/>
  <c r="X345" i="22" s="1"/>
  <c r="Y344" i="22"/>
  <c r="E258" i="22"/>
  <c r="G258" i="22" s="1"/>
  <c r="I258" i="22" s="1"/>
  <c r="K258" i="22" s="1"/>
  <c r="M258" i="22" s="1"/>
  <c r="O258" i="22" s="1"/>
  <c r="Q258" i="22" s="1"/>
  <c r="S258" i="22" s="1"/>
  <c r="U258" i="22" s="1"/>
  <c r="W258" i="22" s="1"/>
  <c r="Y258" i="22" s="1"/>
  <c r="D258" i="22"/>
  <c r="F258" i="22"/>
  <c r="H258" i="22" s="1"/>
  <c r="J258" i="22"/>
  <c r="L258" i="22" s="1"/>
  <c r="N258" i="22" s="1"/>
  <c r="P258" i="22" s="1"/>
  <c r="R258" i="22" s="1"/>
  <c r="T258" i="22" s="1"/>
  <c r="V258" i="22" s="1"/>
  <c r="X258" i="22" s="1"/>
  <c r="Y257" i="22"/>
  <c r="E155" i="22"/>
  <c r="G155" i="22"/>
  <c r="I155" i="22" s="1"/>
  <c r="K155" i="22" s="1"/>
  <c r="M155" i="22" s="1"/>
  <c r="O155" i="22" s="1"/>
  <c r="Q155" i="22" s="1"/>
  <c r="S155" i="22" s="1"/>
  <c r="U155" i="22" s="1"/>
  <c r="W155" i="22" s="1"/>
  <c r="Y155" i="22" s="1"/>
  <c r="D155" i="22"/>
  <c r="F155" i="22" s="1"/>
  <c r="H155" i="22"/>
  <c r="J155" i="22" s="1"/>
  <c r="L155" i="22" s="1"/>
  <c r="N155" i="22" s="1"/>
  <c r="P155" i="22" s="1"/>
  <c r="R155" i="22" s="1"/>
  <c r="T155" i="22" s="1"/>
  <c r="V155" i="22" s="1"/>
  <c r="X155" i="22" s="1"/>
  <c r="Y154" i="22"/>
  <c r="E52" i="22"/>
  <c r="G52" i="22" s="1"/>
  <c r="I52" i="22" s="1"/>
  <c r="K52" i="22" s="1"/>
  <c r="M52" i="22" s="1"/>
  <c r="O52" i="22" s="1"/>
  <c r="Q52" i="22" s="1"/>
  <c r="S52" i="22" s="1"/>
  <c r="U52" i="22" s="1"/>
  <c r="W52" i="22" s="1"/>
  <c r="Y52" i="22" s="1"/>
  <c r="D52" i="22"/>
  <c r="F52" i="22"/>
  <c r="H52" i="22" s="1"/>
  <c r="J52" i="22"/>
  <c r="L52" i="22" s="1"/>
  <c r="N52" i="22" s="1"/>
  <c r="P52" i="22" s="1"/>
  <c r="R52" i="22" s="1"/>
  <c r="T52" i="22" s="1"/>
  <c r="V52" i="22" s="1"/>
  <c r="X52" i="22" s="1"/>
  <c r="X51" i="22"/>
  <c r="AX8" i="22"/>
  <c r="AW8" i="22"/>
  <c r="AV8" i="22"/>
  <c r="B3" i="25"/>
  <c r="AU8" i="22"/>
  <c r="E27" i="2"/>
  <c r="E45" i="2" s="1"/>
  <c r="C45" i="2" s="1"/>
  <c r="AT8" i="22"/>
  <c r="E520" i="2"/>
  <c r="AS8" i="22"/>
  <c r="AR8" i="22"/>
  <c r="Z553" i="2"/>
  <c r="Z554" i="2"/>
  <c r="AA24" i="20" s="1"/>
  <c r="Z555" i="2"/>
  <c r="AA24" i="18" s="1"/>
  <c r="Z556" i="2"/>
  <c r="AA24" i="17" s="1"/>
  <c r="Z557" i="2"/>
  <c r="AA24" i="16" s="1"/>
  <c r="Z558" i="2"/>
  <c r="AA24" i="15" s="1"/>
  <c r="Z559" i="2"/>
  <c r="Z560" i="2"/>
  <c r="AA24" i="13" s="1"/>
  <c r="Z561" i="2"/>
  <c r="Z552" i="2"/>
  <c r="AA24" i="21" s="1"/>
  <c r="Y553" i="2"/>
  <c r="Z24" i="19" s="1"/>
  <c r="Y554" i="2"/>
  <c r="Z24" i="20" s="1"/>
  <c r="Y555" i="2"/>
  <c r="Z24" i="18" s="1"/>
  <c r="Y556" i="2"/>
  <c r="Z24" i="17" s="1"/>
  <c r="Y557" i="2"/>
  <c r="Z24" i="16" s="1"/>
  <c r="Y558" i="2"/>
  <c r="Y559" i="2"/>
  <c r="Z24" i="14" s="1"/>
  <c r="Y560" i="2"/>
  <c r="Z24" i="13" s="1"/>
  <c r="Y561" i="2"/>
  <c r="Z24" i="12" s="1"/>
  <c r="Z24" i="21"/>
  <c r="X553" i="2"/>
  <c r="Y24" i="19" s="1"/>
  <c r="X554" i="2"/>
  <c r="Y24" i="20" s="1"/>
  <c r="X555" i="2"/>
  <c r="Y24" i="18" s="1"/>
  <c r="X556" i="2"/>
  <c r="Y24" i="17" s="1"/>
  <c r="X557" i="2"/>
  <c r="Y24" i="16" s="1"/>
  <c r="X558" i="2"/>
  <c r="Y24" i="15" s="1"/>
  <c r="X559" i="2"/>
  <c r="Y24" i="14" s="1"/>
  <c r="X560" i="2"/>
  <c r="Y24" i="13" s="1"/>
  <c r="X561" i="2"/>
  <c r="Y24" i="12" s="1"/>
  <c r="Y24" i="21"/>
  <c r="W553" i="2"/>
  <c r="X24" i="19" s="1"/>
  <c r="W554" i="2"/>
  <c r="X24" i="20" s="1"/>
  <c r="W555" i="2"/>
  <c r="X24" i="18" s="1"/>
  <c r="W556" i="2"/>
  <c r="X24" i="17" s="1"/>
  <c r="W557" i="2"/>
  <c r="X24" i="16" s="1"/>
  <c r="W558" i="2"/>
  <c r="X24" i="15" s="1"/>
  <c r="W559" i="2"/>
  <c r="X24" i="14" s="1"/>
  <c r="W560" i="2"/>
  <c r="X24" i="13" s="1"/>
  <c r="W561" i="2"/>
  <c r="X24" i="12" s="1"/>
  <c r="X24" i="21"/>
  <c r="V553" i="2"/>
  <c r="W24" i="19" s="1"/>
  <c r="V554" i="2"/>
  <c r="W24" i="20" s="1"/>
  <c r="V555" i="2"/>
  <c r="V556" i="2"/>
  <c r="W24" i="17" s="1"/>
  <c r="V557" i="2"/>
  <c r="W24" i="16" s="1"/>
  <c r="V558" i="2"/>
  <c r="W24" i="15" s="1"/>
  <c r="V559" i="2"/>
  <c r="W24" i="14" s="1"/>
  <c r="V560" i="2"/>
  <c r="W24" i="13" s="1"/>
  <c r="V561" i="2"/>
  <c r="W24" i="12" s="1"/>
  <c r="W24" i="21"/>
  <c r="D1" i="3"/>
  <c r="C3" i="3"/>
  <c r="C4" i="3"/>
  <c r="E4" i="3"/>
  <c r="C5" i="3"/>
  <c r="K568" i="2"/>
  <c r="E38" i="12" s="1"/>
  <c r="C6" i="3"/>
  <c r="E6" i="3"/>
  <c r="C7" i="3"/>
  <c r="E7" i="3"/>
  <c r="C9" i="3"/>
  <c r="E9" i="3"/>
  <c r="C10" i="3"/>
  <c r="E10" i="3"/>
  <c r="C11" i="3"/>
  <c r="E11" i="3"/>
  <c r="C13" i="3"/>
  <c r="C14" i="3"/>
  <c r="E14" i="3"/>
  <c r="C15" i="3"/>
  <c r="K565" i="2"/>
  <c r="E38" i="21" s="1"/>
  <c r="C16" i="3"/>
  <c r="E16" i="3"/>
  <c r="C17" i="3"/>
  <c r="E17" i="3"/>
  <c r="C19" i="3"/>
  <c r="E19" i="3"/>
  <c r="C20" i="3"/>
  <c r="E20" i="3"/>
  <c r="C21" i="3"/>
  <c r="E21" i="3"/>
  <c r="C24" i="3"/>
  <c r="C25" i="3"/>
  <c r="E25" i="3"/>
  <c r="C26" i="3"/>
  <c r="K567" i="2"/>
  <c r="E26" i="3" s="1"/>
  <c r="C27" i="3"/>
  <c r="E27" i="3"/>
  <c r="C28" i="3"/>
  <c r="E28" i="3"/>
  <c r="C30" i="3"/>
  <c r="E30" i="3"/>
  <c r="C31" i="3"/>
  <c r="E31" i="3"/>
  <c r="C32" i="3"/>
  <c r="E32" i="3"/>
  <c r="C35" i="3"/>
  <c r="C36" i="3"/>
  <c r="E36" i="3"/>
  <c r="C37" i="3"/>
  <c r="K566" i="2"/>
  <c r="E37" i="3" s="1"/>
  <c r="C38" i="3"/>
  <c r="E38" i="3"/>
  <c r="C39" i="3"/>
  <c r="E39" i="3"/>
  <c r="E41" i="3"/>
  <c r="C42" i="3"/>
  <c r="E42" i="3"/>
  <c r="C43" i="3"/>
  <c r="E43" i="3"/>
  <c r="C46" i="3"/>
  <c r="C47" i="3"/>
  <c r="E47" i="3"/>
  <c r="C48" i="3"/>
  <c r="K559" i="2"/>
  <c r="E38" i="18" s="1"/>
  <c r="C49" i="3"/>
  <c r="E49" i="3"/>
  <c r="C50" i="3"/>
  <c r="E50" i="3"/>
  <c r="C52" i="3"/>
  <c r="E52" i="3"/>
  <c r="C53" i="3"/>
  <c r="E53" i="3"/>
  <c r="C54" i="3"/>
  <c r="E54" i="3"/>
  <c r="C57" i="3"/>
  <c r="C58" i="3"/>
  <c r="E58" i="3"/>
  <c r="C59" i="3"/>
  <c r="K560" i="2"/>
  <c r="E38" i="17" s="1"/>
  <c r="C60" i="3"/>
  <c r="E60" i="3"/>
  <c r="C61" i="3"/>
  <c r="E61" i="3"/>
  <c r="E63" i="3"/>
  <c r="C64" i="3"/>
  <c r="E64" i="3"/>
  <c r="C65" i="3"/>
  <c r="E65" i="3"/>
  <c r="C68" i="3"/>
  <c r="C69" i="3"/>
  <c r="E69" i="3"/>
  <c r="C70" i="3"/>
  <c r="K561" i="2"/>
  <c r="E70" i="3" s="1"/>
  <c r="C71" i="3"/>
  <c r="E71" i="3"/>
  <c r="C72" i="3"/>
  <c r="E72" i="3"/>
  <c r="C74" i="3"/>
  <c r="E74" i="3"/>
  <c r="C75" i="3"/>
  <c r="E75" i="3"/>
  <c r="C76" i="3"/>
  <c r="E76" i="3"/>
  <c r="C79" i="3"/>
  <c r="C80" i="3"/>
  <c r="E80" i="3"/>
  <c r="C81" i="3"/>
  <c r="K562" i="2"/>
  <c r="E81" i="3" s="1"/>
  <c r="C82" i="3"/>
  <c r="E82" i="3"/>
  <c r="C83" i="3"/>
  <c r="E83" i="3"/>
  <c r="C85" i="3"/>
  <c r="E85" i="3"/>
  <c r="C86" i="3"/>
  <c r="E86" i="3"/>
  <c r="C87" i="3"/>
  <c r="E87" i="3"/>
  <c r="C90" i="3"/>
  <c r="C91" i="3"/>
  <c r="E91" i="3"/>
  <c r="C92" i="3"/>
  <c r="K563" i="2"/>
  <c r="E38" i="14" s="1"/>
  <c r="C93" i="3"/>
  <c r="E93" i="3"/>
  <c r="C94" i="3"/>
  <c r="E94" i="3"/>
  <c r="C96" i="3"/>
  <c r="E96" i="3"/>
  <c r="C97" i="3"/>
  <c r="E97" i="3"/>
  <c r="C98" i="3"/>
  <c r="E98" i="3"/>
  <c r="C101" i="3"/>
  <c r="C102" i="3"/>
  <c r="E102" i="3"/>
  <c r="C103" i="3"/>
  <c r="K564" i="2"/>
  <c r="E38" i="13" s="1"/>
  <c r="C104" i="3"/>
  <c r="E104" i="3"/>
  <c r="C105" i="3"/>
  <c r="E105" i="3"/>
  <c r="E107" i="3"/>
  <c r="C108" i="3"/>
  <c r="E108" i="3"/>
  <c r="E109" i="3"/>
  <c r="D1" i="11"/>
  <c r="C3" i="11"/>
  <c r="C4" i="11"/>
  <c r="C5" i="11"/>
  <c r="C6" i="11"/>
  <c r="C8" i="11"/>
  <c r="C9" i="11"/>
  <c r="C10" i="11"/>
  <c r="C13" i="11"/>
  <c r="C14" i="11"/>
  <c r="C15" i="11"/>
  <c r="C16" i="11"/>
  <c r="C18" i="11"/>
  <c r="C19" i="11"/>
  <c r="C20" i="11"/>
  <c r="C23" i="11"/>
  <c r="C24" i="11"/>
  <c r="C25" i="11"/>
  <c r="C26" i="11"/>
  <c r="C28" i="11"/>
  <c r="C29" i="11"/>
  <c r="C30" i="11"/>
  <c r="C33" i="11"/>
  <c r="C34" i="11"/>
  <c r="C35" i="11"/>
  <c r="C36" i="11"/>
  <c r="C38" i="11"/>
  <c r="C39" i="11"/>
  <c r="C40" i="11"/>
  <c r="C43" i="11"/>
  <c r="C44" i="11"/>
  <c r="C45" i="11"/>
  <c r="C46" i="11"/>
  <c r="C48" i="11"/>
  <c r="C49" i="11"/>
  <c r="C50" i="11"/>
  <c r="C53" i="11"/>
  <c r="C54" i="11"/>
  <c r="C55" i="11"/>
  <c r="C56" i="11"/>
  <c r="C58" i="11"/>
  <c r="C59" i="11"/>
  <c r="C60" i="11"/>
  <c r="C63" i="11"/>
  <c r="C64" i="11"/>
  <c r="C65" i="11"/>
  <c r="C66" i="11"/>
  <c r="C68" i="11"/>
  <c r="C69" i="11"/>
  <c r="C70" i="11"/>
  <c r="C73" i="11"/>
  <c r="C74" i="11"/>
  <c r="C75" i="11"/>
  <c r="C76" i="11"/>
  <c r="C78" i="11"/>
  <c r="C79" i="11"/>
  <c r="C80" i="11"/>
  <c r="C83" i="11"/>
  <c r="C84" i="11"/>
  <c r="C85" i="11"/>
  <c r="C86" i="11"/>
  <c r="C88" i="11"/>
  <c r="C89" i="11"/>
  <c r="C90" i="11"/>
  <c r="C93" i="11"/>
  <c r="C94" i="11"/>
  <c r="C95" i="11"/>
  <c r="C96" i="11"/>
  <c r="C98" i="11"/>
  <c r="C99" i="11"/>
  <c r="C100" i="11"/>
  <c r="D1" i="4"/>
  <c r="C3" i="4"/>
  <c r="C4" i="4"/>
  <c r="C5" i="4"/>
  <c r="E5" i="4"/>
  <c r="C6" i="4"/>
  <c r="E6" i="4"/>
  <c r="C8" i="4"/>
  <c r="C9" i="4"/>
  <c r="C10" i="4"/>
  <c r="C13" i="4"/>
  <c r="C14" i="4"/>
  <c r="C15" i="4"/>
  <c r="E15" i="4"/>
  <c r="C16" i="4"/>
  <c r="E16" i="4"/>
  <c r="C18" i="4"/>
  <c r="C19" i="4"/>
  <c r="C20" i="4"/>
  <c r="C23" i="4"/>
  <c r="C24" i="4"/>
  <c r="C25" i="4"/>
  <c r="E25" i="4"/>
  <c r="C26" i="4"/>
  <c r="E26" i="4"/>
  <c r="C28" i="4"/>
  <c r="C29" i="4"/>
  <c r="C30" i="4"/>
  <c r="C33" i="4"/>
  <c r="C34" i="4"/>
  <c r="C35" i="4"/>
  <c r="E35" i="4"/>
  <c r="C36" i="4"/>
  <c r="E36" i="4"/>
  <c r="C38" i="4"/>
  <c r="C39" i="4"/>
  <c r="C40" i="4"/>
  <c r="C43" i="4"/>
  <c r="C44" i="4"/>
  <c r="C45" i="4"/>
  <c r="E45" i="4"/>
  <c r="C46" i="4"/>
  <c r="E46" i="4"/>
  <c r="C48" i="4"/>
  <c r="C49" i="4"/>
  <c r="C50" i="4"/>
  <c r="C53" i="4"/>
  <c r="C54" i="4"/>
  <c r="C55" i="4"/>
  <c r="E55" i="4"/>
  <c r="C56" i="4"/>
  <c r="E56" i="4"/>
  <c r="C58" i="4"/>
  <c r="C59" i="4"/>
  <c r="C60" i="4"/>
  <c r="C63" i="4"/>
  <c r="C64" i="4"/>
  <c r="C65" i="4"/>
  <c r="E65" i="4"/>
  <c r="C66" i="4"/>
  <c r="E66" i="4"/>
  <c r="C68" i="4"/>
  <c r="C69" i="4"/>
  <c r="C70" i="4"/>
  <c r="C73" i="4"/>
  <c r="C74" i="4"/>
  <c r="C75" i="4"/>
  <c r="E75" i="4"/>
  <c r="C76" i="4"/>
  <c r="E76" i="4"/>
  <c r="C78" i="4"/>
  <c r="C79" i="4"/>
  <c r="C80" i="4"/>
  <c r="C83" i="4"/>
  <c r="C84" i="4"/>
  <c r="C85" i="4"/>
  <c r="E85" i="4"/>
  <c r="C86" i="4"/>
  <c r="E86" i="4"/>
  <c r="C88" i="4"/>
  <c r="C89" i="4"/>
  <c r="C90" i="4"/>
  <c r="C93" i="4"/>
  <c r="C94" i="4"/>
  <c r="C95" i="4"/>
  <c r="E95" i="4"/>
  <c r="C96" i="4"/>
  <c r="E96" i="4"/>
  <c r="C98" i="4"/>
  <c r="C99" i="4"/>
  <c r="C100" i="4"/>
  <c r="D1" i="13"/>
  <c r="C4" i="13"/>
  <c r="C5" i="13"/>
  <c r="C6" i="13"/>
  <c r="E6" i="13"/>
  <c r="C7" i="13"/>
  <c r="E7" i="13"/>
  <c r="C9" i="13"/>
  <c r="C10" i="13"/>
  <c r="C11" i="13"/>
  <c r="C15" i="13"/>
  <c r="C16" i="13"/>
  <c r="C17" i="13"/>
  <c r="C18" i="13"/>
  <c r="C20" i="13"/>
  <c r="C21" i="13"/>
  <c r="C22" i="13"/>
  <c r="V24" i="13"/>
  <c r="V29" i="13"/>
  <c r="W29" i="13"/>
  <c r="X29" i="13"/>
  <c r="Y29" i="13"/>
  <c r="Z29" i="13"/>
  <c r="C36" i="13"/>
  <c r="C37" i="13"/>
  <c r="E37" i="13"/>
  <c r="C38" i="13"/>
  <c r="E40" i="13"/>
  <c r="E41" i="13"/>
  <c r="E42" i="13"/>
  <c r="C49" i="13"/>
  <c r="D1" i="14"/>
  <c r="C4" i="14"/>
  <c r="C5" i="14"/>
  <c r="C6" i="14"/>
  <c r="E6" i="14"/>
  <c r="C7" i="14"/>
  <c r="E7" i="14"/>
  <c r="C9" i="14"/>
  <c r="C10" i="14"/>
  <c r="C11" i="14"/>
  <c r="C15" i="14"/>
  <c r="C16" i="14"/>
  <c r="C17" i="14"/>
  <c r="C18" i="14"/>
  <c r="C20" i="14"/>
  <c r="C21" i="14"/>
  <c r="C22" i="14"/>
  <c r="V24" i="14"/>
  <c r="V29" i="14"/>
  <c r="W29" i="14"/>
  <c r="X29" i="14"/>
  <c r="Y29" i="14"/>
  <c r="Z29" i="14"/>
  <c r="C36" i="14"/>
  <c r="C37" i="14"/>
  <c r="E37" i="14"/>
  <c r="C38" i="14"/>
  <c r="C40" i="14"/>
  <c r="E40" i="14"/>
  <c r="C41" i="14"/>
  <c r="E41" i="14"/>
  <c r="C42" i="14"/>
  <c r="E42" i="14"/>
  <c r="C48" i="14"/>
  <c r="D1" i="15"/>
  <c r="C4" i="15"/>
  <c r="C5" i="15"/>
  <c r="C6" i="15"/>
  <c r="E6" i="15"/>
  <c r="C7" i="15"/>
  <c r="E7" i="15"/>
  <c r="C9" i="15"/>
  <c r="C10" i="15"/>
  <c r="C11" i="15"/>
  <c r="C15" i="15"/>
  <c r="C16" i="15"/>
  <c r="C17" i="15"/>
  <c r="C18" i="15"/>
  <c r="C20" i="15"/>
  <c r="C21" i="15"/>
  <c r="C22" i="15"/>
  <c r="V24" i="15"/>
  <c r="V29" i="15"/>
  <c r="W29" i="15"/>
  <c r="X29" i="15"/>
  <c r="Y29" i="15"/>
  <c r="Z29" i="15"/>
  <c r="C36" i="15"/>
  <c r="C37" i="15"/>
  <c r="E37" i="15"/>
  <c r="C38" i="15"/>
  <c r="C40" i="15"/>
  <c r="E40" i="15"/>
  <c r="C41" i="15"/>
  <c r="E41" i="15"/>
  <c r="C42" i="15"/>
  <c r="E42" i="15"/>
  <c r="C48" i="15"/>
  <c r="D1" i="16"/>
  <c r="C4" i="16"/>
  <c r="C5" i="16"/>
  <c r="C6" i="16"/>
  <c r="E6" i="16"/>
  <c r="C7" i="16"/>
  <c r="E7" i="16"/>
  <c r="C9" i="16"/>
  <c r="C10" i="16"/>
  <c r="C11" i="16"/>
  <c r="C15" i="16"/>
  <c r="C16" i="16"/>
  <c r="C17" i="16"/>
  <c r="C18" i="16"/>
  <c r="C20" i="16"/>
  <c r="C21" i="16"/>
  <c r="C22" i="16"/>
  <c r="V24" i="16"/>
  <c r="V29" i="16"/>
  <c r="W29" i="16"/>
  <c r="X29" i="16"/>
  <c r="Z29" i="16"/>
  <c r="C36" i="16"/>
  <c r="C37" i="16"/>
  <c r="E37" i="16"/>
  <c r="C38" i="16"/>
  <c r="C40" i="16"/>
  <c r="E40" i="16"/>
  <c r="C41" i="16"/>
  <c r="E41" i="16"/>
  <c r="C42" i="16"/>
  <c r="E42" i="16"/>
  <c r="C49" i="16"/>
  <c r="D1" i="17"/>
  <c r="C4" i="17"/>
  <c r="C5" i="17"/>
  <c r="C6" i="17"/>
  <c r="E6" i="17"/>
  <c r="C7" i="17"/>
  <c r="E7" i="17"/>
  <c r="C9" i="17"/>
  <c r="C10" i="17"/>
  <c r="C11" i="17"/>
  <c r="C15" i="17"/>
  <c r="C16" i="17"/>
  <c r="C17" i="17"/>
  <c r="C18" i="17"/>
  <c r="C20" i="17"/>
  <c r="C21" i="17"/>
  <c r="C22" i="17"/>
  <c r="V24" i="17"/>
  <c r="V29" i="17"/>
  <c r="W29" i="17"/>
  <c r="X29" i="17"/>
  <c r="Y29" i="17"/>
  <c r="Z29" i="17"/>
  <c r="C36" i="17"/>
  <c r="C37" i="17"/>
  <c r="E37" i="17"/>
  <c r="C38" i="17"/>
  <c r="E40" i="17"/>
  <c r="C41" i="17"/>
  <c r="E41" i="17"/>
  <c r="C42" i="17"/>
  <c r="E42" i="17"/>
  <c r="C48" i="17"/>
  <c r="D1" i="18"/>
  <c r="C4" i="18"/>
  <c r="C5" i="18"/>
  <c r="C6" i="18"/>
  <c r="E6" i="18"/>
  <c r="C7" i="18"/>
  <c r="E7" i="18"/>
  <c r="C9" i="18"/>
  <c r="C10" i="18"/>
  <c r="C11" i="18"/>
  <c r="C15" i="18"/>
  <c r="C16" i="18"/>
  <c r="C17" i="18"/>
  <c r="C18" i="18"/>
  <c r="C20" i="18"/>
  <c r="C21" i="18"/>
  <c r="C22" i="18"/>
  <c r="V24" i="18"/>
  <c r="V29" i="18"/>
  <c r="W29" i="18"/>
  <c r="X29" i="18"/>
  <c r="Y29" i="18"/>
  <c r="Z29" i="18"/>
  <c r="C36" i="18"/>
  <c r="C37" i="18"/>
  <c r="E37" i="18"/>
  <c r="C38" i="18"/>
  <c r="C40" i="18"/>
  <c r="E40" i="18"/>
  <c r="C41" i="18"/>
  <c r="E41" i="18"/>
  <c r="C42" i="18"/>
  <c r="E42" i="18"/>
  <c r="C48" i="18"/>
  <c r="D1" i="19"/>
  <c r="C4" i="19"/>
  <c r="C5" i="19"/>
  <c r="C6" i="19"/>
  <c r="E6" i="19"/>
  <c r="C7" i="19"/>
  <c r="E7" i="19"/>
  <c r="C9" i="19"/>
  <c r="C10" i="19"/>
  <c r="C11" i="19"/>
  <c r="C15" i="19"/>
  <c r="C16" i="19"/>
  <c r="C17" i="19"/>
  <c r="C18" i="19"/>
  <c r="C20" i="19"/>
  <c r="C21" i="19"/>
  <c r="C22" i="19"/>
  <c r="V24" i="19"/>
  <c r="V29" i="19"/>
  <c r="W29" i="19"/>
  <c r="X29" i="19"/>
  <c r="Y29" i="19"/>
  <c r="Z29" i="19"/>
  <c r="C36" i="19"/>
  <c r="C37" i="19"/>
  <c r="E37" i="19"/>
  <c r="C38" i="19"/>
  <c r="C40" i="19"/>
  <c r="E40" i="19"/>
  <c r="C41" i="19"/>
  <c r="E41" i="19"/>
  <c r="C42" i="19"/>
  <c r="E42" i="19"/>
  <c r="C48" i="19"/>
  <c r="D1" i="20"/>
  <c r="C4" i="20"/>
  <c r="C5" i="20"/>
  <c r="C6" i="20"/>
  <c r="E6" i="20"/>
  <c r="C7" i="20"/>
  <c r="E7" i="20"/>
  <c r="C9" i="20"/>
  <c r="C10" i="20"/>
  <c r="C11" i="20"/>
  <c r="C15" i="20"/>
  <c r="C16" i="20"/>
  <c r="C17" i="20"/>
  <c r="C18" i="20"/>
  <c r="C20" i="20"/>
  <c r="C21" i="20"/>
  <c r="C22" i="20"/>
  <c r="V24" i="20"/>
  <c r="V29" i="20"/>
  <c r="W29" i="20"/>
  <c r="X29" i="20"/>
  <c r="Y29" i="20"/>
  <c r="Z29" i="20"/>
  <c r="C36" i="20"/>
  <c r="C37" i="20"/>
  <c r="E37" i="20"/>
  <c r="C38" i="20"/>
  <c r="C40" i="20"/>
  <c r="E40" i="20"/>
  <c r="C41" i="20"/>
  <c r="E41" i="20"/>
  <c r="C42" i="20"/>
  <c r="E42" i="20"/>
  <c r="C48" i="20"/>
  <c r="D1" i="21"/>
  <c r="C4" i="21"/>
  <c r="C5" i="21"/>
  <c r="C6" i="21"/>
  <c r="E6" i="21"/>
  <c r="C7" i="21"/>
  <c r="E7" i="21"/>
  <c r="C9" i="21"/>
  <c r="C10" i="21"/>
  <c r="C11" i="21"/>
  <c r="C15" i="21"/>
  <c r="C16" i="21"/>
  <c r="C17" i="21"/>
  <c r="C18" i="21"/>
  <c r="C20" i="21"/>
  <c r="C21" i="21"/>
  <c r="C22" i="21"/>
  <c r="V24" i="21"/>
  <c r="V29" i="21"/>
  <c r="W29" i="21"/>
  <c r="X29" i="21"/>
  <c r="Z29" i="21"/>
  <c r="C36" i="21"/>
  <c r="C37" i="21"/>
  <c r="E37" i="21"/>
  <c r="C38" i="21"/>
  <c r="C40" i="21"/>
  <c r="E40" i="21"/>
  <c r="C41" i="21"/>
  <c r="E41" i="21"/>
  <c r="C42" i="21"/>
  <c r="E42" i="21"/>
  <c r="C49" i="21"/>
  <c r="D1" i="12"/>
  <c r="C4" i="12"/>
  <c r="C5" i="12"/>
  <c r="C6" i="12"/>
  <c r="E6" i="12"/>
  <c r="C7" i="12"/>
  <c r="E7" i="12"/>
  <c r="C9" i="12"/>
  <c r="C10" i="12"/>
  <c r="C11" i="12"/>
  <c r="C15" i="12"/>
  <c r="C16" i="12"/>
  <c r="C17" i="12"/>
  <c r="C18" i="12"/>
  <c r="C20" i="12"/>
  <c r="C21" i="12"/>
  <c r="C22" i="12"/>
  <c r="V24" i="12"/>
  <c r="V29" i="12"/>
  <c r="W29" i="12"/>
  <c r="X29" i="12"/>
  <c r="Y29" i="12"/>
  <c r="Z29" i="12"/>
  <c r="C36" i="12"/>
  <c r="C37" i="12"/>
  <c r="E37" i="12"/>
  <c r="C38" i="12"/>
  <c r="C40" i="12"/>
  <c r="E40" i="12"/>
  <c r="C41" i="12"/>
  <c r="E41" i="12"/>
  <c r="C42" i="12"/>
  <c r="E42" i="12"/>
  <c r="C48" i="12"/>
  <c r="I48" i="7"/>
  <c r="I105" i="7" s="1"/>
  <c r="I106" i="7"/>
  <c r="I107" i="7"/>
  <c r="AL4" i="22"/>
  <c r="AM4" i="22" s="1"/>
  <c r="AN4" i="22" s="1"/>
  <c r="AO4" i="22" s="1"/>
  <c r="AP4" i="22" s="1"/>
  <c r="AQ4" i="22" s="1"/>
  <c r="AR4" i="22" s="1"/>
  <c r="AS4" i="22" s="1"/>
  <c r="AT4" i="22" s="1"/>
  <c r="AU4" i="22" s="1"/>
  <c r="AV4" i="22" s="1"/>
  <c r="AW4" i="22" s="1"/>
  <c r="CM5" i="22"/>
  <c r="AJ5" i="22" s="1"/>
  <c r="CM6" i="22"/>
  <c r="CM7" i="22"/>
  <c r="C8" i="22"/>
  <c r="D8" i="22"/>
  <c r="E8" i="22"/>
  <c r="F8" i="22"/>
  <c r="G8" i="22"/>
  <c r="H8" i="22"/>
  <c r="I8" i="22"/>
  <c r="J8" i="22"/>
  <c r="K8" i="22"/>
  <c r="L8" i="22"/>
  <c r="M8" i="22"/>
  <c r="N8" i="22"/>
  <c r="O8" i="22"/>
  <c r="P8" i="22"/>
  <c r="Q8" i="22"/>
  <c r="R8" i="22"/>
  <c r="S8" i="22"/>
  <c r="T8" i="22"/>
  <c r="U8" i="22"/>
  <c r="V8" i="22"/>
  <c r="W8" i="22"/>
  <c r="X8" i="22"/>
  <c r="Y8" i="22"/>
  <c r="Z8" i="22"/>
  <c r="AA8" i="22"/>
  <c r="AB8" i="22"/>
  <c r="AC8" i="22"/>
  <c r="AD8" i="22"/>
  <c r="AE8" i="22"/>
  <c r="AF8" i="22"/>
  <c r="AG8" i="22"/>
  <c r="AH8" i="22"/>
  <c r="AI8" i="22"/>
  <c r="AJ8" i="22"/>
  <c r="AK8" i="22"/>
  <c r="AL8" i="22"/>
  <c r="AM8" i="22"/>
  <c r="AN8" i="22"/>
  <c r="AO8" i="22"/>
  <c r="AP8" i="22"/>
  <c r="AQ8" i="22"/>
  <c r="CM9" i="22"/>
  <c r="X17" i="22"/>
  <c r="X34" i="22"/>
  <c r="D35" i="22"/>
  <c r="F35" i="22"/>
  <c r="H35" i="22" s="1"/>
  <c r="J35" i="22" s="1"/>
  <c r="L35" i="22" s="1"/>
  <c r="N35" i="22" s="1"/>
  <c r="P35" i="22" s="1"/>
  <c r="R35" i="22" s="1"/>
  <c r="T35" i="22" s="1"/>
  <c r="V35" i="22" s="1"/>
  <c r="X35" i="22" s="1"/>
  <c r="E35" i="22"/>
  <c r="G35" i="22" s="1"/>
  <c r="I35" i="22"/>
  <c r="K35" i="22" s="1"/>
  <c r="M35" i="22" s="1"/>
  <c r="O35" i="22" s="1"/>
  <c r="Q35" i="22" s="1"/>
  <c r="S35" i="22" s="1"/>
  <c r="U35" i="22" s="1"/>
  <c r="W35" i="22" s="1"/>
  <c r="Y35" i="22" s="1"/>
  <c r="Y120" i="22"/>
  <c r="Y137" i="22"/>
  <c r="D138" i="22"/>
  <c r="F138" i="22"/>
  <c r="H138" i="22" s="1"/>
  <c r="J138" i="22" s="1"/>
  <c r="L138" i="22" s="1"/>
  <c r="N138" i="22" s="1"/>
  <c r="P138" i="22" s="1"/>
  <c r="R138" i="22" s="1"/>
  <c r="T138" i="22" s="1"/>
  <c r="V138" i="22" s="1"/>
  <c r="X138" i="22" s="1"/>
  <c r="E138" i="22"/>
  <c r="G138" i="22" s="1"/>
  <c r="I138" i="22"/>
  <c r="K138" i="22" s="1"/>
  <c r="M138" i="22" s="1"/>
  <c r="O138" i="22" s="1"/>
  <c r="Q138" i="22" s="1"/>
  <c r="S138" i="22" s="1"/>
  <c r="U138" i="22" s="1"/>
  <c r="W138" i="22" s="1"/>
  <c r="Y138" i="22" s="1"/>
  <c r="Y223" i="22"/>
  <c r="Y240" i="22"/>
  <c r="D241" i="22"/>
  <c r="F241" i="22"/>
  <c r="H241" i="22" s="1"/>
  <c r="J241" i="22" s="1"/>
  <c r="L241" i="22" s="1"/>
  <c r="N241" i="22" s="1"/>
  <c r="P241" i="22" s="1"/>
  <c r="R241" i="22" s="1"/>
  <c r="T241" i="22" s="1"/>
  <c r="V241" i="22" s="1"/>
  <c r="X241" i="22" s="1"/>
  <c r="E241" i="22"/>
  <c r="G241" i="22" s="1"/>
  <c r="I241" i="22"/>
  <c r="K241" i="22" s="1"/>
  <c r="M241" i="22" s="1"/>
  <c r="O241" i="22" s="1"/>
  <c r="Q241" i="22" s="1"/>
  <c r="S241" i="22" s="1"/>
  <c r="U241" i="22" s="1"/>
  <c r="W241" i="22" s="1"/>
  <c r="Y241" i="22" s="1"/>
  <c r="Y326" i="22"/>
  <c r="N327" i="22"/>
  <c r="P327" i="22" s="1"/>
  <c r="R327" i="22" s="1"/>
  <c r="T327" i="22" s="1"/>
  <c r="V327" i="22" s="1"/>
  <c r="X327" i="22" s="1"/>
  <c r="O327" i="22"/>
  <c r="Q327" i="22" s="1"/>
  <c r="S327" i="22"/>
  <c r="U327" i="22" s="1"/>
  <c r="W327" i="22" s="1"/>
  <c r="Y327" i="22" s="1"/>
  <c r="D328" i="22"/>
  <c r="F328" i="22" s="1"/>
  <c r="H328" i="22" s="1"/>
  <c r="J328" i="22" s="1"/>
  <c r="L328" i="22" s="1"/>
  <c r="N328" i="22" s="1"/>
  <c r="P328" i="22" s="1"/>
  <c r="R328" i="22" s="1"/>
  <c r="T328" i="22" s="1"/>
  <c r="V328" i="22" s="1"/>
  <c r="X328" i="22" s="1"/>
  <c r="E328" i="22"/>
  <c r="G328" i="22"/>
  <c r="I328" i="22" s="1"/>
  <c r="K328" i="22"/>
  <c r="M328" i="22" s="1"/>
  <c r="O328" i="22" s="1"/>
  <c r="Q328" i="22" s="1"/>
  <c r="S328" i="22" s="1"/>
  <c r="U328" i="22" s="1"/>
  <c r="W328" i="22" s="1"/>
  <c r="Y328" i="22" s="1"/>
  <c r="N417" i="22"/>
  <c r="P417" i="22" s="1"/>
  <c r="R417" i="22" s="1"/>
  <c r="T417" i="22" s="1"/>
  <c r="V417" i="22" s="1"/>
  <c r="X417" i="22" s="1"/>
  <c r="O417" i="22"/>
  <c r="Q417" i="22" s="1"/>
  <c r="S417" i="22"/>
  <c r="U417" i="22" s="1"/>
  <c r="W417" i="22" s="1"/>
  <c r="Y417" i="22" s="1"/>
  <c r="D418" i="22"/>
  <c r="F418" i="22" s="1"/>
  <c r="H418" i="22" s="1"/>
  <c r="J418" i="22" s="1"/>
  <c r="L418" i="22" s="1"/>
  <c r="N418" i="22" s="1"/>
  <c r="P418" i="22" s="1"/>
  <c r="R418" i="22" s="1"/>
  <c r="T418" i="22" s="1"/>
  <c r="V418" i="22" s="1"/>
  <c r="X418" i="22" s="1"/>
  <c r="E418" i="22"/>
  <c r="G418" i="22"/>
  <c r="I418" i="22" s="1"/>
  <c r="K418" i="22"/>
  <c r="M418" i="22" s="1"/>
  <c r="O418" i="22" s="1"/>
  <c r="Q418" i="22" s="1"/>
  <c r="S418" i="22" s="1"/>
  <c r="U418" i="22" s="1"/>
  <c r="W418" i="22" s="1"/>
  <c r="Y418" i="22" s="1"/>
  <c r="N503" i="22"/>
  <c r="P503" i="22" s="1"/>
  <c r="R503" i="22" s="1"/>
  <c r="T503" i="22" s="1"/>
  <c r="V503" i="22" s="1"/>
  <c r="X503" i="22" s="1"/>
  <c r="O503" i="22"/>
  <c r="Q503" i="22" s="1"/>
  <c r="S503" i="22" s="1"/>
  <c r="U503" i="22" s="1"/>
  <c r="W503" i="22" s="1"/>
  <c r="Y503" i="22" s="1"/>
  <c r="D504" i="22"/>
  <c r="F504" i="22" s="1"/>
  <c r="H504" i="22" s="1"/>
  <c r="J504" i="22" s="1"/>
  <c r="L504" i="22" s="1"/>
  <c r="N504" i="22" s="1"/>
  <c r="P504" i="22" s="1"/>
  <c r="R504" i="22" s="1"/>
  <c r="T504" i="22" s="1"/>
  <c r="V504" i="22" s="1"/>
  <c r="X504" i="22" s="1"/>
  <c r="E504" i="22"/>
  <c r="G504" i="22"/>
  <c r="I504" i="22" s="1"/>
  <c r="K504" i="22" s="1"/>
  <c r="M504" i="22" s="1"/>
  <c r="O504" i="22" s="1"/>
  <c r="Q504" i="22" s="1"/>
  <c r="S504" i="22" s="1"/>
  <c r="U504" i="22" s="1"/>
  <c r="W504" i="22" s="1"/>
  <c r="Y504" i="22" s="1"/>
  <c r="M12" i="2"/>
  <c r="M13" i="2"/>
  <c r="M14" i="2"/>
  <c r="M15" i="2"/>
  <c r="M16" i="2"/>
  <c r="M17" i="2"/>
  <c r="M18" i="2"/>
  <c r="M19" i="2"/>
  <c r="M20" i="2"/>
  <c r="R20" i="2"/>
  <c r="R21" i="2"/>
  <c r="R22" i="2"/>
  <c r="M21" i="2"/>
  <c r="M22" i="2"/>
  <c r="M23" i="2"/>
  <c r="C502" i="2"/>
  <c r="E502" i="2"/>
  <c r="C505" i="2"/>
  <c r="C506" i="2"/>
  <c r="C507" i="2"/>
  <c r="C508" i="2"/>
  <c r="C509" i="2"/>
  <c r="C510" i="2"/>
  <c r="C511" i="2"/>
  <c r="C512" i="2"/>
  <c r="C513" i="2"/>
  <c r="C514" i="2"/>
  <c r="C515" i="2"/>
  <c r="C516" i="2"/>
  <c r="C523" i="2"/>
  <c r="D523" i="2"/>
  <c r="C524" i="2"/>
  <c r="D524" i="2"/>
  <c r="C525" i="2"/>
  <c r="D525" i="2"/>
  <c r="C526" i="2"/>
  <c r="D526" i="2"/>
  <c r="C527" i="2"/>
  <c r="D527" i="2"/>
  <c r="C528" i="2"/>
  <c r="D528" i="2"/>
  <c r="C529" i="2"/>
  <c r="D529" i="2"/>
  <c r="C530" i="2"/>
  <c r="D530" i="2"/>
  <c r="C531" i="2"/>
  <c r="D531" i="2"/>
  <c r="C532" i="2"/>
  <c r="D532" i="2"/>
  <c r="C533" i="2"/>
  <c r="D533" i="2"/>
  <c r="C534" i="2"/>
  <c r="D534" i="2"/>
  <c r="E538" i="2"/>
  <c r="C540" i="2"/>
  <c r="C541" i="2"/>
  <c r="D542" i="2"/>
  <c r="E542" i="2"/>
  <c r="F542" i="2"/>
  <c r="G542" i="2"/>
  <c r="H542" i="2"/>
  <c r="I542" i="2"/>
  <c r="O548" i="2"/>
  <c r="C550" i="2"/>
  <c r="J553" i="2" s="1"/>
  <c r="K556" i="2"/>
  <c r="K557" i="2"/>
  <c r="K558" i="2"/>
  <c r="C578" i="2"/>
  <c r="O581" i="2"/>
  <c r="S587" i="2"/>
  <c r="S588" i="2"/>
  <c r="S589" i="2"/>
  <c r="S592" i="2"/>
  <c r="S593" i="2"/>
  <c r="S594" i="2"/>
  <c r="AA24" i="12"/>
  <c r="W24" i="18"/>
  <c r="S590" i="2"/>
  <c r="Y29" i="21"/>
  <c r="C40" i="17"/>
  <c r="C40" i="13"/>
  <c r="AA554" i="2"/>
  <c r="C42" i="13"/>
  <c r="AA24" i="14"/>
  <c r="AA24" i="19"/>
  <c r="E48" i="3" l="1"/>
  <c r="AA552" i="2"/>
  <c r="AA559" i="2"/>
  <c r="I66" i="7"/>
  <c r="I552" i="2"/>
  <c r="AA29" i="13"/>
  <c r="AA29" i="16"/>
  <c r="E103" i="3"/>
  <c r="E59" i="3"/>
  <c r="R23" i="2"/>
  <c r="S21" i="2" s="1"/>
  <c r="AA29" i="12"/>
  <c r="AA29" i="17"/>
  <c r="I84" i="7"/>
  <c r="AA29" i="21"/>
  <c r="AA29" i="18"/>
  <c r="AA29" i="14"/>
  <c r="AA29" i="20"/>
  <c r="AA29" i="19"/>
  <c r="AA29" i="15"/>
  <c r="AB24" i="19"/>
  <c r="AB24" i="12"/>
  <c r="AA558" i="2"/>
  <c r="AB24" i="13"/>
  <c r="AB24" i="17"/>
  <c r="AB24" i="20"/>
  <c r="AA553" i="2"/>
  <c r="Z24" i="15"/>
  <c r="AA561" i="2"/>
  <c r="AB24" i="18"/>
  <c r="AB24" i="21"/>
  <c r="AB24" i="15"/>
  <c r="AA555" i="2"/>
  <c r="AB24" i="14"/>
  <c r="AB24" i="16"/>
  <c r="AA560" i="2"/>
  <c r="AA556" i="2"/>
  <c r="AA557" i="2"/>
  <c r="E92" i="3"/>
  <c r="E38" i="20"/>
  <c r="E38" i="16"/>
  <c r="E15" i="3"/>
  <c r="E5" i="3"/>
  <c r="E38" i="19"/>
  <c r="E38" i="15"/>
  <c r="S20" i="2"/>
  <c r="S23" i="2" l="1"/>
  <c r="S22" i="2"/>
</calcChain>
</file>

<file path=xl/comments1.xml><?xml version="1.0" encoding="utf-8"?>
<comments xmlns="http://schemas.openxmlformats.org/spreadsheetml/2006/main">
  <authors>
    <author>PLANNT</author>
  </authors>
  <commentList>
    <comment ref="AF8" authorId="0" shapeId="0">
      <text>
        <r>
          <rPr>
            <b/>
            <sz val="8"/>
            <color indexed="81"/>
            <rFont val="Tahoma"/>
            <family val="2"/>
          </rPr>
          <t>PLANNT:</t>
        </r>
        <r>
          <rPr>
            <sz val="8"/>
            <color indexed="81"/>
            <rFont val="Tahoma"/>
            <family val="2"/>
          </rPr>
          <t xml:space="preserve">
NOT Dorset CC figs.</t>
        </r>
      </text>
    </comment>
    <comment ref="AF9" authorId="0" shapeId="0">
      <text>
        <r>
          <rPr>
            <b/>
            <sz val="8"/>
            <color indexed="81"/>
            <rFont val="Tahoma"/>
            <family val="2"/>
          </rPr>
          <t>PLANNT:</t>
        </r>
        <r>
          <rPr>
            <sz val="8"/>
            <color indexed="81"/>
            <rFont val="Tahoma"/>
            <family val="2"/>
          </rPr>
          <t xml:space="preserve">
NOT Dorset CC figs</t>
        </r>
      </text>
    </comment>
  </commentList>
</comments>
</file>

<file path=xl/comments2.xml><?xml version="1.0" encoding="utf-8"?>
<comments xmlns="http://schemas.openxmlformats.org/spreadsheetml/2006/main">
  <authors>
    <author>James A Roberts</author>
  </authors>
  <commentList>
    <comment ref="B19" authorId="0" shapeId="0">
      <text>
        <r>
          <rPr>
            <b/>
            <sz val="9"/>
            <color indexed="81"/>
            <rFont val="Tahoma"/>
            <family val="2"/>
          </rPr>
          <t>James A Roberts:</t>
        </r>
        <r>
          <rPr>
            <sz val="9"/>
            <color indexed="81"/>
            <rFont val="Tahoma"/>
            <family val="2"/>
          </rPr>
          <t xml:space="preserve">
From March 2017 claimant count data is not included in the Labour Market bulletin. It's now on a spreadsheet on the ONS website.</t>
        </r>
      </text>
    </comment>
  </commentList>
</comments>
</file>

<file path=xl/sharedStrings.xml><?xml version="1.0" encoding="utf-8"?>
<sst xmlns="http://schemas.openxmlformats.org/spreadsheetml/2006/main" count="5269" uniqueCount="453">
  <si>
    <t xml:space="preserve"> </t>
  </si>
  <si>
    <t xml:space="preserve"> Source:  </t>
  </si>
  <si>
    <t xml:space="preserve"> Date:      </t>
  </si>
  <si>
    <t xml:space="preserve"> Rate:       </t>
  </si>
  <si>
    <t>Male</t>
  </si>
  <si>
    <t>Rate</t>
  </si>
  <si>
    <t>Female</t>
  </si>
  <si>
    <t>Persons</t>
  </si>
  <si>
    <t>United Kingdom</t>
  </si>
  <si>
    <t>Great Britain</t>
  </si>
  <si>
    <t>South West</t>
  </si>
  <si>
    <t>Monthly Change in Persons:</t>
  </si>
  <si>
    <t>Change</t>
  </si>
  <si>
    <t>%Change</t>
  </si>
  <si>
    <t>Annual Change in Persons:</t>
  </si>
  <si>
    <t xml:space="preserve"> Item: </t>
  </si>
  <si>
    <t>Wholly unemployed claimants</t>
  </si>
  <si>
    <t>Bournemouth UA</t>
  </si>
  <si>
    <t>Poole UA</t>
  </si>
  <si>
    <t>Dorset County Council</t>
  </si>
  <si>
    <t>Christchurch</t>
  </si>
  <si>
    <t>East Dorset</t>
  </si>
  <si>
    <t>North Dorset</t>
  </si>
  <si>
    <t>Purbeck</t>
  </si>
  <si>
    <t>West Dorset</t>
  </si>
  <si>
    <t>Weymouth &amp; Portland</t>
  </si>
  <si>
    <t>Research and Information Group</t>
  </si>
  <si>
    <t xml:space="preserve">DCC Dorset </t>
  </si>
  <si>
    <t xml:space="preserve">Note:  </t>
  </si>
  <si>
    <t>Rounding may cause discrepancies in percentage and rate changes.</t>
  </si>
  <si>
    <t>South East</t>
  </si>
  <si>
    <t xml:space="preserve">South West </t>
  </si>
  <si>
    <t>Source:  Office for National Statistics/NOMIS</t>
  </si>
  <si>
    <t>Unemployment Claimant Counts and Rates:  not seasonally adjusted</t>
  </si>
  <si>
    <t>Proportion of resident population aged 16-64 estimates</t>
  </si>
  <si>
    <t>The ILO (International Labour Organisation) definition used in note 3 is the preferred government measure of unemployment.</t>
  </si>
  <si>
    <t>Anne Gray (01305) 224575</t>
  </si>
  <si>
    <t>Dorset LEP area</t>
  </si>
  <si>
    <t xml:space="preserve">Poole </t>
  </si>
  <si>
    <t>Bournemouth</t>
  </si>
  <si>
    <t>Monthly % Change</t>
  </si>
  <si>
    <t>Annual % Change</t>
  </si>
  <si>
    <t>Change in Persons:</t>
  </si>
  <si>
    <t>Poole</t>
  </si>
  <si>
    <t>Number of claimants:</t>
  </si>
  <si>
    <t>DCC Dorset total claimants</t>
  </si>
  <si>
    <t>Dorset LEP area total claimants</t>
  </si>
  <si>
    <t>%</t>
  </si>
  <si>
    <t>percentage points</t>
  </si>
  <si>
    <t>The total number of claimants was</t>
  </si>
  <si>
    <t>Over the month, this was changed by</t>
  </si>
  <si>
    <t>Over the year, this was changed by</t>
  </si>
  <si>
    <t>claimants, a change of</t>
  </si>
  <si>
    <t>% of residents aged 16-64</t>
  </si>
  <si>
    <t>The claimant unemployment rate was</t>
  </si>
  <si>
    <t>In the Weymouth &amp; Portland area in</t>
  </si>
  <si>
    <t>In the West Dorset area in</t>
  </si>
  <si>
    <t>In the Purbeck area in</t>
  </si>
  <si>
    <t>In the North Dorset area in</t>
  </si>
  <si>
    <t>In the East Dorset area in</t>
  </si>
  <si>
    <t>In the Christchurch area in</t>
  </si>
  <si>
    <t>In the Dorset County area in</t>
  </si>
  <si>
    <t>In Poole in</t>
  </si>
  <si>
    <t>In Bournemouth in</t>
  </si>
  <si>
    <t>In the Dorset LEP area in</t>
  </si>
  <si>
    <t>Total number of JSA claimants:</t>
  </si>
  <si>
    <t>On the previous quarter, this was changed by</t>
  </si>
  <si>
    <t>On the previous year, this was changed by</t>
  </si>
  <si>
    <t>The number of people in employment aged 16+ was</t>
  </si>
  <si>
    <t>million</t>
  </si>
  <si>
    <t xml:space="preserve">Over the quarter, the number in employment changed by </t>
  </si>
  <si>
    <t>The number of self-employed changed by</t>
  </si>
  <si>
    <t>Excluding those in FTE, 16-24 yr olds unemployed numbered</t>
  </si>
  <si>
    <t>The unemployment rate (% of economically active aged 16+) was</t>
  </si>
  <si>
    <t>The number of unemployed people (16+) was</t>
  </si>
  <si>
    <t>claimant count - age and duration</t>
  </si>
  <si>
    <t>date</t>
  </si>
  <si>
    <t>sex</t>
  </si>
  <si>
    <t>Total</t>
  </si>
  <si>
    <t>Area</t>
  </si>
  <si>
    <t>&lt;3mths</t>
  </si>
  <si>
    <t>&lt;4 weeks</t>
  </si>
  <si>
    <t>LTU</t>
  </si>
  <si>
    <t>number</t>
  </si>
  <si>
    <t>data rounded to nearest 5.</t>
  </si>
  <si>
    <t>Percentage given is that of particular age/duration as a proportion of all age/durations within that particular gender.</t>
  </si>
  <si>
    <t>ONS Crown Copyright Reserved [from Nomis ]</t>
  </si>
  <si>
    <t>16-24yrs</t>
  </si>
  <si>
    <t>35plus</t>
  </si>
  <si>
    <t>50plus</t>
  </si>
  <si>
    <t>claimant count with rates and proportions</t>
  </si>
  <si>
    <t>rate</t>
  </si>
  <si>
    <t>Weymouth and Portland</t>
  </si>
  <si>
    <t>Age</t>
  </si>
  <si>
    <t>Duration</t>
  </si>
  <si>
    <t>item name</t>
  </si>
  <si>
    <t>The number of long term unemployed claimants was</t>
  </si>
  <si>
    <t>Data:  some auto infill, some to be pasted (age and duration etc, see below)</t>
  </si>
  <si>
    <t>% of all claimants compared with</t>
  </si>
  <si>
    <t>% in GB</t>
  </si>
  <si>
    <t>Long term unemployed claimants represented</t>
  </si>
  <si>
    <t>Source:  Office for National Statistics, Labour Market Statistics Bulletin</t>
  </si>
  <si>
    <t xml:space="preserve">http://www.ons.gov.uk/ons/publications/all-releases.html?definition=tcm%3A77-21589 </t>
  </si>
  <si>
    <t>Source:  Office for National Statistics</t>
  </si>
  <si>
    <t>Total Claimants</t>
  </si>
  <si>
    <t>Claimants: change over time</t>
  </si>
  <si>
    <t xml:space="preserve">Claimants:  age and duration of unemployment </t>
  </si>
  <si>
    <t>LTU in</t>
  </si>
  <si>
    <t>LTU change over the month</t>
  </si>
  <si>
    <t>Claimant rates:  larger geographies</t>
  </si>
  <si>
    <t>Dorset LEP</t>
  </si>
  <si>
    <t>Note:  this is the wider definition of 'unemployed' ie self-defined</t>
  </si>
  <si>
    <t>Claimant count rate</t>
  </si>
  <si>
    <t xml:space="preserve">Percentage change in number of claimants over the month </t>
  </si>
  <si>
    <t>to</t>
  </si>
  <si>
    <t>Percentage change in number of claimants over the year</t>
  </si>
  <si>
    <t>Link to:</t>
  </si>
  <si>
    <t>back to top</t>
  </si>
  <si>
    <t>Claimant unemployment:  wider geographies</t>
  </si>
  <si>
    <t>Details in the 'Change' worksheet</t>
  </si>
  <si>
    <t>Charts: local data</t>
  </si>
  <si>
    <t>Claimants: gender</t>
  </si>
  <si>
    <t>The total number of male claimants was</t>
  </si>
  <si>
    <t>The male claimant unemployment rate was</t>
  </si>
  <si>
    <t>The total number of female claimants was</t>
  </si>
  <si>
    <t>The female claimant unemployment rate was</t>
  </si>
  <si>
    <t>% of male residents aged 16-64</t>
  </si>
  <si>
    <t>% of female residents aged 16-64</t>
  </si>
  <si>
    <t>It changed over the month by</t>
  </si>
  <si>
    <t>The percentage of claimants aged 16-24 years was</t>
  </si>
  <si>
    <t>The percentage aged 35+ years was</t>
  </si>
  <si>
    <t>The percentage aged 50+ years was</t>
  </si>
  <si>
    <t xml:space="preserve">Claimants unemployed for up to four weeks were </t>
  </si>
  <si>
    <t xml:space="preserve">Claimants unemployed for up to three months were </t>
  </si>
  <si>
    <t>Claimants in East Dorset</t>
  </si>
  <si>
    <t>Claimants in Christchurch</t>
  </si>
  <si>
    <t>Claimants in Dorset County</t>
  </si>
  <si>
    <t>Claimants in Bournemouth</t>
  </si>
  <si>
    <t>Claimants in Dorset LEP area</t>
  </si>
  <si>
    <t>Claimants in Poole</t>
  </si>
  <si>
    <t>Claimants in North Dorset</t>
  </si>
  <si>
    <t>Claimants in Purbeck</t>
  </si>
  <si>
    <t>Claimants in West Dorset</t>
  </si>
  <si>
    <t>Claimants in Weymouth &amp; Portland</t>
  </si>
  <si>
    <t>Males</t>
  </si>
  <si>
    <t>Females</t>
  </si>
  <si>
    <t>ONS Crown Copyright Reserved [from Nomis on 24 October 2012]</t>
  </si>
  <si>
    <t>6-12 months</t>
  </si>
  <si>
    <t>12-24mths</t>
  </si>
  <si>
    <t>&gt;24mths</t>
  </si>
  <si>
    <t>3-6 months</t>
  </si>
  <si>
    <t>16 to 24 yrs</t>
  </si>
  <si>
    <t>25-34</t>
  </si>
  <si>
    <t>35-49</t>
  </si>
  <si>
    <t>Numbers may not sum due to rounding</t>
  </si>
  <si>
    <t>50 +</t>
  </si>
  <si>
    <t>Claimant rates</t>
  </si>
  <si>
    <t>Claimant count data from Nomis</t>
  </si>
  <si>
    <t>South East Region</t>
  </si>
  <si>
    <t>South West Region</t>
  </si>
  <si>
    <t>Dorset cc</t>
  </si>
  <si>
    <t>Long term claimant unemployment, numbers and % of all, 2012</t>
  </si>
  <si>
    <t>DURATION</t>
  </si>
  <si>
    <t>Claimant unemployment of up to 4 weeks, numbers and % of all, 2012</t>
  </si>
  <si>
    <t>Claimant unemployment of up to 3 months, numbers and % of all, 2012</t>
  </si>
  <si>
    <t>Number by age and % of all claimants</t>
  </si>
  <si>
    <t>16-24 yrs</t>
  </si>
  <si>
    <t>% of all unemp</t>
  </si>
  <si>
    <t>35 plus</t>
  </si>
  <si>
    <t>50 plus</t>
  </si>
  <si>
    <t>More age bands are available</t>
  </si>
  <si>
    <t>AGE</t>
  </si>
  <si>
    <t>Rank out of NEW local authorities in SW</t>
  </si>
  <si>
    <t xml:space="preserve"> (higher number = higher rate)</t>
  </si>
  <si>
    <t>Rate % 16-64</t>
  </si>
  <si>
    <t>District/UA in SW</t>
  </si>
  <si>
    <t>Rank of 37</t>
  </si>
  <si>
    <t>paste in latest month's rates - used in charts</t>
  </si>
  <si>
    <t>autofills from above</t>
  </si>
  <si>
    <t>Proportion of resident working age population estimates</t>
  </si>
  <si>
    <t>GB Rate</t>
  </si>
  <si>
    <t xml:space="preserve">Dorset LEP Rate </t>
  </si>
  <si>
    <t xml:space="preserve">SW Rate </t>
  </si>
  <si>
    <t xml:space="preserve">Dorset LEP % Ch  </t>
  </si>
  <si>
    <t>Dorset LEP area no</t>
  </si>
  <si>
    <t>Latest month:</t>
  </si>
  <si>
    <t xml:space="preserve">Between the quarters to </t>
  </si>
  <si>
    <t>and</t>
  </si>
  <si>
    <t>In the year to</t>
  </si>
  <si>
    <t xml:space="preserve">the Consumer Prices Index changed by </t>
  </si>
  <si>
    <t>Including those in FTE, 16-24 yr olds unemployed numbered</t>
  </si>
  <si>
    <t>The number economically inactive  (16-64) changed by</t>
  </si>
  <si>
    <t>Note:  seasonally adjusted</t>
  </si>
  <si>
    <t>Worksheet:</t>
  </si>
  <si>
    <t>Contents:</t>
  </si>
  <si>
    <t>Data</t>
  </si>
  <si>
    <t>Data series</t>
  </si>
  <si>
    <t>A</t>
  </si>
  <si>
    <t>B</t>
  </si>
  <si>
    <t xml:space="preserve">C </t>
  </si>
  <si>
    <t>D</t>
  </si>
  <si>
    <t xml:space="preserve">E </t>
  </si>
  <si>
    <t>F</t>
  </si>
  <si>
    <t xml:space="preserve">G </t>
  </si>
  <si>
    <t>C</t>
  </si>
  <si>
    <t>E</t>
  </si>
  <si>
    <t>G</t>
  </si>
  <si>
    <t>Time series tables for rates, duration and age.</t>
  </si>
  <si>
    <t>You may wish to use the very first table (top left) which gives unadjusted claimant numbers by gender; monthly change; and annual change. The other tables are largely for data input to update the other worksheets.  The time series of rates might be useful (row 200).</t>
  </si>
  <si>
    <t>Rates for Dorset LEP, SW and GB</t>
  </si>
  <si>
    <t>Row:</t>
  </si>
  <si>
    <t>Long term unemployment, this year and last</t>
  </si>
  <si>
    <t>Duration up to four weeks</t>
  </si>
  <si>
    <t>Duration up to three months</t>
  </si>
  <si>
    <t>Claimants aged 16-24</t>
  </si>
  <si>
    <t>Claimants aged 35+</t>
  </si>
  <si>
    <t>Claimants aged 50+</t>
  </si>
  <si>
    <t>Notes and charts</t>
  </si>
  <si>
    <t>This starts with an overview extracted from the ONS Labour Market Bulletin.  Charts are:</t>
  </si>
  <si>
    <t>Bmth</t>
  </si>
  <si>
    <t>DCC</t>
  </si>
  <si>
    <t>Xch</t>
  </si>
  <si>
    <t>ED</t>
  </si>
  <si>
    <t>ND</t>
  </si>
  <si>
    <t>Purb</t>
  </si>
  <si>
    <t>WD</t>
  </si>
  <si>
    <t>WandP</t>
  </si>
  <si>
    <t>Overview of Dorset LEP area including claimant numbers and rates; gender; age and duration.</t>
  </si>
  <si>
    <t>Overview of Bournemouth area including claimant numbers and rates; gender; age and duration.</t>
  </si>
  <si>
    <t>Overview of Poole area including claimant numbers and rates; gender; age and duration.</t>
  </si>
  <si>
    <t>Overview of Dorset County area including claimant numbers and rates; gender; age and duration.</t>
  </si>
  <si>
    <t>Overview of Christchurch area including claimant numbers and rates; gender; age and duration.</t>
  </si>
  <si>
    <t>Overview of East Dorset area including claimant numbers and rates; gender; age and duration.</t>
  </si>
  <si>
    <t>Overview of North Dorset area including claimant numbers and rates; gender; age and duration.</t>
  </si>
  <si>
    <t>Overview of Purbeck area including claimant numbers and rates; gender; age and duration.</t>
  </si>
  <si>
    <t>Overview of West Dorset area including claimant numbers and rates; gender; age and duration.</t>
  </si>
  <si>
    <t>Overview of Weymouth &amp; Portland area including claimant numbers and rates; gender; age and duration.</t>
  </si>
  <si>
    <t>Change in number of claimants and rate over month/year by local area.</t>
  </si>
  <si>
    <t>Gender</t>
  </si>
  <si>
    <t>Number of claimants by gender with rates by local area.</t>
  </si>
  <si>
    <t>Age duration</t>
  </si>
  <si>
    <t>Key duration/age bands by local area.</t>
  </si>
  <si>
    <t>LAD UA rank</t>
  </si>
  <si>
    <t>Local authorities in the South West, ranked by claimant rate</t>
  </si>
  <si>
    <t>Claimants vacs</t>
  </si>
  <si>
    <t>Contributor</t>
  </si>
  <si>
    <t>Coverage</t>
  </si>
  <si>
    <t>Creator</t>
  </si>
  <si>
    <t>ONS</t>
  </si>
  <si>
    <t>Date</t>
  </si>
  <si>
    <t>Description</t>
  </si>
  <si>
    <t>Claimant unemployment</t>
  </si>
  <si>
    <t>Classified by count and percent of resident population aged 16-64 years estimates</t>
  </si>
  <si>
    <t>Format</t>
  </si>
  <si>
    <t xml:space="preserve">Data downloaded from NOMIS to spreadsheets </t>
  </si>
  <si>
    <t>Identifier</t>
  </si>
  <si>
    <t>Claimant count dataset</t>
  </si>
  <si>
    <t>Language</t>
  </si>
  <si>
    <t>English</t>
  </si>
  <si>
    <t>Publisher</t>
  </si>
  <si>
    <t>NOMIS/ONS</t>
  </si>
  <si>
    <t>Rights</t>
  </si>
  <si>
    <t>Crown Copyright ONS</t>
  </si>
  <si>
    <t>Relation</t>
  </si>
  <si>
    <t>Claimant count dataset 1983-2012</t>
  </si>
  <si>
    <t>Source</t>
  </si>
  <si>
    <t>Subject</t>
  </si>
  <si>
    <t>Social and Economic Data Classifications</t>
  </si>
  <si>
    <t>Title</t>
  </si>
  <si>
    <t>Type</t>
  </si>
  <si>
    <t>Dataset</t>
  </si>
  <si>
    <t>Meta Data Conforming to the fifteen element Dublin Core Meta Data Initiative</t>
  </si>
  <si>
    <t>http://dublincore.org/documents/dces/</t>
  </si>
  <si>
    <t>Any additional notes:</t>
  </si>
  <si>
    <t>Spatial Data: Bournemouth, Dorset and Poole; Dorset districts; national; South West; Temporal: monthly update</t>
  </si>
  <si>
    <t>Monthly update</t>
  </si>
  <si>
    <t>Percentage change in number of claimants over the month</t>
  </si>
  <si>
    <t>Total number of JSA claimants</t>
  </si>
  <si>
    <t>claimant count - duration</t>
  </si>
  <si>
    <t>claimant count - age</t>
  </si>
  <si>
    <t>sum</t>
  </si>
  <si>
    <t xml:space="preserve">The claimant count rate was </t>
  </si>
  <si>
    <t>Long term claimant unemployment, numbers and % of all, 2013</t>
  </si>
  <si>
    <t>Claimant unemployment of up to 4 weeks, numbers and % of all, 2013</t>
  </si>
  <si>
    <t>Claimant unemployment of up to 3 months, numbers and % of all, 2013</t>
  </si>
  <si>
    <t>Isles of Scilly</t>
  </si>
  <si>
    <t>South Hams</t>
  </si>
  <si>
    <t>Cotswold</t>
  </si>
  <si>
    <t>East Devon</t>
  </si>
  <si>
    <t>South Somerset</t>
  </si>
  <si>
    <t>Mendip</t>
  </si>
  <si>
    <t>Wiltshire</t>
  </si>
  <si>
    <t>West Devon</t>
  </si>
  <si>
    <t>Bath and North East Somerset</t>
  </si>
  <si>
    <t>Mid Devon</t>
  </si>
  <si>
    <t>South Gloucestershire</t>
  </si>
  <si>
    <t>Teignbridge</t>
  </si>
  <si>
    <t>Stroud</t>
  </si>
  <si>
    <t>Tewkesbury</t>
  </si>
  <si>
    <t>Taunton Deane</t>
  </si>
  <si>
    <t>Exeter</t>
  </si>
  <si>
    <t>North Devon</t>
  </si>
  <si>
    <t>Forest of Dean</t>
  </si>
  <si>
    <t>West Somerset</t>
  </si>
  <si>
    <t>North Somerset</t>
  </si>
  <si>
    <t>Sedgemoor</t>
  </si>
  <si>
    <t>Swindon</t>
  </si>
  <si>
    <t>Cornwall</t>
  </si>
  <si>
    <t>Torridge</t>
  </si>
  <si>
    <t>Cheltenham</t>
  </si>
  <si>
    <t>Plymouth</t>
  </si>
  <si>
    <t>Gloucester</t>
  </si>
  <si>
    <t>Bristol, City of</t>
  </si>
  <si>
    <t>Torbay</t>
  </si>
  <si>
    <t>ONS Crown Copyright Reserved [from Nomis]</t>
  </si>
  <si>
    <t>NOTE for users:  check print preview - you should be able to print the three tables to the left as one page.</t>
  </si>
  <si>
    <t>not in order below so copies to right</t>
  </si>
  <si>
    <t>Rates for local authorities from 2011 onwards are calculated using the mid-2011 resident population aged 16-64.</t>
  </si>
  <si>
    <t>Rates for regions and countries from 2011 onwards are calculated using the mid-2011 resident population aged 16-64.</t>
  </si>
  <si>
    <t xml:space="preserve">Claimants to active vacancies </t>
  </si>
  <si>
    <t>live links</t>
  </si>
  <si>
    <t>Unemp unadj gender</t>
  </si>
  <si>
    <t>CARE:</t>
  </si>
  <si>
    <t>adjust geographies</t>
  </si>
  <si>
    <t>Care:  data for chart - do not delete</t>
  </si>
  <si>
    <t>Unemp unadj monthly ch</t>
  </si>
  <si>
    <t>Unemp unadj annual ch</t>
  </si>
  <si>
    <t>so change over month</t>
  </si>
  <si>
    <t>is zero</t>
  </si>
  <si>
    <t>Don't change column widths</t>
  </si>
  <si>
    <t>FIRST</t>
  </si>
  <si>
    <t>paste in previous month's data from left</t>
  </si>
  <si>
    <t>ie G127 to H140</t>
  </si>
  <si>
    <t>over I127 to J140</t>
  </si>
  <si>
    <t>THEN</t>
  </si>
  <si>
    <t>paste on Nomis data</t>
  </si>
  <si>
    <t>table is reordered and others update from here:</t>
  </si>
  <si>
    <t>Unemp duration</t>
  </si>
  <si>
    <t>Data series sheet</t>
  </si>
  <si>
    <t xml:space="preserve">now copy to </t>
  </si>
  <si>
    <t>at C127:</t>
  </si>
  <si>
    <t>Durations all</t>
  </si>
  <si>
    <t>Then, to right (O124):</t>
  </si>
  <si>
    <t>Unemp age</t>
  </si>
  <si>
    <t>Unemp ages more</t>
  </si>
  <si>
    <t>Then, to right (O157):</t>
  </si>
  <si>
    <t>3 Employment and jobs</t>
  </si>
  <si>
    <t xml:space="preserve">2(1) Summary </t>
  </si>
  <si>
    <t>The number of employees changed by</t>
  </si>
  <si>
    <t xml:space="preserve">average regular pay (exc bonuses) for employees in GB changed by </t>
  </si>
  <si>
    <t>Employment c p5</t>
  </si>
  <si>
    <t>Front page</t>
  </si>
  <si>
    <t>Tables/location</t>
  </si>
  <si>
    <t>Young people and the LM c p19</t>
  </si>
  <si>
    <t>Claimant count c p20</t>
  </si>
  <si>
    <t>Earnings c p11</t>
  </si>
  <si>
    <t>Copy column G &amp; H to column I &amp; J before updating</t>
  </si>
  <si>
    <t>&lt;3months</t>
  </si>
  <si>
    <t>&gt;24 months</t>
  </si>
  <si>
    <t>12-24 months</t>
  </si>
  <si>
    <t>3-6months</t>
  </si>
  <si>
    <t>The total number of people working full-time changed by</t>
  </si>
  <si>
    <t>The total number of people working part-time changed by</t>
  </si>
  <si>
    <t>E Duration More</t>
  </si>
  <si>
    <t>paste here from nomis - D Durations</t>
  </si>
  <si>
    <t>F Unemp Age</t>
  </si>
  <si>
    <t>G Unemp age more</t>
  </si>
  <si>
    <t>#</t>
  </si>
  <si>
    <t>auto infills: type in to left</t>
  </si>
  <si>
    <t>Towns/Settlements - Claimant Count &amp; Rates</t>
  </si>
  <si>
    <t>Beaminster</t>
  </si>
  <si>
    <t>Blandford Forum</t>
  </si>
  <si>
    <t>Bridport</t>
  </si>
  <si>
    <t>Chickerell</t>
  </si>
  <si>
    <t>Christchurch Town</t>
  </si>
  <si>
    <t>Colehill</t>
  </si>
  <si>
    <t>Corfe Mullen</t>
  </si>
  <si>
    <t>Dorchester</t>
  </si>
  <si>
    <t>Ferndown &amp; W Parley</t>
  </si>
  <si>
    <t>Gillingham</t>
  </si>
  <si>
    <t>Highcliffe</t>
  </si>
  <si>
    <t>Lyme Regis</t>
  </si>
  <si>
    <t>Lytchett Minster and Upton</t>
  </si>
  <si>
    <t>Portland</t>
  </si>
  <si>
    <t>Shaftesbury</t>
  </si>
  <si>
    <t>Sherborne</t>
  </si>
  <si>
    <t>St Leonards &amp; St Ives</t>
  </si>
  <si>
    <t>Stalbridge</t>
  </si>
  <si>
    <t>Swanage</t>
  </si>
  <si>
    <t>Wareham</t>
  </si>
  <si>
    <t>West Moors</t>
  </si>
  <si>
    <t>Weymouth Town</t>
  </si>
  <si>
    <t>Wimborne Minster</t>
  </si>
  <si>
    <t>Wool</t>
  </si>
  <si>
    <t>Alderholt</t>
  </si>
  <si>
    <t>Bere Regis</t>
  </si>
  <si>
    <t>Charminster and Cerne Valley</t>
  </si>
  <si>
    <t>Verwood &amp; Three Legged Cross</t>
  </si>
  <si>
    <t>Wider areas for reference:</t>
  </si>
  <si>
    <t>Notes:  the national (UK) picture for the qtr</t>
  </si>
  <si>
    <t>Burton and Winkton (Burton and Winkton ward)</t>
  </si>
  <si>
    <t>Crossways (Owermoigne ward)</t>
  </si>
  <si>
    <t>Corfe Castle (Castle ward)</t>
  </si>
  <si>
    <t>Lytchett Matravers (Lytchett Matravers ward)</t>
  </si>
  <si>
    <t>Sandford (St. Martin ward)</t>
  </si>
  <si>
    <t>Marnhull (Marnhull ward)</t>
  </si>
  <si>
    <t>Sturminster Marshall (Stour ward)</t>
  </si>
  <si>
    <t>Sturminster Newton (Stour Valley ward)</t>
  </si>
  <si>
    <t>Wimborne Colehill (combined)</t>
  </si>
  <si>
    <t>Long term claimant unemployment, numbers and % of all, 2014</t>
  </si>
  <si>
    <t>Claimant unemployment of up to 4 weeks, numbers and % of all, 2014</t>
  </si>
  <si>
    <t>Claimant unemployment of up to 3 months, numbers and % of all, 2014</t>
  </si>
  <si>
    <t>update line references</t>
  </si>
  <si>
    <t>T1</t>
  </si>
  <si>
    <t>T3</t>
  </si>
  <si>
    <t>in</t>
  </si>
  <si>
    <t>Long term claimant unemployment, numbers and % of all, 2015</t>
  </si>
  <si>
    <t>Claimant unemployment of up to 4 weeks, numbers and % of all, 2015</t>
  </si>
  <si>
    <t>Claimant unemployment of up to 3 months, numbers and % of all, 2015</t>
  </si>
  <si>
    <r>
      <t xml:space="preserve">The number in the UK claiming Jobseeker's Allowance </t>
    </r>
    <r>
      <rPr>
        <b/>
        <sz val="10"/>
        <rFont val="Arial"/>
        <family val="2"/>
      </rPr>
      <t>and</t>
    </r>
    <r>
      <rPr>
        <sz val="10"/>
        <rFont val="Arial"/>
        <family val="2"/>
      </rPr>
      <t xml:space="preserve"> </t>
    </r>
    <r>
      <rPr>
        <b/>
        <sz val="10"/>
        <rFont val="Arial"/>
        <family val="2"/>
      </rPr>
      <t>Universal Credit was</t>
    </r>
  </si>
  <si>
    <r>
      <t>paste special</t>
    </r>
    <r>
      <rPr>
        <sz val="10"/>
        <color indexed="14"/>
        <rFont val="Arial"/>
        <family val="2"/>
      </rPr>
      <t xml:space="preserve"> the latest from M12 above and extend lines on chart 5</t>
    </r>
  </si>
  <si>
    <t>Earnings</t>
  </si>
  <si>
    <t>Look up separately</t>
  </si>
  <si>
    <t>Long term claimant unemployment, numbers and % of all, 2016</t>
  </si>
  <si>
    <t>Claimant unemployment of up to 4 weeks, numbers and % of all, 2016</t>
  </si>
  <si>
    <t>Claimant unemployment of up to 3 months, numbers and % of all, 2016</t>
  </si>
  <si>
    <t>*JSA data used for duration figures*</t>
  </si>
  <si>
    <t>Change in dataset being used: as of March 2016 using Claimant Count dataset which includes Universal Credit  instead of JSA dataset</t>
  </si>
  <si>
    <t>*Please note JSA data not Claimant Count data used for duration figures*</t>
  </si>
  <si>
    <t>Rebecca Murphy</t>
  </si>
  <si>
    <t>All data are rounded to the nearest 5 and may not precisely add to the sum of the number of people claiming JSA, published on Nomis, and the number of out-of-work people claiming Universal Credit, published by DWP, due to independent rounding.</t>
  </si>
  <si>
    <t>Rates for regions and countries from 2014 onwards are calculated using the mid-2014 resident population aged 16-64.</t>
  </si>
  <si>
    <t>Rates for 2011 census frozen wards are calculated using the mid-2014 resident population aged 16-64.</t>
  </si>
  <si>
    <r>
      <t xml:space="preserve">Claimant Count Overview </t>
    </r>
    <r>
      <rPr>
        <b/>
        <sz val="12"/>
        <color indexed="63"/>
        <rFont val="Verdana"/>
        <family val="2"/>
      </rPr>
      <t>(11/11/2015)</t>
    </r>
  </si>
  <si>
    <t>The Claimant Count measures the number of people claiming benefit principally for the reason of being unemployed:</t>
  </si>
  <si>
    <t>• from November 2013, the Claimant Count includes all out of work Universal Credit claimants as well as all JSA claimants</t>
  </si>
  <si>
    <t>• between May 2013 and October 2013, the Claimant Count includes all claimants of Universal Credit (including those who were in work) as well as all JSA claimants</t>
  </si>
  <si>
    <t>• between October 1996 and April 2013, the Claimant Count is a count of the number of people claiming Jobseeker's Allowance (JSA)</t>
  </si>
  <si>
    <t>• between January 1971 (when comparable estimates start) and September 1996, it is an</t>
  </si>
  <si>
    <t>estimate of the number of people who would have claimed unemployment-related benfit if</t>
  </si>
  <si>
    <t>Jobseeker's Allowance had existed at that time</t>
  </si>
  <si>
    <t>Ideally only those Universal Credit claimants who are out of work and required to seek work should be included in the Claimant Count, but it is not currently possible to produce estimates on this basis.</t>
  </si>
  <si>
    <t>The Claimant Count therefore currently includes some out of work claimants of Universal Credit who are not required to look for work; for example, due to illness or disability.</t>
  </si>
  <si>
    <t>The Claimant Count includes people who claim unemployment-related benefits but who do not receive payment. For example, some claimants will have had their benefits stopped for a limited period of time by Jobcentre Plus. Some people claim JSA in order to receive National Insurance Credits.</t>
  </si>
  <si>
    <r>
      <t xml:space="preserve">Further information on the Claimant Count is available in the latest </t>
    </r>
    <r>
      <rPr>
        <sz val="9.5"/>
        <color indexed="18"/>
        <rFont val="Verdana"/>
        <family val="2"/>
      </rPr>
      <t>Statistical Bulletin</t>
    </r>
    <r>
      <rPr>
        <sz val="9.5"/>
        <color indexed="63"/>
        <rFont val="Verdana"/>
        <family val="2"/>
      </rPr>
      <t>.</t>
    </r>
  </si>
  <si>
    <t>Next release</t>
  </si>
  <si>
    <t>-</t>
  </si>
  <si>
    <t>Long term claimant unemployment, numbers and % of all, 2017</t>
  </si>
  <si>
    <t>Claimant unemployment of up to 4 weeks, numbers and % of all, 2017</t>
  </si>
  <si>
    <t>Claimant unemployment of up to 3 months, numbers and % of all, 2017</t>
  </si>
  <si>
    <t>CLA01</t>
  </si>
  <si>
    <t>T12</t>
  </si>
  <si>
    <t>Dec16-Feb17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</si>
</sst>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
    <numFmt numFmtId="165" formatCode="0.0%"/>
    <numFmt numFmtId="166" formatCode="_-* #,##0_-;\-* #,##0_-;_-* &quot;-&quot;??_-;_-@_-"/>
    <numFmt numFmtId="167" formatCode="#,##0.0"/>
    <numFmt numFmtId="168" formatCode="_-* #,##0.0_-;\-* #,##0.0_-;_-* &quot;-&quot;??_-;_-@_-"/>
    <numFmt numFmtId="169" formatCode="#,##0_ ;\-#,##0\ "/>
    <numFmt numFmtId="170" formatCode="mmmm\ yyyy"/>
    <numFmt numFmtId="171" formatCode="[$-809]dd\ mmmm\ yyyy;@"/>
  </numFmts>
  <fonts count="65">
    <font>
      <sz val="10"/>
      <name val="Arial"/>
    </font>
    <font>
      <sz val="10"/>
      <name val="Arial"/>
      <family val="2"/>
    </font>
    <font>
      <sz val="8"/>
      <name val="Arial"/>
      <family val="2"/>
    </font>
    <font>
      <u/>
      <sz val="10"/>
      <color indexed="12"/>
      <name val="Arial"/>
      <family val="2"/>
    </font>
    <font>
      <sz val="8"/>
      <name val="Arial"/>
      <family val="2"/>
    </font>
    <font>
      <b/>
      <sz val="10"/>
      <name val="Arial"/>
      <family val="2"/>
    </font>
    <font>
      <sz val="10"/>
      <name val="Arial"/>
      <family val="2"/>
    </font>
    <font>
      <b/>
      <sz val="9"/>
      <name val="Arial"/>
      <family val="2"/>
    </font>
    <font>
      <b/>
      <sz val="8"/>
      <name val="Arial"/>
      <family val="2"/>
    </font>
    <font>
      <sz val="9"/>
      <name val="Arial"/>
      <family val="2"/>
    </font>
    <font>
      <i/>
      <sz val="8"/>
      <name val="Arial"/>
      <family val="2"/>
    </font>
    <font>
      <b/>
      <sz val="12"/>
      <name val="Arial"/>
      <family val="2"/>
    </font>
    <font>
      <b/>
      <sz val="10"/>
      <name val="Arial"/>
      <family val="2"/>
    </font>
    <font>
      <b/>
      <i/>
      <sz val="8"/>
      <name val="arial"/>
      <family val="2"/>
    </font>
    <font>
      <i/>
      <sz val="10"/>
      <name val="arial"/>
      <family val="2"/>
    </font>
    <font>
      <b/>
      <sz val="12"/>
      <color indexed="9"/>
      <name val="Arial"/>
      <family val="2"/>
    </font>
    <font>
      <sz val="10"/>
      <color indexed="9"/>
      <name val="Arial"/>
      <family val="2"/>
    </font>
    <font>
      <b/>
      <sz val="12"/>
      <name val="Arial"/>
      <family val="2"/>
    </font>
    <font>
      <sz val="9"/>
      <color indexed="14"/>
      <name val="Arial"/>
      <family val="2"/>
    </font>
    <font>
      <b/>
      <sz val="10"/>
      <color indexed="14"/>
      <name val="Arial"/>
      <family val="2"/>
    </font>
    <font>
      <sz val="10"/>
      <color indexed="10"/>
      <name val="Arial"/>
      <family val="2"/>
    </font>
    <font>
      <sz val="10"/>
      <color indexed="14"/>
      <name val="Arial"/>
      <family val="2"/>
    </font>
    <font>
      <b/>
      <sz val="10"/>
      <color indexed="10"/>
      <name val="Arial"/>
      <family val="2"/>
    </font>
    <font>
      <b/>
      <sz val="10"/>
      <name val="Tahoma"/>
      <family val="2"/>
    </font>
    <font>
      <sz val="10"/>
      <name val="Arial"/>
      <family val="2"/>
    </font>
    <font>
      <b/>
      <sz val="14"/>
      <name val="arial"/>
      <family val="2"/>
    </font>
    <font>
      <sz val="14"/>
      <name val="arial"/>
      <family val="2"/>
    </font>
    <font>
      <b/>
      <sz val="14"/>
      <color indexed="9"/>
      <name val="Arial"/>
      <family val="2"/>
    </font>
    <font>
      <sz val="14"/>
      <color indexed="9"/>
      <name val="Arial"/>
      <family val="2"/>
    </font>
    <font>
      <b/>
      <sz val="9"/>
      <name val="Arial"/>
      <family val="2"/>
    </font>
    <font>
      <sz val="9"/>
      <name val="Arial"/>
      <family val="2"/>
    </font>
    <font>
      <b/>
      <sz val="9"/>
      <color indexed="14"/>
      <name val="Arial"/>
      <family val="2"/>
    </font>
    <font>
      <sz val="10"/>
      <name val="CG Times (W1)"/>
    </font>
    <font>
      <sz val="10"/>
      <color indexed="8"/>
      <name val="CG Times (W1)"/>
    </font>
    <font>
      <b/>
      <sz val="10"/>
      <color indexed="10"/>
      <name val="CG Times (W1)"/>
    </font>
    <font>
      <sz val="9"/>
      <color indexed="8"/>
      <name val="Arial"/>
      <family val="2"/>
    </font>
    <font>
      <sz val="9"/>
      <color indexed="10"/>
      <name val="Arial"/>
      <family val="2"/>
    </font>
    <font>
      <sz val="8"/>
      <color indexed="8"/>
      <name val="Arial"/>
      <family val="2"/>
    </font>
    <font>
      <sz val="10"/>
      <color indexed="8"/>
      <name val="Arial"/>
      <family val="2"/>
    </font>
    <font>
      <b/>
      <sz val="8"/>
      <color indexed="81"/>
      <name val="Tahoma"/>
      <family val="2"/>
    </font>
    <font>
      <sz val="8"/>
      <color indexed="81"/>
      <name val="Tahoma"/>
      <family val="2"/>
    </font>
    <font>
      <sz val="10"/>
      <color indexed="14"/>
      <name val="CG Times (W1)"/>
    </font>
    <font>
      <sz val="10"/>
      <color indexed="14"/>
      <name val="Arial"/>
      <family val="2"/>
    </font>
    <font>
      <b/>
      <sz val="9"/>
      <color indexed="10"/>
      <name val="arial"/>
      <family val="2"/>
    </font>
    <font>
      <b/>
      <sz val="8"/>
      <color indexed="10"/>
      <name val="arial"/>
      <family val="2"/>
    </font>
    <font>
      <sz val="8"/>
      <color indexed="10"/>
      <name val="Arial"/>
      <family val="2"/>
    </font>
    <font>
      <sz val="10"/>
      <color indexed="10"/>
      <name val="Arial"/>
      <family val="2"/>
    </font>
    <font>
      <b/>
      <sz val="12"/>
      <color indexed="14"/>
      <name val="arial"/>
      <family val="2"/>
    </font>
    <font>
      <sz val="8"/>
      <color indexed="14"/>
      <name val="arial"/>
      <family val="2"/>
    </font>
    <font>
      <b/>
      <sz val="8"/>
      <color indexed="14"/>
      <name val="arial"/>
      <family val="2"/>
    </font>
    <font>
      <sz val="11"/>
      <color indexed="8"/>
      <name val="Calibri"/>
      <family val="2"/>
    </font>
    <font>
      <sz val="10"/>
      <color indexed="14"/>
      <name val="Arial"/>
      <family val="2"/>
    </font>
    <font>
      <sz val="11"/>
      <color indexed="8"/>
      <name val="Calibri"/>
      <family val="2"/>
    </font>
    <font>
      <b/>
      <sz val="10"/>
      <color indexed="10"/>
      <name val="Arial"/>
      <family val="2"/>
    </font>
    <font>
      <b/>
      <sz val="12"/>
      <color indexed="10"/>
      <name val="Arial"/>
      <family val="2"/>
    </font>
    <font>
      <sz val="10"/>
      <color indexed="10"/>
      <name val="CG Times (W1)"/>
    </font>
    <font>
      <b/>
      <sz val="13.5"/>
      <color indexed="63"/>
      <name val="Verdana"/>
      <family val="2"/>
    </font>
    <font>
      <b/>
      <sz val="12"/>
      <color indexed="63"/>
      <name val="Verdana"/>
      <family val="2"/>
    </font>
    <font>
      <sz val="9.5"/>
      <color indexed="63"/>
      <name val="Verdana"/>
      <family val="2"/>
    </font>
    <font>
      <sz val="9.5"/>
      <color indexed="18"/>
      <name val="Verdana"/>
      <family val="2"/>
    </font>
    <font>
      <sz val="10"/>
      <color rgb="FFFF0000"/>
      <name val="Arial"/>
      <family val="2"/>
    </font>
    <font>
      <sz val="10"/>
      <name val="Arial"/>
      <family val="2"/>
    </font>
    <font>
      <sz val="9"/>
      <color indexed="81"/>
      <name val="Tahoma"/>
      <family val="2"/>
    </font>
    <font>
      <b/>
      <sz val="9"/>
      <color indexed="81"/>
      <name val="Tahoma"/>
      <family val="2"/>
    </font>
    <font>
      <sz val="10"/>
      <name val="Arial"/>
      <family val="2"/>
    </font>
  </fonts>
  <fills count="13">
    <fill>
      <patternFill patternType="none"/>
    </fill>
    <fill>
      <patternFill patternType="gray125"/>
    </fill>
    <fill>
      <patternFill patternType="solid">
        <fgColor indexed="42"/>
        <bgColor indexed="64"/>
      </patternFill>
    </fill>
    <fill>
      <patternFill patternType="solid">
        <fgColor indexed="17"/>
        <bgColor indexed="64"/>
      </patternFill>
    </fill>
    <fill>
      <patternFill patternType="solid">
        <fgColor indexed="41"/>
        <bgColor indexed="64"/>
      </patternFill>
    </fill>
    <fill>
      <patternFill patternType="solid">
        <fgColor indexed="56"/>
        <bgColor indexed="64"/>
      </patternFill>
    </fill>
    <fill>
      <patternFill patternType="solid">
        <fgColor indexed="23"/>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31"/>
        <bgColor indexed="64"/>
      </patternFill>
    </fill>
    <fill>
      <patternFill patternType="solid">
        <fgColor indexed="26"/>
        <bgColor indexed="64"/>
      </patternFill>
    </fill>
    <fill>
      <patternFill patternType="solid">
        <fgColor theme="0" tint="-0.249977111117893"/>
        <bgColor indexed="64"/>
      </patternFill>
    </fill>
  </fills>
  <borders count="1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43" fontId="1" fillId="0" borderId="0" applyFont="0" applyFill="0" applyBorder="0" applyAlignment="0" applyProtection="0"/>
    <xf numFmtId="43" fontId="6" fillId="0" borderId="0" applyFont="0" applyFill="0" applyBorder="0" applyAlignment="0" applyProtection="0"/>
    <xf numFmtId="0" fontId="24" fillId="0" borderId="0"/>
    <xf numFmtId="0" fontId="6" fillId="0" borderId="0"/>
    <xf numFmtId="0" fontId="12" fillId="0" borderId="0"/>
    <xf numFmtId="0" fontId="5" fillId="0" borderId="0"/>
    <xf numFmtId="0" fontId="24" fillId="0" borderId="0"/>
    <xf numFmtId="0" fontId="6" fillId="0" borderId="0"/>
    <xf numFmtId="0" fontId="6" fillId="0" borderId="0"/>
    <xf numFmtId="0" fontId="12" fillId="0" borderId="0"/>
    <xf numFmtId="0" fontId="3" fillId="0" borderId="0" applyNumberFormat="0" applyFill="0" applyBorder="0" applyAlignment="0" applyProtection="0">
      <alignment vertical="top"/>
      <protection locked="0"/>
    </xf>
    <xf numFmtId="0" fontId="6" fillId="0" borderId="0"/>
    <xf numFmtId="0" fontId="50" fillId="0" borderId="0"/>
    <xf numFmtId="0" fontId="6" fillId="0" borderId="0"/>
    <xf numFmtId="0" fontId="52" fillId="0" borderId="0"/>
    <xf numFmtId="3" fontId="24" fillId="0" borderId="0">
      <alignment horizontal="right" vertical="center"/>
    </xf>
    <xf numFmtId="167" fontId="1" fillId="0" borderId="0">
      <alignment horizontal="right" vertical="center"/>
    </xf>
    <xf numFmtId="9" fontId="1" fillId="0" borderId="0" applyFont="0" applyFill="0" applyBorder="0" applyAlignment="0" applyProtection="0"/>
    <xf numFmtId="9" fontId="6" fillId="0" borderId="0" applyFont="0" applyFill="0" applyBorder="0" applyAlignment="0" applyProtection="0"/>
    <xf numFmtId="0" fontId="24" fillId="0" borderId="0"/>
    <xf numFmtId="0" fontId="24" fillId="0" borderId="0"/>
    <xf numFmtId="0" fontId="6" fillId="0" borderId="0"/>
    <xf numFmtId="0" fontId="24" fillId="0" borderId="0"/>
    <xf numFmtId="0" fontId="6" fillId="0" borderId="0"/>
    <xf numFmtId="0" fontId="24" fillId="0" borderId="0"/>
    <xf numFmtId="0" fontId="24" fillId="0" borderId="0"/>
    <xf numFmtId="0" fontId="6" fillId="0" borderId="0"/>
  </cellStyleXfs>
  <cellXfs count="448">
    <xf numFmtId="0" fontId="0" fillId="0" borderId="0" xfId="0"/>
    <xf numFmtId="3" fontId="4" fillId="0" borderId="0" xfId="0" applyNumberFormat="1" applyFont="1"/>
    <xf numFmtId="168" fontId="4" fillId="0" borderId="0" xfId="1" applyNumberFormat="1" applyFont="1"/>
    <xf numFmtId="167" fontId="4" fillId="0" borderId="0" xfId="1" applyNumberFormat="1" applyFont="1"/>
    <xf numFmtId="0" fontId="4" fillId="0" borderId="0" xfId="0" applyFont="1"/>
    <xf numFmtId="3" fontId="4" fillId="0" borderId="0" xfId="0" applyNumberFormat="1" applyFont="1" applyAlignment="1">
      <alignment horizontal="left"/>
    </xf>
    <xf numFmtId="165" fontId="4" fillId="0" borderId="0" xfId="0" applyNumberFormat="1" applyFont="1"/>
    <xf numFmtId="0" fontId="7" fillId="0" borderId="0" xfId="0" applyFont="1"/>
    <xf numFmtId="167" fontId="7" fillId="0" borderId="0" xfId="0" applyNumberFormat="1" applyFont="1"/>
    <xf numFmtId="164" fontId="7" fillId="0" borderId="0" xfId="0" applyNumberFormat="1" applyFont="1"/>
    <xf numFmtId="0" fontId="8" fillId="0" borderId="0" xfId="0" applyFont="1" applyAlignment="1">
      <alignment horizontal="left"/>
    </xf>
    <xf numFmtId="0" fontId="8" fillId="0" borderId="0" xfId="0" applyFont="1"/>
    <xf numFmtId="0" fontId="9" fillId="0" borderId="0" xfId="0" applyFont="1"/>
    <xf numFmtId="17" fontId="4" fillId="0" borderId="0" xfId="1" applyNumberFormat="1" applyFont="1" applyAlignment="1">
      <alignment horizontal="left"/>
    </xf>
    <xf numFmtId="17" fontId="4" fillId="0" borderId="0" xfId="0" applyNumberFormat="1" applyFont="1"/>
    <xf numFmtId="0" fontId="4" fillId="0" borderId="0" xfId="0" applyFont="1" applyAlignment="1">
      <alignment horizontal="right"/>
    </xf>
    <xf numFmtId="0" fontId="4" fillId="0" borderId="0" xfId="0" applyFont="1" applyAlignment="1">
      <alignment horizontal="right" wrapText="1"/>
    </xf>
    <xf numFmtId="0" fontId="4" fillId="0" borderId="0" xfId="0" applyFont="1" applyAlignment="1">
      <alignment horizontal="left" wrapText="1"/>
    </xf>
    <xf numFmtId="0" fontId="9" fillId="0" borderId="0" xfId="0" applyFont="1" applyAlignment="1">
      <alignment horizontal="right"/>
    </xf>
    <xf numFmtId="3" fontId="9" fillId="0" borderId="0" xfId="0" applyNumberFormat="1" applyFont="1" applyAlignment="1">
      <alignment horizontal="right"/>
    </xf>
    <xf numFmtId="0" fontId="9" fillId="0" borderId="0" xfId="0" applyFont="1" applyAlignment="1">
      <alignment horizontal="left" wrapText="1"/>
    </xf>
    <xf numFmtId="165" fontId="4" fillId="0" borderId="0" xfId="18" applyNumberFormat="1" applyFont="1"/>
    <xf numFmtId="165" fontId="10" fillId="0" borderId="0" xfId="0" applyNumberFormat="1" applyFont="1"/>
    <xf numFmtId="0" fontId="10" fillId="0" borderId="0" xfId="0" applyFont="1"/>
    <xf numFmtId="3" fontId="10" fillId="0" borderId="0" xfId="0" applyNumberFormat="1" applyFont="1"/>
    <xf numFmtId="0" fontId="8" fillId="0" borderId="0" xfId="0" applyFont="1" applyAlignment="1">
      <alignment horizontal="right"/>
    </xf>
    <xf numFmtId="2" fontId="4" fillId="0" borderId="0" xfId="0" applyNumberFormat="1" applyFont="1" applyAlignment="1">
      <alignment horizontal="right"/>
    </xf>
    <xf numFmtId="3" fontId="4" fillId="0" borderId="0" xfId="0" applyNumberFormat="1" applyFont="1" applyAlignment="1">
      <alignment horizontal="right"/>
    </xf>
    <xf numFmtId="2" fontId="4" fillId="0" borderId="0" xfId="0" applyNumberFormat="1" applyFont="1"/>
    <xf numFmtId="164" fontId="9" fillId="0" borderId="0" xfId="0" applyNumberFormat="1" applyFont="1" applyAlignment="1">
      <alignment horizontal="right"/>
    </xf>
    <xf numFmtId="0" fontId="10" fillId="0" borderId="0" xfId="0" applyFont="1" applyAlignment="1">
      <alignment horizontal="right"/>
    </xf>
    <xf numFmtId="164" fontId="9" fillId="0" borderId="0" xfId="0" applyNumberFormat="1" applyFont="1" applyProtection="1">
      <protection locked="0"/>
    </xf>
    <xf numFmtId="3" fontId="6" fillId="0" borderId="0" xfId="16" applyFont="1">
      <alignment horizontal="right" vertical="center"/>
    </xf>
    <xf numFmtId="0" fontId="4" fillId="0" borderId="0" xfId="0" applyFont="1" applyAlignment="1">
      <alignment horizontal="left"/>
    </xf>
    <xf numFmtId="3" fontId="11" fillId="0" borderId="0" xfId="0" applyNumberFormat="1" applyFont="1" applyAlignment="1">
      <alignment horizontal="left"/>
    </xf>
    <xf numFmtId="3" fontId="0" fillId="0" borderId="0" xfId="0" applyNumberFormat="1" applyAlignment="1">
      <alignment horizontal="right" vertical="center"/>
    </xf>
    <xf numFmtId="167" fontId="0" fillId="0" borderId="0" xfId="0" applyNumberFormat="1" applyAlignment="1">
      <alignment horizontal="right" vertical="center"/>
    </xf>
    <xf numFmtId="3" fontId="8" fillId="0" borderId="0" xfId="0" applyNumberFormat="1" applyFont="1" applyAlignment="1">
      <alignment horizontal="right"/>
    </xf>
    <xf numFmtId="168" fontId="8" fillId="0" borderId="0" xfId="1" applyNumberFormat="1" applyFont="1" applyAlignment="1">
      <alignment horizontal="right"/>
    </xf>
    <xf numFmtId="167" fontId="8" fillId="0" borderId="0" xfId="1" applyNumberFormat="1" applyFont="1" applyAlignment="1">
      <alignment horizontal="right"/>
    </xf>
    <xf numFmtId="17" fontId="8" fillId="0" borderId="0" xfId="0" applyNumberFormat="1" applyFont="1"/>
    <xf numFmtId="17" fontId="8" fillId="0" borderId="0" xfId="0" applyNumberFormat="1" applyFont="1" applyAlignment="1">
      <alignment horizontal="right"/>
    </xf>
    <xf numFmtId="3" fontId="9" fillId="0" borderId="0" xfId="0" applyNumberFormat="1" applyFont="1"/>
    <xf numFmtId="164" fontId="9" fillId="0" borderId="0" xfId="1" applyNumberFormat="1" applyFont="1"/>
    <xf numFmtId="168" fontId="4" fillId="0" borderId="0" xfId="1" applyNumberFormat="1" applyFont="1" applyAlignment="1"/>
    <xf numFmtId="168" fontId="4" fillId="0" borderId="0" xfId="1" applyNumberFormat="1" applyFont="1" applyAlignment="1">
      <alignment horizontal="left"/>
    </xf>
    <xf numFmtId="3" fontId="4" fillId="0" borderId="0" xfId="0" applyNumberFormat="1" applyFont="1" applyAlignment="1">
      <alignment horizontal="right" wrapText="1"/>
    </xf>
    <xf numFmtId="166" fontId="4" fillId="0" borderId="0" xfId="0" applyNumberFormat="1" applyFont="1" applyAlignment="1">
      <alignment horizontal="right" wrapText="1"/>
    </xf>
    <xf numFmtId="164" fontId="4" fillId="0" borderId="0" xfId="0" applyNumberFormat="1" applyFont="1" applyAlignment="1">
      <alignment horizontal="right" wrapText="1"/>
    </xf>
    <xf numFmtId="164" fontId="12" fillId="0" borderId="0" xfId="0" applyNumberFormat="1" applyFont="1"/>
    <xf numFmtId="3" fontId="12" fillId="0" borderId="0" xfId="0" applyNumberFormat="1" applyFont="1"/>
    <xf numFmtId="167" fontId="13" fillId="0" borderId="0" xfId="1" applyNumberFormat="1" applyFont="1" applyAlignment="1">
      <alignment horizontal="right" wrapText="1"/>
    </xf>
    <xf numFmtId="167" fontId="14" fillId="0" borderId="0" xfId="0" applyNumberFormat="1" applyFont="1" applyAlignment="1">
      <alignment horizontal="right" vertical="center"/>
    </xf>
    <xf numFmtId="0" fontId="10" fillId="0" borderId="0" xfId="0" applyFont="1" applyAlignment="1">
      <alignment horizontal="right" wrapText="1"/>
    </xf>
    <xf numFmtId="0" fontId="0" fillId="0" borderId="0" xfId="23" applyFont="1" applyAlignment="1">
      <alignment horizontal="left" vertical="center"/>
    </xf>
    <xf numFmtId="17" fontId="0" fillId="0" borderId="0" xfId="0" applyNumberFormat="1"/>
    <xf numFmtId="0" fontId="12" fillId="0" borderId="0" xfId="0" applyFont="1"/>
    <xf numFmtId="164" fontId="0" fillId="0" borderId="0" xfId="0" applyNumberFormat="1"/>
    <xf numFmtId="3" fontId="0" fillId="0" borderId="0" xfId="0" applyNumberFormat="1"/>
    <xf numFmtId="0" fontId="11" fillId="0" borderId="0" xfId="0" applyFont="1"/>
    <xf numFmtId="17" fontId="11" fillId="2" borderId="1" xfId="0" applyNumberFormat="1" applyFont="1" applyFill="1" applyBorder="1" applyAlignment="1">
      <alignment horizontal="left"/>
    </xf>
    <xf numFmtId="0" fontId="0" fillId="2" borderId="1" xfId="0" applyFill="1" applyBorder="1"/>
    <xf numFmtId="164" fontId="0" fillId="2" borderId="1" xfId="0" applyNumberFormat="1" applyFill="1" applyBorder="1"/>
    <xf numFmtId="17" fontId="15" fillId="3" borderId="1" xfId="0" applyNumberFormat="1" applyFont="1" applyFill="1" applyBorder="1" applyAlignment="1">
      <alignment horizontal="left"/>
    </xf>
    <xf numFmtId="0" fontId="16" fillId="3" borderId="1" xfId="0" applyFont="1" applyFill="1" applyBorder="1"/>
    <xf numFmtId="164" fontId="16" fillId="3" borderId="1" xfId="0" applyNumberFormat="1" applyFont="1" applyFill="1" applyBorder="1"/>
    <xf numFmtId="17" fontId="11" fillId="4" borderId="1" xfId="0" applyNumberFormat="1" applyFont="1" applyFill="1" applyBorder="1" applyAlignment="1">
      <alignment horizontal="left"/>
    </xf>
    <xf numFmtId="0" fontId="0" fillId="4" borderId="1" xfId="0" applyFill="1" applyBorder="1"/>
    <xf numFmtId="164" fontId="0" fillId="4" borderId="1" xfId="0" applyNumberFormat="1" applyFill="1" applyBorder="1"/>
    <xf numFmtId="17" fontId="15" fillId="5" borderId="1" xfId="0" applyNumberFormat="1" applyFont="1" applyFill="1" applyBorder="1" applyAlignment="1">
      <alignment horizontal="left"/>
    </xf>
    <xf numFmtId="0" fontId="16" fillId="5" borderId="1" xfId="0" applyFont="1" applyFill="1" applyBorder="1"/>
    <xf numFmtId="164" fontId="16" fillId="5" borderId="1" xfId="0" applyNumberFormat="1" applyFont="1" applyFill="1" applyBorder="1"/>
    <xf numFmtId="17" fontId="15" fillId="6" borderId="1" xfId="0" applyNumberFormat="1" applyFont="1" applyFill="1" applyBorder="1" applyAlignment="1">
      <alignment horizontal="left"/>
    </xf>
    <xf numFmtId="0" fontId="0" fillId="6" borderId="1" xfId="0" applyFill="1" applyBorder="1"/>
    <xf numFmtId="164" fontId="0" fillId="6" borderId="1" xfId="0" applyNumberFormat="1" applyFill="1" applyBorder="1"/>
    <xf numFmtId="0" fontId="11" fillId="2" borderId="2" xfId="0" applyFont="1" applyFill="1" applyBorder="1"/>
    <xf numFmtId="0" fontId="15" fillId="3" borderId="2" xfId="0" applyFont="1" applyFill="1" applyBorder="1"/>
    <xf numFmtId="0" fontId="11" fillId="4" borderId="2" xfId="0" applyFont="1" applyFill="1" applyBorder="1"/>
    <xf numFmtId="0" fontId="15" fillId="5" borderId="2" xfId="0" applyFont="1" applyFill="1" applyBorder="1"/>
    <xf numFmtId="0" fontId="15" fillId="6" borderId="2" xfId="0" applyFont="1" applyFill="1" applyBorder="1"/>
    <xf numFmtId="0" fontId="0" fillId="6" borderId="3" xfId="0" applyFill="1" applyBorder="1"/>
    <xf numFmtId="0" fontId="0" fillId="5" borderId="3" xfId="0" applyFill="1" applyBorder="1"/>
    <xf numFmtId="0" fontId="0" fillId="4" borderId="3" xfId="0" applyFill="1" applyBorder="1"/>
    <xf numFmtId="0" fontId="0" fillId="3" borderId="3" xfId="0" applyFill="1" applyBorder="1"/>
    <xf numFmtId="0" fontId="0" fillId="2" borderId="3" xfId="0" applyFill="1" applyBorder="1"/>
    <xf numFmtId="0" fontId="0" fillId="7" borderId="0" xfId="0" applyFill="1"/>
    <xf numFmtId="3" fontId="0" fillId="7" borderId="0" xfId="0" applyNumberFormat="1" applyFill="1"/>
    <xf numFmtId="164" fontId="0" fillId="7" borderId="0" xfId="0" applyNumberFormat="1" applyFill="1"/>
    <xf numFmtId="0" fontId="0" fillId="7" borderId="4" xfId="0" applyFill="1" applyBorder="1"/>
    <xf numFmtId="0" fontId="0" fillId="7" borderId="5" xfId="0" applyFill="1" applyBorder="1"/>
    <xf numFmtId="0" fontId="0" fillId="7" borderId="6" xfId="0" applyFill="1" applyBorder="1"/>
    <xf numFmtId="164" fontId="0" fillId="7" borderId="7" xfId="0" applyNumberFormat="1" applyFill="1" applyBorder="1"/>
    <xf numFmtId="0" fontId="0" fillId="7" borderId="7" xfId="0" applyFill="1" applyBorder="1"/>
    <xf numFmtId="0" fontId="0" fillId="7" borderId="8" xfId="0" applyFill="1" applyBorder="1"/>
    <xf numFmtId="3" fontId="12" fillId="0" borderId="0" xfId="0" applyNumberFormat="1" applyFont="1" applyAlignment="1">
      <alignment horizontal="center"/>
    </xf>
    <xf numFmtId="164" fontId="11" fillId="0" borderId="0" xfId="0" applyNumberFormat="1" applyFont="1"/>
    <xf numFmtId="0" fontId="0" fillId="0" borderId="0" xfId="0" applyFill="1" applyBorder="1"/>
    <xf numFmtId="170" fontId="0" fillId="0" borderId="0" xfId="0" applyNumberFormat="1" applyAlignment="1">
      <alignment horizontal="left" vertical="center"/>
    </xf>
    <xf numFmtId="0" fontId="0" fillId="0" borderId="0" xfId="0" applyAlignment="1">
      <alignment horizontal="left" vertical="center"/>
    </xf>
    <xf numFmtId="0" fontId="5" fillId="0" borderId="0" xfId="6" applyAlignment="1">
      <alignment horizontal="left" vertical="center" wrapText="1"/>
    </xf>
    <xf numFmtId="0" fontId="5" fillId="0" borderId="0" xfId="6" applyAlignment="1">
      <alignment horizontal="center" vertical="center" wrapText="1"/>
    </xf>
    <xf numFmtId="0" fontId="5" fillId="0" borderId="0" xfId="6" applyAlignment="1">
      <alignment horizontal="right" vertical="center" wrapText="1"/>
    </xf>
    <xf numFmtId="0" fontId="24" fillId="0" borderId="0" xfId="21" applyAlignment="1">
      <alignment horizontal="left" vertical="center"/>
    </xf>
    <xf numFmtId="0" fontId="24" fillId="0" borderId="0" xfId="26" applyAlignment="1">
      <alignment horizontal="left"/>
    </xf>
    <xf numFmtId="0" fontId="19" fillId="0" borderId="0" xfId="0" applyFont="1"/>
    <xf numFmtId="0" fontId="12" fillId="0" borderId="0" xfId="25" applyFont="1" applyAlignment="1">
      <alignment horizontal="left" vertical="center"/>
    </xf>
    <xf numFmtId="167" fontId="0" fillId="7" borderId="0" xfId="0" applyNumberFormat="1" applyFill="1"/>
    <xf numFmtId="167" fontId="0" fillId="7" borderId="0" xfId="0" applyNumberFormat="1" applyFill="1" applyBorder="1"/>
    <xf numFmtId="0" fontId="0" fillId="7" borderId="0" xfId="0" applyFill="1" applyBorder="1"/>
    <xf numFmtId="167" fontId="0" fillId="7" borderId="7" xfId="0" applyNumberFormat="1" applyFill="1" applyBorder="1"/>
    <xf numFmtId="0" fontId="3" fillId="0" borderId="0" xfId="11" applyAlignment="1" applyProtection="1"/>
    <xf numFmtId="0" fontId="9" fillId="0" borderId="0" xfId="0" applyFont="1" applyAlignment="1">
      <alignment horizontal="left"/>
    </xf>
    <xf numFmtId="0" fontId="12" fillId="0" borderId="0" xfId="21" applyFont="1" applyAlignment="1">
      <alignment horizontal="left" vertical="center"/>
    </xf>
    <xf numFmtId="0" fontId="5" fillId="0" borderId="0" xfId="0" applyFont="1" applyAlignment="1">
      <alignment horizontal="right" wrapText="1"/>
    </xf>
    <xf numFmtId="164" fontId="5" fillId="0" borderId="0" xfId="0" applyNumberFormat="1" applyFont="1" applyAlignment="1">
      <alignment horizontal="right" wrapText="1"/>
    </xf>
    <xf numFmtId="3" fontId="12" fillId="0" borderId="0" xfId="0" applyNumberFormat="1" applyFont="1" applyAlignment="1">
      <alignment horizontal="right" vertical="center"/>
    </xf>
    <xf numFmtId="167" fontId="12" fillId="0" borderId="0" xfId="0" applyNumberFormat="1" applyFont="1" applyAlignment="1">
      <alignment horizontal="right" vertical="center"/>
    </xf>
    <xf numFmtId="0" fontId="20" fillId="0" borderId="0" xfId="0" applyFont="1"/>
    <xf numFmtId="3" fontId="0" fillId="8" borderId="0" xfId="0" applyNumberFormat="1" applyFill="1" applyAlignment="1">
      <alignment horizontal="right" vertical="center"/>
    </xf>
    <xf numFmtId="167" fontId="0" fillId="8" borderId="0" xfId="0" applyNumberFormat="1" applyFill="1" applyAlignment="1">
      <alignment horizontal="right" vertical="center"/>
    </xf>
    <xf numFmtId="0" fontId="0" fillId="0" borderId="0" xfId="0" applyAlignment="1"/>
    <xf numFmtId="0" fontId="5" fillId="0" borderId="0" xfId="6" applyAlignment="1">
      <alignment horizontal="right" vertical="center"/>
    </xf>
    <xf numFmtId="164" fontId="0" fillId="0" borderId="0" xfId="0" applyNumberFormat="1" applyAlignment="1"/>
    <xf numFmtId="0" fontId="24" fillId="0" borderId="0" xfId="23" applyAlignment="1">
      <alignment horizontal="left" vertical="center"/>
    </xf>
    <xf numFmtId="17" fontId="5" fillId="0" borderId="0" xfId="6" applyNumberFormat="1" applyAlignment="1">
      <alignment horizontal="left" vertical="center" wrapText="1"/>
    </xf>
    <xf numFmtId="17" fontId="24" fillId="0" borderId="0" xfId="21" applyNumberFormat="1" applyAlignment="1">
      <alignment horizontal="left" vertical="center"/>
    </xf>
    <xf numFmtId="0" fontId="21" fillId="0" borderId="0" xfId="0" applyFont="1"/>
    <xf numFmtId="0" fontId="0" fillId="9" borderId="0" xfId="0" applyFill="1"/>
    <xf numFmtId="0" fontId="9" fillId="9" borderId="0" xfId="0" applyFont="1" applyFill="1" applyAlignment="1">
      <alignment horizontal="left" wrapText="1"/>
    </xf>
    <xf numFmtId="0" fontId="2" fillId="0" borderId="0" xfId="0" applyFont="1"/>
    <xf numFmtId="0" fontId="12" fillId="0" borderId="0" xfId="0" applyFont="1" applyAlignment="1">
      <alignment horizontal="right"/>
    </xf>
    <xf numFmtId="0" fontId="11" fillId="0" borderId="0" xfId="0" applyFont="1" applyAlignment="1">
      <alignment horizontal="left"/>
    </xf>
    <xf numFmtId="0" fontId="3" fillId="0" borderId="0" xfId="11" applyAlignment="1" applyProtection="1">
      <alignment horizontal="left" wrapText="1"/>
    </xf>
    <xf numFmtId="0" fontId="12" fillId="9" borderId="0" xfId="0" applyFont="1" applyFill="1" applyAlignment="1">
      <alignment horizontal="right"/>
    </xf>
    <xf numFmtId="0" fontId="3" fillId="9" borderId="0" xfId="11" applyFill="1" applyAlignment="1" applyProtection="1"/>
    <xf numFmtId="3" fontId="0" fillId="9" borderId="0" xfId="0" applyNumberFormat="1" applyFill="1"/>
    <xf numFmtId="3" fontId="21" fillId="7" borderId="0" xfId="0" applyNumberFormat="1" applyFont="1" applyFill="1"/>
    <xf numFmtId="164" fontId="0" fillId="7" borderId="0" xfId="0" applyNumberFormat="1" applyFill="1" applyBorder="1"/>
    <xf numFmtId="0" fontId="11" fillId="7" borderId="0" xfId="0" applyFont="1" applyFill="1"/>
    <xf numFmtId="17" fontId="11" fillId="7" borderId="0" xfId="0" applyNumberFormat="1" applyFont="1" applyFill="1" applyBorder="1" applyAlignment="1">
      <alignment horizontal="left"/>
    </xf>
    <xf numFmtId="0" fontId="25" fillId="2" borderId="9" xfId="0" applyFont="1" applyFill="1" applyBorder="1"/>
    <xf numFmtId="0" fontId="26" fillId="2" borderId="10" xfId="0" applyFont="1" applyFill="1" applyBorder="1"/>
    <xf numFmtId="17" fontId="25" fillId="2" borderId="10" xfId="0" applyNumberFormat="1" applyFont="1" applyFill="1" applyBorder="1" applyAlignment="1">
      <alignment horizontal="left"/>
    </xf>
    <xf numFmtId="17" fontId="25" fillId="2" borderId="11" xfId="0" applyNumberFormat="1" applyFont="1" applyFill="1" applyBorder="1" applyAlignment="1">
      <alignment horizontal="left"/>
    </xf>
    <xf numFmtId="0" fontId="27" fillId="3" borderId="9" xfId="0" applyFont="1" applyFill="1" applyBorder="1"/>
    <xf numFmtId="0" fontId="28" fillId="3" borderId="10" xfId="0" applyFont="1" applyFill="1" applyBorder="1"/>
    <xf numFmtId="17" fontId="27" fillId="3" borderId="10" xfId="0" applyNumberFormat="1" applyFont="1" applyFill="1" applyBorder="1" applyAlignment="1">
      <alignment horizontal="left"/>
    </xf>
    <xf numFmtId="17" fontId="27" fillId="3" borderId="11" xfId="0" applyNumberFormat="1" applyFont="1" applyFill="1" applyBorder="1" applyAlignment="1">
      <alignment horizontal="left"/>
    </xf>
    <xf numFmtId="0" fontId="27" fillId="5" borderId="9" xfId="0" applyFont="1" applyFill="1" applyBorder="1"/>
    <xf numFmtId="0" fontId="28" fillId="5" borderId="10" xfId="0" applyFont="1" applyFill="1" applyBorder="1"/>
    <xf numFmtId="17" fontId="27" fillId="5" borderId="10" xfId="0" applyNumberFormat="1" applyFont="1" applyFill="1" applyBorder="1" applyAlignment="1">
      <alignment horizontal="left"/>
    </xf>
    <xf numFmtId="17" fontId="27" fillId="5" borderId="11" xfId="0" applyNumberFormat="1" applyFont="1" applyFill="1" applyBorder="1" applyAlignment="1">
      <alignment horizontal="left"/>
    </xf>
    <xf numFmtId="0" fontId="27" fillId="6" borderId="9" xfId="0" applyFont="1" applyFill="1" applyBorder="1"/>
    <xf numFmtId="0" fontId="28" fillId="6" borderId="10" xfId="0" applyFont="1" applyFill="1" applyBorder="1"/>
    <xf numFmtId="17" fontId="27" fillId="6" borderId="10" xfId="0" applyNumberFormat="1" applyFont="1" applyFill="1" applyBorder="1" applyAlignment="1">
      <alignment horizontal="left"/>
    </xf>
    <xf numFmtId="17" fontId="27" fillId="6" borderId="11" xfId="0" applyNumberFormat="1" applyFont="1" applyFill="1" applyBorder="1" applyAlignment="1">
      <alignment horizontal="left"/>
    </xf>
    <xf numFmtId="0" fontId="25" fillId="4" borderId="9" xfId="0" applyFont="1" applyFill="1" applyBorder="1"/>
    <xf numFmtId="0" fontId="26" fillId="4" borderId="10" xfId="0" applyFont="1" applyFill="1" applyBorder="1"/>
    <xf numFmtId="17" fontId="25" fillId="4" borderId="10" xfId="0" applyNumberFormat="1" applyFont="1" applyFill="1" applyBorder="1" applyAlignment="1">
      <alignment horizontal="left"/>
    </xf>
    <xf numFmtId="17" fontId="25" fillId="4" borderId="11" xfId="0" applyNumberFormat="1" applyFont="1" applyFill="1" applyBorder="1" applyAlignment="1">
      <alignment horizontal="left"/>
    </xf>
    <xf numFmtId="164" fontId="11" fillId="7" borderId="0" xfId="0" applyNumberFormat="1" applyFont="1" applyFill="1"/>
    <xf numFmtId="0" fontId="12" fillId="7" borderId="0" xfId="0" applyFont="1" applyFill="1"/>
    <xf numFmtId="17" fontId="12" fillId="7" borderId="0" xfId="0" applyNumberFormat="1" applyFont="1" applyFill="1" applyAlignment="1">
      <alignment horizontal="left"/>
    </xf>
    <xf numFmtId="0" fontId="24" fillId="0" borderId="0" xfId="25" applyAlignment="1">
      <alignment horizontal="left" vertical="center"/>
    </xf>
    <xf numFmtId="0" fontId="5" fillId="0" borderId="0" xfId="6" applyAlignment="1">
      <alignment horizontal="center" vertical="center"/>
    </xf>
    <xf numFmtId="0" fontId="5" fillId="0" borderId="0" xfId="6" applyFont="1" applyAlignment="1">
      <alignment horizontal="center" vertical="center"/>
    </xf>
    <xf numFmtId="0" fontId="5" fillId="0" borderId="0" xfId="6" applyFont="1" applyAlignment="1">
      <alignment horizontal="center" vertical="center" wrapText="1"/>
    </xf>
    <xf numFmtId="0" fontId="23" fillId="7" borderId="0" xfId="0" applyFont="1" applyFill="1" applyAlignment="1">
      <alignment horizontal="left"/>
    </xf>
    <xf numFmtId="17" fontId="12" fillId="7" borderId="0" xfId="0" applyNumberFormat="1" applyFont="1" applyFill="1"/>
    <xf numFmtId="3" fontId="14" fillId="0" borderId="0" xfId="0" applyNumberFormat="1" applyFont="1"/>
    <xf numFmtId="17" fontId="9" fillId="0" borderId="0" xfId="0" applyNumberFormat="1" applyFont="1"/>
    <xf numFmtId="17" fontId="9" fillId="8" borderId="0" xfId="0" applyNumberFormat="1" applyFont="1" applyFill="1"/>
    <xf numFmtId="17" fontId="9" fillId="0" borderId="0" xfId="0" applyNumberFormat="1" applyFont="1" applyFill="1"/>
    <xf numFmtId="0" fontId="9" fillId="0" borderId="0" xfId="0" applyFont="1" applyFill="1"/>
    <xf numFmtId="0" fontId="7" fillId="2" borderId="0" xfId="0" applyFont="1" applyFill="1"/>
    <xf numFmtId="0" fontId="9" fillId="2" borderId="0" xfId="0" applyFont="1" applyFill="1"/>
    <xf numFmtId="0" fontId="9" fillId="10" borderId="0" xfId="0" applyFont="1" applyFill="1"/>
    <xf numFmtId="0" fontId="7" fillId="10" borderId="0" xfId="0" applyFont="1" applyFill="1"/>
    <xf numFmtId="49" fontId="9" fillId="10" borderId="0" xfId="0" applyNumberFormat="1" applyFont="1" applyFill="1" applyAlignment="1">
      <alignment horizontal="right" wrapText="1"/>
    </xf>
    <xf numFmtId="49" fontId="9" fillId="10" borderId="0" xfId="0" applyNumberFormat="1" applyFont="1" applyFill="1"/>
    <xf numFmtId="17" fontId="25" fillId="0" borderId="0" xfId="0" applyNumberFormat="1" applyFont="1"/>
    <xf numFmtId="164" fontId="9" fillId="0" borderId="0" xfId="0" applyNumberFormat="1" applyFont="1"/>
    <xf numFmtId="0" fontId="7" fillId="0" borderId="0" xfId="0" applyFont="1" applyAlignment="1">
      <alignment horizontal="left"/>
    </xf>
    <xf numFmtId="0" fontId="1" fillId="8" borderId="0" xfId="0" applyFont="1" applyFill="1"/>
    <xf numFmtId="49" fontId="9" fillId="0" borderId="0" xfId="0" applyNumberFormat="1" applyFont="1" applyAlignment="1">
      <alignment horizontal="left" wrapText="1"/>
    </xf>
    <xf numFmtId="0" fontId="1" fillId="8" borderId="0" xfId="0" applyFont="1" applyFill="1" applyAlignment="1">
      <alignment wrapText="1"/>
    </xf>
    <xf numFmtId="0" fontId="29" fillId="0" borderId="0" xfId="0" applyFont="1" applyAlignment="1">
      <alignment horizontal="left" wrapText="1"/>
    </xf>
    <xf numFmtId="0" fontId="1" fillId="0" borderId="0" xfId="0" applyFont="1" applyAlignment="1">
      <alignment wrapText="1"/>
    </xf>
    <xf numFmtId="0" fontId="30" fillId="0" borderId="0" xfId="0" applyFont="1"/>
    <xf numFmtId="0" fontId="18" fillId="0" borderId="0" xfId="0" applyFont="1" applyAlignment="1">
      <alignment horizontal="left"/>
    </xf>
    <xf numFmtId="0" fontId="31" fillId="0" borderId="0" xfId="0" applyFont="1" applyAlignment="1">
      <alignment horizontal="left"/>
    </xf>
    <xf numFmtId="170" fontId="12" fillId="0" borderId="0" xfId="0" applyNumberFormat="1" applyFont="1" applyAlignment="1">
      <alignment horizontal="right" vertical="center"/>
    </xf>
    <xf numFmtId="0" fontId="32" fillId="0" borderId="0" xfId="0" applyFont="1"/>
    <xf numFmtId="0" fontId="33" fillId="0" borderId="0" xfId="0" applyFont="1"/>
    <xf numFmtId="0" fontId="32" fillId="0" borderId="0" xfId="0" applyFont="1" applyAlignment="1">
      <alignment horizontal="left"/>
    </xf>
    <xf numFmtId="0" fontId="35" fillId="0" borderId="0" xfId="0" applyFont="1"/>
    <xf numFmtId="0" fontId="36" fillId="0" borderId="0" xfId="0" applyFont="1"/>
    <xf numFmtId="17" fontId="35" fillId="0" borderId="0" xfId="0" applyNumberFormat="1" applyFont="1"/>
    <xf numFmtId="167" fontId="30" fillId="0" borderId="0" xfId="17" applyFont="1">
      <alignment horizontal="right" vertical="center"/>
    </xf>
    <xf numFmtId="164" fontId="35" fillId="0" borderId="0" xfId="0" applyNumberFormat="1" applyFont="1" applyAlignment="1" applyProtection="1">
      <alignment horizontal="right"/>
    </xf>
    <xf numFmtId="164" fontId="36" fillId="0" borderId="0" xfId="0" applyNumberFormat="1" applyFont="1" applyAlignment="1">
      <alignment horizontal="right"/>
    </xf>
    <xf numFmtId="164" fontId="36" fillId="0" borderId="0" xfId="0" applyNumberFormat="1" applyFont="1" applyProtection="1">
      <protection locked="0"/>
    </xf>
    <xf numFmtId="164" fontId="36" fillId="0" borderId="0" xfId="0" applyNumberFormat="1" applyFont="1" applyAlignment="1" applyProtection="1">
      <alignment horizontal="right"/>
      <protection locked="0"/>
    </xf>
    <xf numFmtId="164" fontId="36" fillId="0" borderId="0" xfId="0" applyNumberFormat="1" applyFont="1"/>
    <xf numFmtId="3" fontId="9" fillId="0" borderId="0" xfId="0" applyNumberFormat="1" applyFont="1" applyAlignment="1" applyProtection="1">
      <alignment horizontal="left"/>
    </xf>
    <xf numFmtId="3" fontId="35" fillId="0" borderId="0" xfId="0" applyNumberFormat="1" applyFont="1" applyAlignment="1">
      <alignment horizontal="right"/>
    </xf>
    <xf numFmtId="0" fontId="37" fillId="0" borderId="0" xfId="0" applyFont="1"/>
    <xf numFmtId="0" fontId="37" fillId="0" borderId="0" xfId="0" applyFont="1" applyAlignment="1">
      <alignment horizontal="right" wrapText="1"/>
    </xf>
    <xf numFmtId="0" fontId="38" fillId="0" borderId="0" xfId="0" applyFont="1" applyAlignment="1">
      <alignment horizontal="left" wrapText="1"/>
    </xf>
    <xf numFmtId="164" fontId="18" fillId="0" borderId="0" xfId="0" applyNumberFormat="1" applyFont="1" applyAlignment="1">
      <alignment horizontal="right"/>
    </xf>
    <xf numFmtId="164" fontId="9" fillId="0" borderId="0" xfId="0" applyNumberFormat="1" applyFont="1" applyAlignment="1" applyProtection="1">
      <alignment horizontal="right"/>
    </xf>
    <xf numFmtId="0" fontId="18" fillId="0" borderId="0" xfId="0" applyFont="1"/>
    <xf numFmtId="164" fontId="18" fillId="0" borderId="0" xfId="0" applyNumberFormat="1" applyFont="1"/>
    <xf numFmtId="3" fontId="18" fillId="0" borderId="0" xfId="0" applyNumberFormat="1" applyFont="1"/>
    <xf numFmtId="0" fontId="41" fillId="0" borderId="0" xfId="0" applyFont="1"/>
    <xf numFmtId="164" fontId="9" fillId="0" borderId="0" xfId="0" applyNumberFormat="1" applyFont="1" applyAlignment="1" applyProtection="1">
      <alignment horizontal="left"/>
    </xf>
    <xf numFmtId="164" fontId="9" fillId="0" borderId="0" xfId="0" applyNumberFormat="1" applyFont="1" applyAlignment="1">
      <alignment horizontal="left"/>
    </xf>
    <xf numFmtId="17" fontId="31" fillId="0" borderId="0" xfId="0" applyNumberFormat="1" applyFont="1"/>
    <xf numFmtId="164" fontId="18" fillId="0" borderId="0" xfId="0" applyNumberFormat="1" applyFont="1" applyAlignment="1" applyProtection="1">
      <alignment horizontal="left"/>
    </xf>
    <xf numFmtId="164" fontId="18" fillId="0" borderId="0" xfId="0" applyNumberFormat="1" applyFont="1" applyAlignment="1">
      <alignment horizontal="left"/>
    </xf>
    <xf numFmtId="3" fontId="18" fillId="0" borderId="0" xfId="0" applyNumberFormat="1" applyFont="1" applyAlignment="1" applyProtection="1">
      <alignment horizontal="left"/>
    </xf>
    <xf numFmtId="170" fontId="0" fillId="0" borderId="0" xfId="0" applyNumberFormat="1"/>
    <xf numFmtId="167" fontId="9" fillId="0" borderId="0" xfId="0" applyNumberFormat="1" applyFont="1"/>
    <xf numFmtId="167" fontId="9" fillId="0" borderId="0" xfId="0" applyNumberFormat="1" applyFont="1" applyAlignment="1">
      <alignment horizontal="right" wrapText="1"/>
    </xf>
    <xf numFmtId="167" fontId="8" fillId="0" borderId="0" xfId="1" applyNumberFormat="1" applyFont="1" applyAlignment="1">
      <alignment horizontal="left"/>
    </xf>
    <xf numFmtId="170" fontId="12" fillId="0" borderId="0" xfId="0" applyNumberFormat="1" applyFont="1" applyAlignment="1">
      <alignment horizontal="left"/>
    </xf>
    <xf numFmtId="3" fontId="1" fillId="0" borderId="0" xfId="0" applyNumberFormat="1" applyFont="1"/>
    <xf numFmtId="0" fontId="1" fillId="0" borderId="0" xfId="0" applyFont="1"/>
    <xf numFmtId="0" fontId="21" fillId="7" borderId="0" xfId="0" applyFont="1" applyFill="1"/>
    <xf numFmtId="170" fontId="25" fillId="2" borderId="10" xfId="0" applyNumberFormat="1" applyFont="1" applyFill="1" applyBorder="1" applyAlignment="1">
      <alignment horizontal="left"/>
    </xf>
    <xf numFmtId="170" fontId="27" fillId="3" borderId="10" xfId="0" applyNumberFormat="1" applyFont="1" applyFill="1" applyBorder="1" applyAlignment="1">
      <alignment horizontal="left"/>
    </xf>
    <xf numFmtId="170" fontId="25" fillId="4" borderId="10" xfId="0" applyNumberFormat="1" applyFont="1" applyFill="1" applyBorder="1" applyAlignment="1">
      <alignment horizontal="left"/>
    </xf>
    <xf numFmtId="170" fontId="27" fillId="5" borderId="10" xfId="0" applyNumberFormat="1" applyFont="1" applyFill="1" applyBorder="1" applyAlignment="1">
      <alignment horizontal="left"/>
    </xf>
    <xf numFmtId="170" fontId="27" fillId="6" borderId="10" xfId="0" applyNumberFormat="1" applyFont="1" applyFill="1" applyBorder="1" applyAlignment="1">
      <alignment horizontal="left"/>
    </xf>
    <xf numFmtId="3" fontId="43" fillId="0" borderId="0" xfId="0" applyNumberFormat="1" applyFont="1" applyAlignment="1">
      <alignment horizontal="left"/>
    </xf>
    <xf numFmtId="17" fontId="44" fillId="0" borderId="0" xfId="0" applyNumberFormat="1" applyFont="1"/>
    <xf numFmtId="0" fontId="12" fillId="0" borderId="0" xfId="0" applyFont="1" applyAlignment="1">
      <alignment vertical="top"/>
    </xf>
    <xf numFmtId="0" fontId="0" fillId="0" borderId="0" xfId="0" applyAlignment="1">
      <alignment vertical="top" wrapText="1"/>
    </xf>
    <xf numFmtId="0" fontId="0" fillId="0" borderId="0" xfId="0" applyAlignment="1">
      <alignment vertical="top"/>
    </xf>
    <xf numFmtId="0" fontId="26" fillId="0" borderId="0" xfId="0" applyFont="1"/>
    <xf numFmtId="0" fontId="12" fillId="0" borderId="0" xfId="0" applyFont="1" applyAlignment="1">
      <alignment horizontal="right" vertical="top"/>
    </xf>
    <xf numFmtId="17" fontId="0" fillId="0" borderId="0" xfId="0" applyNumberFormat="1" applyAlignment="1">
      <alignment horizontal="left"/>
    </xf>
    <xf numFmtId="0" fontId="6" fillId="0" borderId="0" xfId="0" applyFont="1" applyFill="1" applyBorder="1"/>
    <xf numFmtId="171" fontId="0" fillId="0" borderId="0" xfId="0" applyNumberFormat="1"/>
    <xf numFmtId="171" fontId="0" fillId="0" borderId="0" xfId="0" applyNumberFormat="1" applyAlignment="1">
      <alignment horizontal="right"/>
    </xf>
    <xf numFmtId="0" fontId="12" fillId="8" borderId="0" xfId="0" applyFont="1" applyFill="1" applyAlignment="1">
      <alignment vertical="top"/>
    </xf>
    <xf numFmtId="0" fontId="12" fillId="8" borderId="0" xfId="0" applyFont="1" applyFill="1" applyAlignment="1">
      <alignment vertical="top" wrapText="1"/>
    </xf>
    <xf numFmtId="0" fontId="12" fillId="11" borderId="0" xfId="0" applyFont="1" applyFill="1" applyAlignment="1"/>
    <xf numFmtId="0" fontId="33" fillId="11" borderId="0" xfId="0" applyFont="1" applyFill="1"/>
    <xf numFmtId="0" fontId="34" fillId="11" borderId="0" xfId="0" applyFont="1" applyFill="1"/>
    <xf numFmtId="0" fontId="42" fillId="11" borderId="0" xfId="0" applyFont="1" applyFill="1"/>
    <xf numFmtId="0" fontId="41" fillId="11" borderId="0" xfId="0" applyFont="1" applyFill="1" applyAlignment="1">
      <alignment horizontal="left"/>
    </xf>
    <xf numFmtId="0" fontId="32" fillId="11" borderId="0" xfId="0" applyFont="1" applyFill="1" applyAlignment="1">
      <alignment horizontal="left"/>
    </xf>
    <xf numFmtId="0" fontId="32" fillId="11" borderId="0" xfId="0" applyFont="1" applyFill="1"/>
    <xf numFmtId="0" fontId="11" fillId="0" borderId="9" xfId="0" applyFont="1" applyBorder="1"/>
    <xf numFmtId="0" fontId="0" fillId="0" borderId="10" xfId="0" applyBorder="1"/>
    <xf numFmtId="170" fontId="12" fillId="0" borderId="10" xfId="0" applyNumberFormat="1" applyFont="1" applyBorder="1"/>
    <xf numFmtId="164" fontId="0" fillId="0" borderId="10" xfId="0" applyNumberFormat="1" applyBorder="1"/>
    <xf numFmtId="0" fontId="0" fillId="0" borderId="11" xfId="0" applyBorder="1"/>
    <xf numFmtId="0" fontId="17" fillId="0" borderId="0" xfId="25" applyFont="1" applyAlignment="1">
      <alignment horizontal="left" vertical="center"/>
    </xf>
    <xf numFmtId="0" fontId="6" fillId="0" borderId="0" xfId="6" applyFont="1" applyAlignment="1">
      <alignment horizontal="center" vertical="center" wrapText="1"/>
    </xf>
    <xf numFmtId="0" fontId="45" fillId="0" borderId="0" xfId="0" applyFont="1"/>
    <xf numFmtId="0" fontId="24" fillId="0" borderId="0" xfId="0" applyFont="1"/>
    <xf numFmtId="170" fontId="1" fillId="0" borderId="0" xfId="0" applyNumberFormat="1" applyFont="1" applyAlignment="1">
      <alignment horizontal="left"/>
    </xf>
    <xf numFmtId="0" fontId="22" fillId="7" borderId="0" xfId="0" applyFont="1" applyFill="1"/>
    <xf numFmtId="0" fontId="5" fillId="0" borderId="0" xfId="6" applyFont="1" applyAlignment="1">
      <alignment horizontal="left" vertical="center"/>
    </xf>
    <xf numFmtId="0" fontId="24" fillId="0" borderId="0" xfId="0" applyFont="1" applyAlignment="1"/>
    <xf numFmtId="3" fontId="24" fillId="0" borderId="0" xfId="0" applyNumberFormat="1" applyFont="1"/>
    <xf numFmtId="170" fontId="12" fillId="0" borderId="0" xfId="0" applyNumberFormat="1" applyFont="1"/>
    <xf numFmtId="3" fontId="1" fillId="0" borderId="0" xfId="0" applyNumberFormat="1" applyFont="1" applyAlignment="1">
      <alignment horizontal="right" vertical="center"/>
    </xf>
    <xf numFmtId="167" fontId="1" fillId="0" borderId="0" xfId="0" applyNumberFormat="1" applyFont="1" applyAlignment="1">
      <alignment horizontal="right" vertical="center"/>
    </xf>
    <xf numFmtId="3" fontId="12" fillId="0" borderId="0" xfId="3" applyNumberFormat="1" applyFont="1" applyAlignment="1">
      <alignment horizontal="right" vertical="center"/>
    </xf>
    <xf numFmtId="167" fontId="12" fillId="0" borderId="0" xfId="3" applyNumberFormat="1" applyFont="1" applyAlignment="1">
      <alignment horizontal="right" vertical="center"/>
    </xf>
    <xf numFmtId="3" fontId="46" fillId="0" borderId="0" xfId="0" applyNumberFormat="1" applyFont="1" applyFill="1" applyBorder="1"/>
    <xf numFmtId="17" fontId="0" fillId="8" borderId="0" xfId="0" applyNumberFormat="1" applyFill="1"/>
    <xf numFmtId="0" fontId="4" fillId="0" borderId="0" xfId="0" applyFont="1" applyAlignment="1">
      <alignment vertical="center"/>
    </xf>
    <xf numFmtId="3" fontId="44" fillId="0" borderId="0" xfId="0" applyNumberFormat="1" applyFont="1"/>
    <xf numFmtId="0" fontId="0" fillId="0" borderId="0" xfId="26" applyFont="1" applyAlignment="1">
      <alignment horizontal="left"/>
    </xf>
    <xf numFmtId="3" fontId="47" fillId="0" borderId="0" xfId="0" applyNumberFormat="1" applyFont="1" applyAlignment="1">
      <alignment horizontal="left"/>
    </xf>
    <xf numFmtId="3" fontId="18" fillId="0" borderId="0" xfId="0" applyNumberFormat="1" applyFont="1" applyAlignment="1">
      <alignment horizontal="right"/>
    </xf>
    <xf numFmtId="164" fontId="19" fillId="0" borderId="0" xfId="0" applyNumberFormat="1" applyFont="1"/>
    <xf numFmtId="3" fontId="48" fillId="0" borderId="0" xfId="0" applyNumberFormat="1" applyFont="1" applyAlignment="1">
      <alignment horizontal="left"/>
    </xf>
    <xf numFmtId="3" fontId="48" fillId="0" borderId="0" xfId="0" applyNumberFormat="1" applyFont="1"/>
    <xf numFmtId="0" fontId="48" fillId="0" borderId="0" xfId="0" applyFont="1"/>
    <xf numFmtId="0" fontId="18" fillId="0" borderId="0" xfId="0" applyFont="1" applyAlignment="1">
      <alignment horizontal="left" wrapText="1"/>
    </xf>
    <xf numFmtId="0" fontId="31" fillId="0" borderId="0" xfId="0" applyFont="1"/>
    <xf numFmtId="3" fontId="19" fillId="0" borderId="0" xfId="0" applyNumberFormat="1" applyFont="1"/>
    <xf numFmtId="0" fontId="18" fillId="0" borderId="0" xfId="0" applyFont="1" applyAlignment="1">
      <alignment horizontal="right"/>
    </xf>
    <xf numFmtId="0" fontId="48" fillId="0" borderId="0" xfId="0" applyFont="1" applyAlignment="1">
      <alignment horizontal="left"/>
    </xf>
    <xf numFmtId="0" fontId="48" fillId="0" borderId="0" xfId="0" applyFont="1" applyAlignment="1">
      <alignment horizontal="right"/>
    </xf>
    <xf numFmtId="0" fontId="42" fillId="0" borderId="0" xfId="0" applyFont="1"/>
    <xf numFmtId="0" fontId="42" fillId="9" borderId="0" xfId="0" applyFont="1" applyFill="1"/>
    <xf numFmtId="0" fontId="18" fillId="9" borderId="0" xfId="0" applyFont="1" applyFill="1" applyAlignment="1">
      <alignment horizontal="left" wrapText="1"/>
    </xf>
    <xf numFmtId="0" fontId="47" fillId="0" borderId="0" xfId="25" applyFont="1" applyAlignment="1">
      <alignment horizontal="left" vertical="center"/>
    </xf>
    <xf numFmtId="0" fontId="42" fillId="0" borderId="0" xfId="23" applyFont="1" applyAlignment="1">
      <alignment horizontal="left" vertical="center"/>
    </xf>
    <xf numFmtId="170" fontId="42" fillId="0" borderId="0" xfId="0" applyNumberFormat="1" applyFont="1" applyAlignment="1">
      <alignment horizontal="left" vertical="center"/>
    </xf>
    <xf numFmtId="0" fontId="19" fillId="0" borderId="0" xfId="0" applyFont="1" applyAlignment="1">
      <alignment horizontal="left" vertical="center"/>
    </xf>
    <xf numFmtId="0" fontId="42" fillId="0" borderId="0" xfId="0" applyFont="1" applyAlignment="1"/>
    <xf numFmtId="0" fontId="42" fillId="0" borderId="0" xfId="26" applyFont="1" applyAlignment="1">
      <alignment horizontal="left"/>
    </xf>
    <xf numFmtId="0" fontId="19" fillId="0" borderId="0" xfId="25" applyFont="1" applyAlignment="1">
      <alignment horizontal="left" vertical="center"/>
    </xf>
    <xf numFmtId="0" fontId="42" fillId="0" borderId="0" xfId="0" applyFont="1" applyAlignment="1">
      <alignment horizontal="left" vertical="center"/>
    </xf>
    <xf numFmtId="0" fontId="19" fillId="0" borderId="0" xfId="6" applyFont="1" applyAlignment="1">
      <alignment horizontal="left" vertical="center" wrapText="1"/>
    </xf>
    <xf numFmtId="17" fontId="19" fillId="0" borderId="0" xfId="6" applyNumberFormat="1" applyFont="1" applyAlignment="1">
      <alignment horizontal="left" vertical="center" wrapText="1"/>
    </xf>
    <xf numFmtId="0" fontId="31" fillId="0" borderId="0" xfId="0" applyFont="1" applyAlignment="1">
      <alignment horizontal="left" wrapText="1"/>
    </xf>
    <xf numFmtId="0" fontId="5" fillId="0" borderId="0" xfId="6" applyFont="1" applyAlignment="1">
      <alignment horizontal="right" vertical="center"/>
    </xf>
    <xf numFmtId="0" fontId="21" fillId="9" borderId="0" xfId="0" applyFont="1" applyFill="1"/>
    <xf numFmtId="0" fontId="49" fillId="0" borderId="0" xfId="0" applyFont="1"/>
    <xf numFmtId="0" fontId="0" fillId="0" borderId="0" xfId="0" applyAlignment="1">
      <alignment horizontal="right" vertical="center"/>
    </xf>
    <xf numFmtId="17" fontId="2" fillId="0" borderId="0" xfId="0" applyNumberFormat="1" applyFont="1" applyAlignment="1">
      <alignment wrapText="1"/>
    </xf>
    <xf numFmtId="17" fontId="2" fillId="0" borderId="0" xfId="0" applyNumberFormat="1" applyFont="1"/>
    <xf numFmtId="170" fontId="5" fillId="0" borderId="0" xfId="6" applyNumberFormat="1" applyFont="1" applyAlignment="1">
      <alignment horizontal="left" vertical="center" wrapText="1"/>
    </xf>
    <xf numFmtId="0" fontId="0" fillId="0" borderId="0" xfId="21" applyFont="1" applyAlignment="1">
      <alignment horizontal="left" vertical="center"/>
    </xf>
    <xf numFmtId="0" fontId="6" fillId="0" borderId="0" xfId="0" applyFont="1" applyAlignment="1">
      <alignment horizontal="left"/>
    </xf>
    <xf numFmtId="0" fontId="5" fillId="0" borderId="0" xfId="6" applyFont="1" applyAlignment="1">
      <alignment horizontal="right" vertical="center" wrapText="1"/>
    </xf>
    <xf numFmtId="164" fontId="0" fillId="0" borderId="0" xfId="0" applyNumberFormat="1" applyAlignment="1">
      <alignment horizontal="right" vertical="center"/>
    </xf>
    <xf numFmtId="3" fontId="6" fillId="0" borderId="0" xfId="12" applyNumberFormat="1" applyAlignment="1">
      <alignment horizontal="right" vertical="center"/>
    </xf>
    <xf numFmtId="167" fontId="6" fillId="0" borderId="0" xfId="12" applyNumberFormat="1" applyAlignment="1">
      <alignment horizontal="right" vertical="center"/>
    </xf>
    <xf numFmtId="3" fontId="12" fillId="0" borderId="0" xfId="12" applyNumberFormat="1" applyFont="1" applyAlignment="1">
      <alignment horizontal="right" vertical="center"/>
    </xf>
    <xf numFmtId="167" fontId="12" fillId="0" borderId="0" xfId="12" applyNumberFormat="1" applyFont="1" applyAlignment="1">
      <alignment horizontal="right" vertical="center"/>
    </xf>
    <xf numFmtId="0" fontId="12" fillId="0" borderId="0" xfId="22" applyFont="1" applyAlignment="1">
      <alignment horizontal="left" vertical="center"/>
    </xf>
    <xf numFmtId="0" fontId="6" fillId="0" borderId="0" xfId="22" applyAlignment="1">
      <alignment horizontal="left" vertical="center"/>
    </xf>
    <xf numFmtId="3" fontId="12" fillId="0" borderId="0" xfId="4" applyNumberFormat="1" applyFont="1" applyAlignment="1">
      <alignment horizontal="right" vertical="center"/>
    </xf>
    <xf numFmtId="167" fontId="12" fillId="0" borderId="0" xfId="4" applyNumberFormat="1" applyFont="1" applyAlignment="1">
      <alignment horizontal="right" vertical="center"/>
    </xf>
    <xf numFmtId="3" fontId="6" fillId="8" borderId="0" xfId="12" applyNumberFormat="1" applyFill="1" applyAlignment="1">
      <alignment horizontal="right" vertical="center"/>
    </xf>
    <xf numFmtId="167" fontId="6" fillId="8" borderId="0" xfId="12" applyNumberFormat="1" applyFill="1" applyAlignment="1">
      <alignment horizontal="right" vertical="center"/>
    </xf>
    <xf numFmtId="3" fontId="12" fillId="0" borderId="0" xfId="5" applyNumberFormat="1" applyAlignment="1">
      <alignment horizontal="right" vertical="center"/>
    </xf>
    <xf numFmtId="167" fontId="12" fillId="0" borderId="0" xfId="5" applyNumberFormat="1" applyAlignment="1">
      <alignment horizontal="right" vertical="center"/>
    </xf>
    <xf numFmtId="0" fontId="6" fillId="0" borderId="0" xfId="12" applyAlignment="1">
      <alignment horizontal="right" vertical="center"/>
    </xf>
    <xf numFmtId="3" fontId="24" fillId="0" borderId="0" xfId="13" applyNumberFormat="1" applyFont="1" applyAlignment="1">
      <alignment horizontal="right" vertical="top"/>
    </xf>
    <xf numFmtId="167" fontId="24" fillId="0" borderId="0" xfId="13" applyNumberFormat="1" applyFont="1" applyAlignment="1">
      <alignment horizontal="right" vertical="top"/>
    </xf>
    <xf numFmtId="0" fontId="7" fillId="0" borderId="0" xfId="0" applyFont="1" applyFill="1"/>
    <xf numFmtId="3" fontId="0" fillId="0" borderId="0" xfId="0" applyNumberFormat="1" applyFill="1" applyAlignment="1">
      <alignment horizontal="right" vertical="center"/>
    </xf>
    <xf numFmtId="167" fontId="0" fillId="0" borderId="0" xfId="0" applyNumberFormat="1" applyFill="1" applyAlignment="1">
      <alignment horizontal="right" vertical="center"/>
    </xf>
    <xf numFmtId="3" fontId="6" fillId="0" borderId="0" xfId="12" applyNumberFormat="1" applyFill="1" applyAlignment="1">
      <alignment horizontal="right" vertical="center"/>
    </xf>
    <xf numFmtId="167" fontId="6" fillId="0" borderId="0" xfId="12" applyNumberFormat="1" applyFill="1" applyAlignment="1">
      <alignment horizontal="right" vertical="center"/>
    </xf>
    <xf numFmtId="3" fontId="12" fillId="0" borderId="0" xfId="13" applyNumberFormat="1" applyFont="1" applyAlignment="1">
      <alignment horizontal="right" vertical="top"/>
    </xf>
    <xf numFmtId="3" fontId="6" fillId="0" borderId="0" xfId="13" applyNumberFormat="1" applyFont="1" applyAlignment="1">
      <alignment horizontal="right" vertical="top"/>
    </xf>
    <xf numFmtId="167" fontId="6" fillId="0" borderId="0" xfId="13" applyNumberFormat="1" applyFont="1" applyAlignment="1">
      <alignment horizontal="right" vertical="top"/>
    </xf>
    <xf numFmtId="0" fontId="6" fillId="0" borderId="0" xfId="13" applyNumberFormat="1" applyFont="1" applyAlignment="1">
      <alignment horizontal="left" vertical="top"/>
    </xf>
    <xf numFmtId="3" fontId="12" fillId="0" borderId="0" xfId="13" applyNumberFormat="1" applyFont="1" applyAlignment="1">
      <alignment horizontal="right" vertical="center"/>
    </xf>
    <xf numFmtId="167" fontId="12" fillId="0" borderId="0" xfId="13" applyNumberFormat="1" applyFont="1" applyAlignment="1">
      <alignment horizontal="right" vertical="center"/>
    </xf>
    <xf numFmtId="0" fontId="12" fillId="0" borderId="0" xfId="13" applyNumberFormat="1" applyFont="1" applyAlignment="1">
      <alignment horizontal="left" vertical="top"/>
    </xf>
    <xf numFmtId="167" fontId="12" fillId="0" borderId="0" xfId="13" applyNumberFormat="1" applyFont="1" applyAlignment="1">
      <alignment horizontal="right" vertical="top"/>
    </xf>
    <xf numFmtId="0" fontId="6" fillId="0" borderId="0" xfId="0" applyFont="1"/>
    <xf numFmtId="3" fontId="24" fillId="0" borderId="0" xfId="0" applyNumberFormat="1" applyFont="1" applyAlignment="1">
      <alignment horizontal="right" vertical="top"/>
    </xf>
    <xf numFmtId="167" fontId="24" fillId="0" borderId="0" xfId="0" applyNumberFormat="1" applyFont="1" applyAlignment="1">
      <alignment horizontal="right" vertical="top"/>
    </xf>
    <xf numFmtId="3" fontId="24" fillId="8" borderId="0" xfId="13" applyNumberFormat="1" applyFont="1" applyFill="1" applyAlignment="1">
      <alignment horizontal="right" vertical="top"/>
    </xf>
    <xf numFmtId="167" fontId="24" fillId="8" borderId="0" xfId="13" applyNumberFormat="1" applyFont="1" applyFill="1" applyAlignment="1">
      <alignment horizontal="right" vertical="top"/>
    </xf>
    <xf numFmtId="0" fontId="0" fillId="0" borderId="0" xfId="0" applyFill="1"/>
    <xf numFmtId="3" fontId="6" fillId="8" borderId="0" xfId="13" applyNumberFormat="1" applyFont="1" applyFill="1" applyAlignment="1">
      <alignment horizontal="right" vertical="top"/>
    </xf>
    <xf numFmtId="167" fontId="6" fillId="8" borderId="0" xfId="13" applyNumberFormat="1" applyFont="1" applyFill="1" applyAlignment="1">
      <alignment horizontal="right" vertical="top"/>
    </xf>
    <xf numFmtId="3" fontId="24" fillId="9" borderId="0" xfId="0" applyNumberFormat="1" applyFont="1" applyFill="1" applyAlignment="1">
      <alignment horizontal="right" vertical="top"/>
    </xf>
    <xf numFmtId="167" fontId="24" fillId="9" borderId="0" xfId="0" applyNumberFormat="1" applyFont="1" applyFill="1" applyAlignment="1">
      <alignment horizontal="right" vertical="top"/>
    </xf>
    <xf numFmtId="3" fontId="6" fillId="0" borderId="0" xfId="0" applyNumberFormat="1" applyFont="1" applyAlignment="1">
      <alignment horizontal="right" vertical="top"/>
    </xf>
    <xf numFmtId="167" fontId="6" fillId="0" borderId="0" xfId="0" applyNumberFormat="1" applyFont="1" applyAlignment="1">
      <alignment horizontal="right" vertical="top"/>
    </xf>
    <xf numFmtId="0" fontId="6" fillId="0" borderId="0" xfId="0" applyNumberFormat="1" applyFont="1" applyAlignment="1">
      <alignment horizontal="left" vertical="top"/>
    </xf>
    <xf numFmtId="0" fontId="12" fillId="0" borderId="0" xfId="0" applyNumberFormat="1" applyFont="1" applyAlignment="1">
      <alignment horizontal="left" vertical="top"/>
    </xf>
    <xf numFmtId="3" fontId="12" fillId="0" borderId="0" xfId="0" applyNumberFormat="1" applyFont="1" applyAlignment="1">
      <alignment horizontal="right" vertical="top"/>
    </xf>
    <xf numFmtId="167" fontId="12" fillId="0" borderId="0" xfId="0" applyNumberFormat="1" applyFont="1" applyAlignment="1">
      <alignment horizontal="right" vertical="top"/>
    </xf>
    <xf numFmtId="0" fontId="51" fillId="0" borderId="0" xfId="0" applyFont="1"/>
    <xf numFmtId="3" fontId="24" fillId="0" borderId="0" xfId="13" applyNumberFormat="1" applyFont="1" applyFill="1" applyAlignment="1">
      <alignment horizontal="right" vertical="top"/>
    </xf>
    <xf numFmtId="167" fontId="24" fillId="0" borderId="0" xfId="13" applyNumberFormat="1" applyFont="1" applyFill="1" applyAlignment="1">
      <alignment horizontal="right" vertical="top"/>
    </xf>
    <xf numFmtId="3" fontId="24" fillId="0" borderId="0" xfId="0" applyNumberFormat="1" applyFont="1" applyFill="1" applyAlignment="1">
      <alignment horizontal="right" vertical="top"/>
    </xf>
    <xf numFmtId="167" fontId="24" fillId="0" borderId="0" xfId="0" applyNumberFormat="1" applyFont="1" applyFill="1" applyAlignment="1">
      <alignment horizontal="right" vertical="top"/>
    </xf>
    <xf numFmtId="3" fontId="24" fillId="8" borderId="0" xfId="0" applyNumberFormat="1" applyFont="1" applyFill="1" applyAlignment="1">
      <alignment horizontal="right" vertical="top"/>
    </xf>
    <xf numFmtId="167" fontId="24" fillId="8" borderId="0" xfId="0" applyNumberFormat="1" applyFont="1" applyFill="1" applyAlignment="1">
      <alignment horizontal="right" vertical="top"/>
    </xf>
    <xf numFmtId="3" fontId="24" fillId="0" borderId="0" xfId="15" applyNumberFormat="1" applyFont="1" applyAlignment="1">
      <alignment horizontal="right" vertical="top"/>
    </xf>
    <xf numFmtId="167" fontId="24" fillId="0" borderId="0" xfId="15" applyNumberFormat="1" applyFont="1" applyAlignment="1">
      <alignment horizontal="right" vertical="top"/>
    </xf>
    <xf numFmtId="3" fontId="24" fillId="8" borderId="0" xfId="15" applyNumberFormat="1" applyFont="1" applyFill="1" applyAlignment="1">
      <alignment horizontal="right" vertical="top"/>
    </xf>
    <xf numFmtId="167" fontId="24" fillId="8" borderId="0" xfId="15" applyNumberFormat="1" applyFont="1" applyFill="1" applyAlignment="1">
      <alignment horizontal="right" vertical="top"/>
    </xf>
    <xf numFmtId="0" fontId="12" fillId="0" borderId="0" xfId="15" applyNumberFormat="1" applyFont="1" applyAlignment="1">
      <alignment horizontal="left" vertical="top"/>
    </xf>
    <xf numFmtId="0" fontId="24" fillId="0" borderId="0" xfId="15" applyNumberFormat="1" applyFont="1" applyAlignment="1">
      <alignment horizontal="left" vertical="top"/>
    </xf>
    <xf numFmtId="3" fontId="5" fillId="0" borderId="0" xfId="15" applyNumberFormat="1" applyFont="1" applyAlignment="1">
      <alignment horizontal="right" vertical="center"/>
    </xf>
    <xf numFmtId="167" fontId="5" fillId="0" borderId="0" xfId="15" applyNumberFormat="1" applyFont="1" applyAlignment="1">
      <alignment horizontal="right" vertical="center"/>
    </xf>
    <xf numFmtId="3" fontId="12" fillId="0" borderId="0" xfId="15" applyNumberFormat="1" applyFont="1" applyAlignment="1">
      <alignment horizontal="right" vertical="top"/>
    </xf>
    <xf numFmtId="167" fontId="12" fillId="0" borderId="0" xfId="15" applyNumberFormat="1" applyFont="1" applyAlignment="1">
      <alignment horizontal="right" vertical="top"/>
    </xf>
    <xf numFmtId="0" fontId="53" fillId="0" borderId="0" xfId="0" applyFont="1"/>
    <xf numFmtId="0" fontId="54" fillId="0" borderId="0" xfId="0" applyFont="1"/>
    <xf numFmtId="3" fontId="6" fillId="0" borderId="0" xfId="15" applyNumberFormat="1" applyFont="1" applyAlignment="1">
      <alignment horizontal="right" vertical="top"/>
    </xf>
    <xf numFmtId="167" fontId="6" fillId="0" borderId="0" xfId="15" applyNumberFormat="1" applyFont="1" applyAlignment="1">
      <alignment horizontal="right" vertical="top"/>
    </xf>
    <xf numFmtId="164" fontId="52" fillId="0" borderId="0" xfId="15" applyNumberFormat="1"/>
    <xf numFmtId="0" fontId="6" fillId="0" borderId="0" xfId="15" applyNumberFormat="1" applyFont="1" applyAlignment="1">
      <alignment horizontal="left" vertical="top"/>
    </xf>
    <xf numFmtId="3" fontId="12" fillId="0" borderId="0" xfId="15" applyNumberFormat="1" applyFont="1" applyAlignment="1">
      <alignment horizontal="right" vertical="center"/>
    </xf>
    <xf numFmtId="167" fontId="12" fillId="0" borderId="0" xfId="15" applyNumberFormat="1" applyFont="1" applyAlignment="1">
      <alignment horizontal="right" vertical="center"/>
    </xf>
    <xf numFmtId="167" fontId="0" fillId="0" borderId="0" xfId="0" applyNumberFormat="1"/>
    <xf numFmtId="0" fontId="55" fillId="0" borderId="0" xfId="0" applyFont="1" applyAlignment="1">
      <alignment horizontal="left"/>
    </xf>
    <xf numFmtId="3" fontId="6" fillId="8" borderId="0" xfId="15" applyNumberFormat="1" applyFont="1" applyFill="1" applyAlignment="1">
      <alignment horizontal="right" vertical="top"/>
    </xf>
    <xf numFmtId="164" fontId="52" fillId="8" borderId="0" xfId="15" applyNumberFormat="1" applyFill="1"/>
    <xf numFmtId="2" fontId="6" fillId="0" borderId="0" xfId="0" applyNumberFormat="1" applyFont="1" applyFill="1"/>
    <xf numFmtId="169" fontId="6" fillId="0" borderId="0" xfId="1" applyNumberFormat="1" applyFont="1" applyFill="1"/>
    <xf numFmtId="164" fontId="6" fillId="0" borderId="0" xfId="0" applyNumberFormat="1" applyFont="1" applyFill="1"/>
    <xf numFmtId="0" fontId="6" fillId="0" borderId="0" xfId="0" applyFont="1" applyFill="1"/>
    <xf numFmtId="169" fontId="6" fillId="0" borderId="0" xfId="0" applyNumberFormat="1" applyFont="1" applyFill="1"/>
    <xf numFmtId="3" fontId="6" fillId="0" borderId="0" xfId="0" applyNumberFormat="1" applyFont="1" applyFill="1"/>
    <xf numFmtId="167" fontId="6" fillId="0" borderId="0" xfId="0" applyNumberFormat="1" applyFont="1" applyFill="1"/>
    <xf numFmtId="3" fontId="6" fillId="0" borderId="0" xfId="0" applyNumberFormat="1" applyFont="1" applyFill="1" applyBorder="1"/>
    <xf numFmtId="170" fontId="6" fillId="0" borderId="0" xfId="0" applyNumberFormat="1" applyFont="1" applyFill="1" applyAlignment="1">
      <alignment horizontal="right"/>
    </xf>
    <xf numFmtId="167" fontId="6" fillId="0" borderId="0" xfId="0" applyNumberFormat="1" applyFont="1" applyFill="1" applyBorder="1"/>
    <xf numFmtId="170" fontId="6" fillId="0" borderId="0" xfId="0" applyNumberFormat="1" applyFont="1" applyFill="1"/>
    <xf numFmtId="0" fontId="56" fillId="0" borderId="0" xfId="0" applyFont="1" applyAlignment="1">
      <alignment vertical="center"/>
    </xf>
    <xf numFmtId="0" fontId="58" fillId="0" borderId="0" xfId="0" applyFont="1" applyAlignment="1">
      <alignment vertical="center"/>
    </xf>
    <xf numFmtId="0" fontId="58" fillId="0" borderId="0" xfId="0" applyFont="1"/>
    <xf numFmtId="15" fontId="0" fillId="0" borderId="0" xfId="0" applyNumberFormat="1"/>
    <xf numFmtId="0" fontId="24" fillId="0" borderId="0" xfId="0" applyNumberFormat="1" applyFont="1" applyAlignment="1">
      <alignment horizontal="left" vertical="top"/>
    </xf>
    <xf numFmtId="3" fontId="5" fillId="0" borderId="0" xfId="0" applyNumberFormat="1" applyFont="1" applyAlignment="1">
      <alignment horizontal="right" vertical="center"/>
    </xf>
    <xf numFmtId="167" fontId="5" fillId="0" borderId="0" xfId="0" applyNumberFormat="1" applyFont="1" applyAlignment="1">
      <alignment horizontal="right" vertical="center"/>
    </xf>
    <xf numFmtId="0" fontId="60" fillId="0" borderId="0" xfId="0" applyFont="1" applyFill="1"/>
    <xf numFmtId="3" fontId="60" fillId="0" borderId="0" xfId="0" applyNumberFormat="1" applyFont="1" applyFill="1"/>
    <xf numFmtId="3" fontId="60" fillId="0" borderId="0" xfId="0" applyNumberFormat="1" applyFont="1" applyFill="1" applyBorder="1"/>
    <xf numFmtId="17" fontId="9" fillId="12" borderId="0" xfId="0" applyNumberFormat="1" applyFont="1" applyFill="1"/>
    <xf numFmtId="3" fontId="24" fillId="12" borderId="0" xfId="0" applyNumberFormat="1" applyFont="1" applyFill="1" applyAlignment="1">
      <alignment horizontal="right" vertical="top"/>
    </xf>
    <xf numFmtId="167" fontId="24" fillId="12" borderId="0" xfId="0" applyNumberFormat="1" applyFont="1" applyFill="1" applyAlignment="1">
      <alignment horizontal="right" vertical="top"/>
    </xf>
    <xf numFmtId="167" fontId="6" fillId="12" borderId="0" xfId="15" applyNumberFormat="1" applyFont="1" applyFill="1" applyAlignment="1">
      <alignment horizontal="right" vertical="top"/>
    </xf>
    <xf numFmtId="3" fontId="6" fillId="12" borderId="0" xfId="15" applyNumberFormat="1" applyFont="1" applyFill="1" applyAlignment="1">
      <alignment horizontal="right" vertical="top"/>
    </xf>
    <xf numFmtId="164" fontId="52" fillId="12" borderId="0" xfId="15" applyNumberFormat="1" applyFill="1"/>
    <xf numFmtId="3" fontId="0" fillId="12" borderId="0" xfId="0" applyNumberFormat="1" applyFill="1"/>
    <xf numFmtId="164" fontId="0" fillId="12" borderId="0" xfId="0" applyNumberFormat="1" applyFill="1"/>
    <xf numFmtId="0" fontId="0" fillId="0" borderId="0" xfId="0"/>
    <xf numFmtId="0" fontId="0" fillId="0" borderId="0" xfId="0"/>
    <xf numFmtId="0" fontId="0" fillId="0" borderId="0" xfId="0"/>
    <xf numFmtId="0" fontId="0" fillId="0" borderId="0" xfId="0"/>
    <xf numFmtId="3" fontId="5" fillId="0" borderId="0" xfId="0" applyNumberFormat="1" applyFont="1" applyAlignment="1">
      <alignment horizontal="right" vertical="top"/>
    </xf>
    <xf numFmtId="167" fontId="5" fillId="0" borderId="0" xfId="0" applyNumberFormat="1" applyFont="1" applyAlignment="1">
      <alignment horizontal="right" vertical="top"/>
    </xf>
    <xf numFmtId="0" fontId="5" fillId="0" borderId="0" xfId="0" applyNumberFormat="1" applyFont="1" applyAlignment="1">
      <alignment horizontal="left" vertical="top"/>
    </xf>
    <xf numFmtId="3" fontId="1" fillId="0" borderId="0" xfId="0" applyNumberFormat="1" applyFont="1" applyAlignment="1">
      <alignment horizontal="right" vertical="top"/>
    </xf>
    <xf numFmtId="167" fontId="1" fillId="0" borderId="0" xfId="0" applyNumberFormat="1" applyFont="1" applyAlignment="1">
      <alignment horizontal="right" vertical="top"/>
    </xf>
    <xf numFmtId="0" fontId="1" fillId="0" borderId="0" xfId="0" applyNumberFormat="1" applyFont="1" applyAlignment="1">
      <alignment horizontal="left" vertical="top"/>
    </xf>
    <xf numFmtId="170" fontId="1" fillId="0" borderId="0" xfId="0" applyNumberFormat="1" applyFont="1" applyFill="1" applyAlignment="1">
      <alignment horizontal="right"/>
    </xf>
    <xf numFmtId="0" fontId="0" fillId="0" borderId="0" xfId="0"/>
    <xf numFmtId="169" fontId="1" fillId="0" borderId="0" xfId="1" applyNumberFormat="1" applyFont="1" applyFill="1"/>
    <xf numFmtId="164" fontId="1" fillId="0" borderId="0" xfId="0" applyNumberFormat="1" applyFont="1" applyFill="1"/>
    <xf numFmtId="0" fontId="1" fillId="0" borderId="0" xfId="0" applyFont="1" applyFill="1"/>
    <xf numFmtId="2" fontId="1" fillId="0" borderId="0" xfId="0" applyNumberFormat="1" applyFont="1" applyFill="1"/>
    <xf numFmtId="169" fontId="1" fillId="0" borderId="0" xfId="0" applyNumberFormat="1" applyFont="1" applyFill="1"/>
    <xf numFmtId="3" fontId="1" fillId="0" borderId="0" xfId="0" applyNumberFormat="1" applyFont="1" applyFill="1"/>
    <xf numFmtId="167" fontId="1" fillId="0" borderId="0" xfId="0" applyNumberFormat="1" applyFont="1" applyFill="1"/>
    <xf numFmtId="3" fontId="1" fillId="0" borderId="0" xfId="0" applyNumberFormat="1" applyFont="1" applyFill="1" applyBorder="1"/>
    <xf numFmtId="170" fontId="1" fillId="0" borderId="0" xfId="0" applyNumberFormat="1" applyFont="1" applyFill="1"/>
    <xf numFmtId="167" fontId="1" fillId="0" borderId="0" xfId="0" applyNumberFormat="1" applyFont="1" applyFill="1" applyBorder="1"/>
    <xf numFmtId="0" fontId="0" fillId="0" borderId="0" xfId="0"/>
    <xf numFmtId="3" fontId="61" fillId="0" borderId="0" xfId="0" applyNumberFormat="1" applyFont="1" applyAlignment="1">
      <alignment horizontal="right" vertical="top"/>
    </xf>
    <xf numFmtId="167" fontId="61" fillId="0" borderId="0" xfId="0" applyNumberFormat="1" applyFont="1" applyAlignment="1">
      <alignment horizontal="right" vertical="top"/>
    </xf>
    <xf numFmtId="0" fontId="0" fillId="0" borderId="0" xfId="0"/>
    <xf numFmtId="0" fontId="5" fillId="0" borderId="0" xfId="6" applyAlignment="1">
      <alignment horizontal="center" vertical="center" wrapText="1"/>
    </xf>
    <xf numFmtId="0" fontId="0" fillId="0" borderId="0" xfId="0"/>
    <xf numFmtId="170" fontId="5" fillId="0" borderId="0" xfId="6" applyNumberFormat="1" applyAlignment="1">
      <alignment horizontal="center" vertical="center" wrapText="1"/>
    </xf>
    <xf numFmtId="3" fontId="64" fillId="0" borderId="0" xfId="0" applyNumberFormat="1" applyFont="1" applyAlignment="1">
      <alignment horizontal="right" vertical="top"/>
    </xf>
    <xf numFmtId="167" fontId="64" fillId="0" borderId="0" xfId="0" applyNumberFormat="1" applyFont="1" applyAlignment="1">
      <alignment horizontal="right" vertical="top"/>
    </xf>
  </cellXfs>
  <cellStyles count="28">
    <cellStyle name="Comma" xfId="1" builtinId="3"/>
    <cellStyle name="Comma 2" xfId="2"/>
    <cellStyle name="Data_Total" xfId="3"/>
    <cellStyle name="Data_Total 2" xfId="4"/>
    <cellStyle name="Data_Total 4" xfId="5"/>
    <cellStyle name="Headings" xfId="6"/>
    <cellStyle name="Headings 2" xfId="7"/>
    <cellStyle name="Headings 2 2" xfId="8"/>
    <cellStyle name="Headings 3" xfId="9"/>
    <cellStyle name="Headings 4" xfId="10"/>
    <cellStyle name="Hyperlink" xfId="11" builtinId="8"/>
    <cellStyle name="Normal" xfId="0" builtinId="0"/>
    <cellStyle name="Normal 2" xfId="12"/>
    <cellStyle name="Normal 3" xfId="13"/>
    <cellStyle name="Normal 4" xfId="14"/>
    <cellStyle name="Normal 5" xfId="15"/>
    <cellStyle name="Normal_1_1_1" xfId="16"/>
    <cellStyle name="Normal_1_1_2" xfId="17"/>
    <cellStyle name="Percent" xfId="18" builtinId="5"/>
    <cellStyle name="Percent 2" xfId="19"/>
    <cellStyle name="Row_CategoryHeadings" xfId="20"/>
    <cellStyle name="Row_Headings" xfId="21"/>
    <cellStyle name="Row_Headings 2" xfId="22"/>
    <cellStyle name="Source" xfId="23"/>
    <cellStyle name="Source 2" xfId="24"/>
    <cellStyle name="Table_Name" xfId="25"/>
    <cellStyle name="Warnings" xfId="26"/>
    <cellStyle name="Warnings 2" xfId="2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989684649710006E-2"/>
          <c:y val="6.3492309540510064E-2"/>
          <c:w val="0.93385332291327583"/>
          <c:h val="0.58730386324971806"/>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372994512"/>
        <c:axId val="372997648"/>
      </c:barChart>
      <c:catAx>
        <c:axId val="372994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72997648"/>
        <c:crosses val="autoZero"/>
        <c:auto val="1"/>
        <c:lblAlgn val="ctr"/>
        <c:lblOffset val="100"/>
        <c:tickLblSkip val="1"/>
        <c:tickMarkSkip val="1"/>
        <c:noMultiLvlLbl val="0"/>
      </c:catAx>
      <c:valAx>
        <c:axId val="372997648"/>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0752327483728211E-2"/>
              <c:y val="7.1428988043161279E-2"/>
            </c:manualLayout>
          </c:layout>
          <c:overlay val="0"/>
          <c:spPr>
            <a:noFill/>
            <a:ln w="25400">
              <a:noFill/>
            </a:ln>
          </c:spPr>
        </c:title>
        <c:numFmt formatCode="#,##0.0" sourceLinked="1"/>
        <c:majorTickMark val="out"/>
        <c:minorTickMark val="none"/>
        <c:tickLblPos val="nextTo"/>
        <c:crossAx val="37299451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25752508361203"/>
          <c:y val="0.12307692307692308"/>
          <c:w val="0.59866220735785958"/>
          <c:h val="0.68846153846153846"/>
        </c:manualLayout>
      </c:layout>
      <c:pieChart>
        <c:varyColors val="1"/>
        <c:ser>
          <c:idx val="0"/>
          <c:order val="0"/>
          <c:tx>
            <c:strRef>
              <c:f>Bmth!$V$29</c:f>
              <c:strCache>
                <c:ptCount val="1"/>
                <c:pt idx="0">
                  <c:v>Bournemouth UA</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Bmth!$W$28:$Z$28</c:f>
              <c:strCache>
                <c:ptCount val="4"/>
                <c:pt idx="0">
                  <c:v>16 to 24 yrs</c:v>
                </c:pt>
                <c:pt idx="1">
                  <c:v>25-34</c:v>
                </c:pt>
                <c:pt idx="2">
                  <c:v>35-49</c:v>
                </c:pt>
                <c:pt idx="3">
                  <c:v>50 +</c:v>
                </c:pt>
              </c:strCache>
            </c:strRef>
          </c:cat>
          <c:val>
            <c:numRef>
              <c:f>Bmth!$W$29:$Z$29</c:f>
              <c:numCache>
                <c:formatCode>General</c:formatCode>
                <c:ptCount val="4"/>
                <c:pt idx="0">
                  <c:v>375</c:v>
                </c:pt>
                <c:pt idx="1">
                  <c:v>470</c:v>
                </c:pt>
                <c:pt idx="2">
                  <c:v>740</c:v>
                </c:pt>
                <c:pt idx="3">
                  <c:v>630</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63408565427715"/>
          <c:y val="0.13405844534945846"/>
          <c:w val="0.56338105658706061"/>
          <c:h val="0.72464024513220793"/>
        </c:manualLayout>
      </c:layout>
      <c:pieChart>
        <c:varyColors val="1"/>
        <c:ser>
          <c:idx val="0"/>
          <c:order val="0"/>
          <c:tx>
            <c:strRef>
              <c:f>Bmth!$V$24</c:f>
              <c:strCache>
                <c:ptCount val="1"/>
                <c:pt idx="0">
                  <c:v>Bournemouth UA</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Bmth!$W$23:$AA$23</c:f>
              <c:strCache>
                <c:ptCount val="5"/>
                <c:pt idx="0">
                  <c:v>&lt;3mths</c:v>
                </c:pt>
                <c:pt idx="1">
                  <c:v>3-6 months</c:v>
                </c:pt>
                <c:pt idx="2">
                  <c:v>6-12 months</c:v>
                </c:pt>
                <c:pt idx="3">
                  <c:v>12-24mths</c:v>
                </c:pt>
                <c:pt idx="4">
                  <c:v>&gt;24mths</c:v>
                </c:pt>
              </c:strCache>
            </c:strRef>
          </c:cat>
          <c:val>
            <c:numRef>
              <c:f>Bmth!$W$24:$AA$24</c:f>
              <c:numCache>
                <c:formatCode>General</c:formatCode>
                <c:ptCount val="5"/>
                <c:pt idx="0">
                  <c:v>690</c:v>
                </c:pt>
                <c:pt idx="1">
                  <c:v>290</c:v>
                </c:pt>
                <c:pt idx="2">
                  <c:v>210</c:v>
                </c:pt>
                <c:pt idx="3">
                  <c:v>160</c:v>
                </c:pt>
                <c:pt idx="4">
                  <c:v>155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84685681860373E-2"/>
          <c:y val="6.3241228772751928E-2"/>
          <c:w val="0.92682991758058919"/>
          <c:h val="0.58893394294625234"/>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375324440"/>
        <c:axId val="375329536"/>
      </c:barChart>
      <c:catAx>
        <c:axId val="375324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75329536"/>
        <c:crosses val="autoZero"/>
        <c:auto val="1"/>
        <c:lblAlgn val="ctr"/>
        <c:lblOffset val="100"/>
        <c:tickLblSkip val="1"/>
        <c:tickMarkSkip val="1"/>
        <c:noMultiLvlLbl val="0"/>
      </c:catAx>
      <c:valAx>
        <c:axId val="375329536"/>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2955523672883789E-2"/>
              <c:y val="7.1146245059288543E-2"/>
            </c:manualLayout>
          </c:layout>
          <c:overlay val="0"/>
          <c:spPr>
            <a:noFill/>
            <a:ln w="25400">
              <a:noFill/>
            </a:ln>
          </c:spPr>
        </c:title>
        <c:numFmt formatCode="#,##0.0" sourceLinked="1"/>
        <c:majorTickMark val="out"/>
        <c:minorTickMark val="none"/>
        <c:tickLblPos val="nextTo"/>
        <c:crossAx val="37532444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37388724035608"/>
          <c:y val="9.5420025159576941E-2"/>
          <c:w val="0.86498516320474772"/>
          <c:h val="0.60687136001490938"/>
        </c:manualLayout>
      </c:layout>
      <c:lineChart>
        <c:grouping val="standard"/>
        <c:varyColors val="0"/>
        <c:ser>
          <c:idx val="0"/>
          <c:order val="0"/>
          <c:tx>
            <c:strRef>
              <c:f>Data!$B$612</c:f>
              <c:strCache>
                <c:ptCount val="1"/>
                <c:pt idx="0">
                  <c:v>Great Britain</c:v>
                </c:pt>
              </c:strCache>
            </c:strRef>
          </c:tx>
          <c:spPr>
            <a:ln w="25400">
              <a:solidFill>
                <a:srgbClr val="800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Data!$C$612:$FE$612</c:f>
              <c:numCache>
                <c:formatCode>#,##0.0</c:formatCode>
                <c:ptCount val="159"/>
                <c:pt idx="0">
                  <c:v>2.4</c:v>
                </c:pt>
                <c:pt idx="1">
                  <c:v>2.5</c:v>
                </c:pt>
                <c:pt idx="2">
                  <c:v>2.4</c:v>
                </c:pt>
                <c:pt idx="3">
                  <c:v>2.2999999999999998</c:v>
                </c:pt>
                <c:pt idx="4">
                  <c:v>2.2000000000000002</c:v>
                </c:pt>
                <c:pt idx="5">
                  <c:v>2.2000000000000002</c:v>
                </c:pt>
                <c:pt idx="6">
                  <c:v>2.2000000000000002</c:v>
                </c:pt>
                <c:pt idx="7">
                  <c:v>2.2000000000000002</c:v>
                </c:pt>
                <c:pt idx="8">
                  <c:v>2.1</c:v>
                </c:pt>
                <c:pt idx="9">
                  <c:v>2.1</c:v>
                </c:pt>
                <c:pt idx="10">
                  <c:v>2.1</c:v>
                </c:pt>
                <c:pt idx="11">
                  <c:v>2.1</c:v>
                </c:pt>
                <c:pt idx="12">
                  <c:v>2.2000000000000002</c:v>
                </c:pt>
                <c:pt idx="13">
                  <c:v>2.2999999999999998</c:v>
                </c:pt>
                <c:pt idx="14">
                  <c:v>2.2999999999999998</c:v>
                </c:pt>
                <c:pt idx="15">
                  <c:v>2.2000000000000002</c:v>
                </c:pt>
                <c:pt idx="16">
                  <c:v>2.2000000000000002</c:v>
                </c:pt>
                <c:pt idx="17">
                  <c:v>2.2000000000000002</c:v>
                </c:pt>
                <c:pt idx="18">
                  <c:v>2.2000000000000002</c:v>
                </c:pt>
                <c:pt idx="19">
                  <c:v>2.2000000000000002</c:v>
                </c:pt>
                <c:pt idx="20">
                  <c:v>2.2000000000000002</c:v>
                </c:pt>
                <c:pt idx="21">
                  <c:v>2.2000000000000002</c:v>
                </c:pt>
                <c:pt idx="22">
                  <c:v>2.2000000000000002</c:v>
                </c:pt>
                <c:pt idx="23">
                  <c:v>2.2999999999999998</c:v>
                </c:pt>
                <c:pt idx="24">
                  <c:v>2.4</c:v>
                </c:pt>
                <c:pt idx="25">
                  <c:v>2.5</c:v>
                </c:pt>
                <c:pt idx="26">
                  <c:v>2.5</c:v>
                </c:pt>
                <c:pt idx="27">
                  <c:v>2.5</c:v>
                </c:pt>
                <c:pt idx="28">
                  <c:v>2.5</c:v>
                </c:pt>
                <c:pt idx="29">
                  <c:v>2.4</c:v>
                </c:pt>
                <c:pt idx="30">
                  <c:v>2.4</c:v>
                </c:pt>
                <c:pt idx="31">
                  <c:v>2.4</c:v>
                </c:pt>
                <c:pt idx="32">
                  <c:v>2.4</c:v>
                </c:pt>
                <c:pt idx="33">
                  <c:v>2.4</c:v>
                </c:pt>
                <c:pt idx="34">
                  <c:v>2.2999999999999998</c:v>
                </c:pt>
                <c:pt idx="35">
                  <c:v>2.2999999999999998</c:v>
                </c:pt>
                <c:pt idx="36">
                  <c:v>2.4</c:v>
                </c:pt>
                <c:pt idx="37">
                  <c:v>2.5</c:v>
                </c:pt>
                <c:pt idx="38">
                  <c:v>2.4</c:v>
                </c:pt>
                <c:pt idx="39">
                  <c:v>2.2999999999999998</c:v>
                </c:pt>
                <c:pt idx="40">
                  <c:v>2.2000000000000002</c:v>
                </c:pt>
                <c:pt idx="41">
                  <c:v>2.2000000000000002</c:v>
                </c:pt>
                <c:pt idx="42">
                  <c:v>2.2000000000000002</c:v>
                </c:pt>
                <c:pt idx="43">
                  <c:v>2.2000000000000002</c:v>
                </c:pt>
                <c:pt idx="44">
                  <c:v>2.1</c:v>
                </c:pt>
                <c:pt idx="45">
                  <c:v>2</c:v>
                </c:pt>
                <c:pt idx="46">
                  <c:v>2</c:v>
                </c:pt>
                <c:pt idx="47">
                  <c:v>2</c:v>
                </c:pt>
                <c:pt idx="48">
                  <c:v>2.1</c:v>
                </c:pt>
                <c:pt idx="49">
                  <c:v>2.1</c:v>
                </c:pt>
                <c:pt idx="50">
                  <c:v>2.1</c:v>
                </c:pt>
                <c:pt idx="51">
                  <c:v>2.1</c:v>
                </c:pt>
                <c:pt idx="52">
                  <c:v>2.1</c:v>
                </c:pt>
                <c:pt idx="53">
                  <c:v>2.1</c:v>
                </c:pt>
                <c:pt idx="54">
                  <c:v>2.2000000000000002</c:v>
                </c:pt>
                <c:pt idx="55">
                  <c:v>2.2999999999999998</c:v>
                </c:pt>
                <c:pt idx="56">
                  <c:v>2.4</c:v>
                </c:pt>
                <c:pt idx="57">
                  <c:v>2.4</c:v>
                </c:pt>
                <c:pt idx="58">
                  <c:v>2.6</c:v>
                </c:pt>
                <c:pt idx="59">
                  <c:v>2.9</c:v>
                </c:pt>
                <c:pt idx="60">
                  <c:v>3.2</c:v>
                </c:pt>
                <c:pt idx="61">
                  <c:v>3.6</c:v>
                </c:pt>
                <c:pt idx="62">
                  <c:v>3.8</c:v>
                </c:pt>
                <c:pt idx="63">
                  <c:v>3.9</c:v>
                </c:pt>
                <c:pt idx="64">
                  <c:v>3.9</c:v>
                </c:pt>
                <c:pt idx="65">
                  <c:v>3.9</c:v>
                </c:pt>
                <c:pt idx="66">
                  <c:v>3.9</c:v>
                </c:pt>
                <c:pt idx="67">
                  <c:v>4</c:v>
                </c:pt>
                <c:pt idx="68">
                  <c:v>3.9</c:v>
                </c:pt>
                <c:pt idx="69">
                  <c:v>3.9</c:v>
                </c:pt>
                <c:pt idx="70">
                  <c:v>3.9</c:v>
                </c:pt>
                <c:pt idx="71">
                  <c:v>3.9</c:v>
                </c:pt>
                <c:pt idx="72">
                  <c:v>4.0999999999999996</c:v>
                </c:pt>
                <c:pt idx="73">
                  <c:v>4.0999999999999996</c:v>
                </c:pt>
                <c:pt idx="74">
                  <c:v>4</c:v>
                </c:pt>
                <c:pt idx="75">
                  <c:v>3.9</c:v>
                </c:pt>
                <c:pt idx="76">
                  <c:v>3.7</c:v>
                </c:pt>
                <c:pt idx="77">
                  <c:v>3.5</c:v>
                </c:pt>
                <c:pt idx="78">
                  <c:v>3.5</c:v>
                </c:pt>
                <c:pt idx="79">
                  <c:v>3.6</c:v>
                </c:pt>
                <c:pt idx="80">
                  <c:v>3.5</c:v>
                </c:pt>
                <c:pt idx="81">
                  <c:v>3.5</c:v>
                </c:pt>
                <c:pt idx="82">
                  <c:v>3.5</c:v>
                </c:pt>
                <c:pt idx="83">
                  <c:v>3.5</c:v>
                </c:pt>
                <c:pt idx="84">
                  <c:v>3.7</c:v>
                </c:pt>
                <c:pt idx="85">
                  <c:v>3.8</c:v>
                </c:pt>
                <c:pt idx="86">
                  <c:v>3.7</c:v>
                </c:pt>
                <c:pt idx="87">
                  <c:v>3.7</c:v>
                </c:pt>
                <c:pt idx="88">
                  <c:v>3.7</c:v>
                </c:pt>
                <c:pt idx="89">
                  <c:v>3.7</c:v>
                </c:pt>
                <c:pt idx="90">
                  <c:v>3.8</c:v>
                </c:pt>
                <c:pt idx="91">
                  <c:v>3.9</c:v>
                </c:pt>
                <c:pt idx="92">
                  <c:v>3.9</c:v>
                </c:pt>
                <c:pt idx="93">
                  <c:v>3.8</c:v>
                </c:pt>
                <c:pt idx="94">
                  <c:v>3.8</c:v>
                </c:pt>
                <c:pt idx="95">
                  <c:v>3.9</c:v>
                </c:pt>
                <c:pt idx="96">
                  <c:v>4</c:v>
                </c:pt>
                <c:pt idx="97">
                  <c:v>4.0999999999999996</c:v>
                </c:pt>
                <c:pt idx="98">
                  <c:v>4.0999999999999996</c:v>
                </c:pt>
                <c:pt idx="99">
                  <c:v>4</c:v>
                </c:pt>
                <c:pt idx="100">
                  <c:v>3.9</c:v>
                </c:pt>
                <c:pt idx="101">
                  <c:v>3.8</c:v>
                </c:pt>
                <c:pt idx="102">
                  <c:v>3.8</c:v>
                </c:pt>
                <c:pt idx="103">
                  <c:v>3.8</c:v>
                </c:pt>
                <c:pt idx="104">
                  <c:v>3.8</c:v>
                </c:pt>
                <c:pt idx="105">
                  <c:v>3.8</c:v>
                </c:pt>
                <c:pt idx="106">
                  <c:v>3.8</c:v>
                </c:pt>
                <c:pt idx="107">
                  <c:v>3.7</c:v>
                </c:pt>
                <c:pt idx="108">
                  <c:v>3.8</c:v>
                </c:pt>
                <c:pt idx="109">
                  <c:v>3.9</c:v>
                </c:pt>
                <c:pt idx="110">
                  <c:v>3.8</c:v>
                </c:pt>
                <c:pt idx="111">
                  <c:v>3.7</c:v>
                </c:pt>
                <c:pt idx="112">
                  <c:v>3.6</c:v>
                </c:pt>
                <c:pt idx="113">
                  <c:v>3.5</c:v>
                </c:pt>
                <c:pt idx="114" formatCode="General">
                  <c:v>3.4</c:v>
                </c:pt>
                <c:pt idx="115" formatCode="General">
                  <c:v>3.3</c:v>
                </c:pt>
                <c:pt idx="116" formatCode="General">
                  <c:v>3.2</c:v>
                </c:pt>
                <c:pt idx="117">
                  <c:v>3</c:v>
                </c:pt>
                <c:pt idx="118">
                  <c:v>2.9</c:v>
                </c:pt>
                <c:pt idx="119">
                  <c:v>2.9</c:v>
                </c:pt>
                <c:pt idx="120" formatCode="General">
                  <c:v>3</c:v>
                </c:pt>
                <c:pt idx="121" formatCode="General">
                  <c:v>3</c:v>
                </c:pt>
                <c:pt idx="122" formatCode="General">
                  <c:v>2.9</c:v>
                </c:pt>
                <c:pt idx="123" formatCode="General">
                  <c:v>2.7</c:v>
                </c:pt>
                <c:pt idx="124" formatCode="General">
                  <c:v>2.6</c:v>
                </c:pt>
                <c:pt idx="125" formatCode="General">
                  <c:v>2.4</c:v>
                </c:pt>
                <c:pt idx="126" formatCode="General">
                  <c:v>2.4</c:v>
                </c:pt>
                <c:pt idx="127" formatCode="General">
                  <c:v>2.2999999999999998</c:v>
                </c:pt>
                <c:pt idx="128" formatCode="General">
                  <c:v>2.2000000000000002</c:v>
                </c:pt>
                <c:pt idx="129" formatCode="General">
                  <c:v>2.1</c:v>
                </c:pt>
                <c:pt idx="130" formatCode="General">
                  <c:v>2</c:v>
                </c:pt>
                <c:pt idx="131" formatCode="General">
                  <c:v>1.9</c:v>
                </c:pt>
                <c:pt idx="132" formatCode="General">
                  <c:v>2</c:v>
                </c:pt>
                <c:pt idx="133" formatCode="General">
                  <c:v>2</c:v>
                </c:pt>
                <c:pt idx="134" formatCode="General">
                  <c:v>2</c:v>
                </c:pt>
                <c:pt idx="135" formatCode="General">
                  <c:v>1.9</c:v>
                </c:pt>
                <c:pt idx="136" formatCode="General">
                  <c:v>1.8</c:v>
                </c:pt>
                <c:pt idx="137" formatCode="General">
                  <c:v>1.7</c:v>
                </c:pt>
                <c:pt idx="138" formatCode="General">
                  <c:v>1.7</c:v>
                </c:pt>
                <c:pt idx="139" formatCode="General">
                  <c:v>1.7</c:v>
                </c:pt>
                <c:pt idx="140" formatCode="General">
                  <c:v>1.6</c:v>
                </c:pt>
                <c:pt idx="141" formatCode="General">
                  <c:v>1.6</c:v>
                </c:pt>
                <c:pt idx="142" formatCode="General">
                  <c:v>1.5</c:v>
                </c:pt>
                <c:pt idx="143" formatCode="General">
                  <c:v>1.5</c:v>
                </c:pt>
                <c:pt idx="144" formatCode="General">
                  <c:v>1.5</c:v>
                </c:pt>
                <c:pt idx="145">
                  <c:v>1.6</c:v>
                </c:pt>
                <c:pt idx="146">
                  <c:v>1.9</c:v>
                </c:pt>
                <c:pt idx="147">
                  <c:v>1.8</c:v>
                </c:pt>
                <c:pt idx="148">
                  <c:v>1.8</c:v>
                </c:pt>
                <c:pt idx="149">
                  <c:v>1.8</c:v>
                </c:pt>
                <c:pt idx="150">
                  <c:v>1.8</c:v>
                </c:pt>
                <c:pt idx="151">
                  <c:v>1.8</c:v>
                </c:pt>
                <c:pt idx="152">
                  <c:v>1.8</c:v>
                </c:pt>
                <c:pt idx="153">
                  <c:v>1.8</c:v>
                </c:pt>
                <c:pt idx="154">
                  <c:v>1.8</c:v>
                </c:pt>
                <c:pt idx="155">
                  <c:v>1.8</c:v>
                </c:pt>
                <c:pt idx="156" formatCode="General">
                  <c:v>1.9</c:v>
                </c:pt>
                <c:pt idx="157" formatCode="General">
                  <c:v>1.9</c:v>
                </c:pt>
                <c:pt idx="158" formatCode="0.0">
                  <c:v>2</c:v>
                </c:pt>
              </c:numCache>
            </c:numRef>
          </c:val>
          <c:smooth val="0"/>
        </c:ser>
        <c:ser>
          <c:idx val="2"/>
          <c:order val="1"/>
          <c:tx>
            <c:strRef>
              <c:f>Data!$B$614</c:f>
              <c:strCache>
                <c:ptCount val="1"/>
                <c:pt idx="0">
                  <c:v>Dorset LEP area</c:v>
                </c:pt>
              </c:strCache>
            </c:strRef>
          </c:tx>
          <c:spPr>
            <a:ln w="25400">
              <a:solidFill>
                <a:srgbClr val="80808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Data!$C$614:$FE$614</c:f>
              <c:numCache>
                <c:formatCode>#,##0.0</c:formatCode>
                <c:ptCount val="159"/>
                <c:pt idx="0">
                  <c:v>1.2</c:v>
                </c:pt>
                <c:pt idx="1">
                  <c:v>1.2</c:v>
                </c:pt>
                <c:pt idx="2">
                  <c:v>1.2</c:v>
                </c:pt>
                <c:pt idx="3">
                  <c:v>1.1000000000000001</c:v>
                </c:pt>
                <c:pt idx="4">
                  <c:v>1</c:v>
                </c:pt>
                <c:pt idx="5">
                  <c:v>0.9</c:v>
                </c:pt>
                <c:pt idx="6">
                  <c:v>0.9</c:v>
                </c:pt>
                <c:pt idx="7">
                  <c:v>0.9</c:v>
                </c:pt>
                <c:pt idx="8">
                  <c:v>0.9</c:v>
                </c:pt>
                <c:pt idx="9">
                  <c:v>0.9</c:v>
                </c:pt>
                <c:pt idx="10">
                  <c:v>1</c:v>
                </c:pt>
                <c:pt idx="11">
                  <c:v>1</c:v>
                </c:pt>
                <c:pt idx="12">
                  <c:v>1.1000000000000001</c:v>
                </c:pt>
                <c:pt idx="13">
                  <c:v>1.2</c:v>
                </c:pt>
                <c:pt idx="14">
                  <c:v>1.1000000000000001</c:v>
                </c:pt>
                <c:pt idx="15">
                  <c:v>1.1000000000000001</c:v>
                </c:pt>
                <c:pt idx="16">
                  <c:v>1</c:v>
                </c:pt>
                <c:pt idx="17">
                  <c:v>1</c:v>
                </c:pt>
                <c:pt idx="18">
                  <c:v>1</c:v>
                </c:pt>
                <c:pt idx="19">
                  <c:v>1</c:v>
                </c:pt>
                <c:pt idx="20">
                  <c:v>1</c:v>
                </c:pt>
                <c:pt idx="21">
                  <c:v>1</c:v>
                </c:pt>
                <c:pt idx="22">
                  <c:v>1.2</c:v>
                </c:pt>
                <c:pt idx="23">
                  <c:v>1.1000000000000001</c:v>
                </c:pt>
                <c:pt idx="24">
                  <c:v>1.3</c:v>
                </c:pt>
                <c:pt idx="25">
                  <c:v>1.3</c:v>
                </c:pt>
                <c:pt idx="26">
                  <c:v>1.3</c:v>
                </c:pt>
                <c:pt idx="27">
                  <c:v>1.3</c:v>
                </c:pt>
                <c:pt idx="28">
                  <c:v>1.3</c:v>
                </c:pt>
                <c:pt idx="29">
                  <c:v>1.3</c:v>
                </c:pt>
                <c:pt idx="30">
                  <c:v>1.3</c:v>
                </c:pt>
                <c:pt idx="31">
                  <c:v>1.3</c:v>
                </c:pt>
                <c:pt idx="32">
                  <c:v>1.2</c:v>
                </c:pt>
                <c:pt idx="33">
                  <c:v>1.2</c:v>
                </c:pt>
                <c:pt idx="34">
                  <c:v>1.3</c:v>
                </c:pt>
                <c:pt idx="35">
                  <c:v>1.3</c:v>
                </c:pt>
                <c:pt idx="36">
                  <c:v>1.3</c:v>
                </c:pt>
                <c:pt idx="37">
                  <c:v>1.3</c:v>
                </c:pt>
                <c:pt idx="38">
                  <c:v>1.2</c:v>
                </c:pt>
                <c:pt idx="39">
                  <c:v>1.1000000000000001</c:v>
                </c:pt>
                <c:pt idx="40">
                  <c:v>1</c:v>
                </c:pt>
                <c:pt idx="41">
                  <c:v>0.9</c:v>
                </c:pt>
                <c:pt idx="42">
                  <c:v>1</c:v>
                </c:pt>
                <c:pt idx="43">
                  <c:v>1</c:v>
                </c:pt>
                <c:pt idx="44">
                  <c:v>0.9</c:v>
                </c:pt>
                <c:pt idx="45">
                  <c:v>0.9</c:v>
                </c:pt>
                <c:pt idx="46">
                  <c:v>0.9</c:v>
                </c:pt>
                <c:pt idx="47">
                  <c:v>0.9</c:v>
                </c:pt>
                <c:pt idx="48">
                  <c:v>1</c:v>
                </c:pt>
                <c:pt idx="49">
                  <c:v>1.1000000000000001</c:v>
                </c:pt>
                <c:pt idx="50">
                  <c:v>1.1000000000000001</c:v>
                </c:pt>
                <c:pt idx="51">
                  <c:v>1</c:v>
                </c:pt>
                <c:pt idx="52">
                  <c:v>1</c:v>
                </c:pt>
                <c:pt idx="53">
                  <c:v>1</c:v>
                </c:pt>
                <c:pt idx="54">
                  <c:v>1.1000000000000001</c:v>
                </c:pt>
                <c:pt idx="55">
                  <c:v>1.2</c:v>
                </c:pt>
                <c:pt idx="56">
                  <c:v>1.3</c:v>
                </c:pt>
                <c:pt idx="57">
                  <c:v>1.4</c:v>
                </c:pt>
                <c:pt idx="58">
                  <c:v>1.6</c:v>
                </c:pt>
                <c:pt idx="59">
                  <c:v>1.8</c:v>
                </c:pt>
                <c:pt idx="60">
                  <c:v>2.1</c:v>
                </c:pt>
                <c:pt idx="61">
                  <c:v>2.5</c:v>
                </c:pt>
                <c:pt idx="62">
                  <c:v>2.6</c:v>
                </c:pt>
                <c:pt idx="63">
                  <c:v>2.6</c:v>
                </c:pt>
                <c:pt idx="64">
                  <c:v>2.6</c:v>
                </c:pt>
                <c:pt idx="65">
                  <c:v>2.5</c:v>
                </c:pt>
                <c:pt idx="66">
                  <c:v>2.6</c:v>
                </c:pt>
                <c:pt idx="67">
                  <c:v>2.6</c:v>
                </c:pt>
                <c:pt idx="68">
                  <c:v>2.5</c:v>
                </c:pt>
                <c:pt idx="69">
                  <c:v>2.5</c:v>
                </c:pt>
                <c:pt idx="70">
                  <c:v>2.6</c:v>
                </c:pt>
                <c:pt idx="71">
                  <c:v>2.6</c:v>
                </c:pt>
                <c:pt idx="72">
                  <c:v>2.8</c:v>
                </c:pt>
                <c:pt idx="73">
                  <c:v>2.8</c:v>
                </c:pt>
                <c:pt idx="74">
                  <c:v>2.7</c:v>
                </c:pt>
                <c:pt idx="75">
                  <c:v>2.5</c:v>
                </c:pt>
                <c:pt idx="76">
                  <c:v>2.4</c:v>
                </c:pt>
                <c:pt idx="77">
                  <c:v>2.2000000000000002</c:v>
                </c:pt>
                <c:pt idx="78">
                  <c:v>2.1</c:v>
                </c:pt>
                <c:pt idx="79">
                  <c:v>2.2000000000000002</c:v>
                </c:pt>
                <c:pt idx="80">
                  <c:v>2.2000000000000002</c:v>
                </c:pt>
                <c:pt idx="81">
                  <c:v>2.1</c:v>
                </c:pt>
                <c:pt idx="82">
                  <c:v>2.2000000000000002</c:v>
                </c:pt>
                <c:pt idx="83">
                  <c:v>2.2000000000000002</c:v>
                </c:pt>
                <c:pt idx="84">
                  <c:v>2.4</c:v>
                </c:pt>
                <c:pt idx="85">
                  <c:v>2.5</c:v>
                </c:pt>
                <c:pt idx="86">
                  <c:v>2.4</c:v>
                </c:pt>
                <c:pt idx="87">
                  <c:v>2.2000000000000002</c:v>
                </c:pt>
                <c:pt idx="88">
                  <c:v>2.1</c:v>
                </c:pt>
                <c:pt idx="89">
                  <c:v>2.1</c:v>
                </c:pt>
                <c:pt idx="90">
                  <c:v>2.1</c:v>
                </c:pt>
                <c:pt idx="91">
                  <c:v>2.1</c:v>
                </c:pt>
                <c:pt idx="92">
                  <c:v>2.1</c:v>
                </c:pt>
                <c:pt idx="93">
                  <c:v>2.1</c:v>
                </c:pt>
                <c:pt idx="94">
                  <c:v>2.2000000000000002</c:v>
                </c:pt>
                <c:pt idx="95">
                  <c:v>2.2999999999999998</c:v>
                </c:pt>
                <c:pt idx="96">
                  <c:v>2.5</c:v>
                </c:pt>
                <c:pt idx="97">
                  <c:v>2.6</c:v>
                </c:pt>
                <c:pt idx="98">
                  <c:v>2.5</c:v>
                </c:pt>
                <c:pt idx="99">
                  <c:v>2.2999999999999998</c:v>
                </c:pt>
                <c:pt idx="100">
                  <c:v>2.2000000000000002</c:v>
                </c:pt>
                <c:pt idx="101">
                  <c:v>2.1</c:v>
                </c:pt>
                <c:pt idx="102">
                  <c:v>2.1</c:v>
                </c:pt>
                <c:pt idx="103">
                  <c:v>2</c:v>
                </c:pt>
                <c:pt idx="104">
                  <c:v>2</c:v>
                </c:pt>
                <c:pt idx="105">
                  <c:v>2</c:v>
                </c:pt>
                <c:pt idx="106">
                  <c:v>2.1</c:v>
                </c:pt>
                <c:pt idx="107">
                  <c:v>2</c:v>
                </c:pt>
                <c:pt idx="108">
                  <c:v>2.2000000000000002</c:v>
                </c:pt>
                <c:pt idx="109">
                  <c:v>2.2000000000000002</c:v>
                </c:pt>
                <c:pt idx="110">
                  <c:v>2.2000000000000002</c:v>
                </c:pt>
                <c:pt idx="111">
                  <c:v>2.1</c:v>
                </c:pt>
                <c:pt idx="112">
                  <c:v>2</c:v>
                </c:pt>
                <c:pt idx="113">
                  <c:v>1.9</c:v>
                </c:pt>
                <c:pt idx="114" formatCode="General">
                  <c:v>1.8</c:v>
                </c:pt>
                <c:pt idx="115" formatCode="General">
                  <c:v>1.8</c:v>
                </c:pt>
                <c:pt idx="116" formatCode="General">
                  <c:v>1.7</c:v>
                </c:pt>
                <c:pt idx="117">
                  <c:v>1.6</c:v>
                </c:pt>
                <c:pt idx="118">
                  <c:v>1.7</c:v>
                </c:pt>
                <c:pt idx="119">
                  <c:v>1.7</c:v>
                </c:pt>
                <c:pt idx="120" formatCode="General">
                  <c:v>1.8</c:v>
                </c:pt>
                <c:pt idx="121" formatCode="General">
                  <c:v>1.8</c:v>
                </c:pt>
                <c:pt idx="122" formatCode="General">
                  <c:v>1.7</c:v>
                </c:pt>
                <c:pt idx="123" formatCode="General">
                  <c:v>1.5</c:v>
                </c:pt>
                <c:pt idx="124" formatCode="General">
                  <c:v>1.4</c:v>
                </c:pt>
                <c:pt idx="125" formatCode="General">
                  <c:v>1.3</c:v>
                </c:pt>
                <c:pt idx="126" formatCode="General">
                  <c:v>1.2</c:v>
                </c:pt>
                <c:pt idx="127" formatCode="General">
                  <c:v>1.1000000000000001</c:v>
                </c:pt>
                <c:pt idx="128" formatCode="General">
                  <c:v>1.1000000000000001</c:v>
                </c:pt>
                <c:pt idx="129" formatCode="General">
                  <c:v>1.1000000000000001</c:v>
                </c:pt>
                <c:pt idx="130" formatCode="General">
                  <c:v>1.1000000000000001</c:v>
                </c:pt>
                <c:pt idx="131" formatCode="General">
                  <c:v>1.1000000000000001</c:v>
                </c:pt>
                <c:pt idx="132" formatCode="General">
                  <c:v>1.2</c:v>
                </c:pt>
                <c:pt idx="133" formatCode="General">
                  <c:v>1.2</c:v>
                </c:pt>
                <c:pt idx="134" formatCode="General">
                  <c:v>1.1000000000000001</c:v>
                </c:pt>
                <c:pt idx="135" formatCode="General">
                  <c:v>1</c:v>
                </c:pt>
                <c:pt idx="136" formatCode="General">
                  <c:v>1</c:v>
                </c:pt>
                <c:pt idx="137" formatCode="General">
                  <c:v>0.9</c:v>
                </c:pt>
                <c:pt idx="138" formatCode="General">
                  <c:v>0.9</c:v>
                </c:pt>
                <c:pt idx="139" formatCode="General">
                  <c:v>0.8</c:v>
                </c:pt>
                <c:pt idx="140" formatCode="General">
                  <c:v>0.8</c:v>
                </c:pt>
                <c:pt idx="141" formatCode="General">
                  <c:v>0.8</c:v>
                </c:pt>
                <c:pt idx="142" formatCode="General">
                  <c:v>0.8</c:v>
                </c:pt>
                <c:pt idx="143" formatCode="General">
                  <c:v>0.8</c:v>
                </c:pt>
                <c:pt idx="144" formatCode="General">
                  <c:v>0.8</c:v>
                </c:pt>
                <c:pt idx="145">
                  <c:v>0.9</c:v>
                </c:pt>
                <c:pt idx="146">
                  <c:v>1.1000000000000001</c:v>
                </c:pt>
                <c:pt idx="147">
                  <c:v>1</c:v>
                </c:pt>
                <c:pt idx="148">
                  <c:v>1</c:v>
                </c:pt>
                <c:pt idx="149">
                  <c:v>1</c:v>
                </c:pt>
                <c:pt idx="150">
                  <c:v>1</c:v>
                </c:pt>
                <c:pt idx="151">
                  <c:v>1</c:v>
                </c:pt>
                <c:pt idx="152">
                  <c:v>1</c:v>
                </c:pt>
                <c:pt idx="153">
                  <c:v>1.1000000000000001</c:v>
                </c:pt>
                <c:pt idx="154">
                  <c:v>1.1000000000000001</c:v>
                </c:pt>
                <c:pt idx="155">
                  <c:v>1.1000000000000001</c:v>
                </c:pt>
                <c:pt idx="156" formatCode="General">
                  <c:v>1.2</c:v>
                </c:pt>
                <c:pt idx="157" formatCode="General">
                  <c:v>1.2</c:v>
                </c:pt>
                <c:pt idx="158" formatCode="0.0">
                  <c:v>1.2</c:v>
                </c:pt>
              </c:numCache>
            </c:numRef>
          </c:val>
          <c:smooth val="0"/>
        </c:ser>
        <c:ser>
          <c:idx val="3"/>
          <c:order val="2"/>
          <c:tx>
            <c:strRef>
              <c:f>Data!$B$615</c:f>
              <c:strCache>
                <c:ptCount val="1"/>
                <c:pt idx="0">
                  <c:v>Bournemouth</c:v>
                </c:pt>
              </c:strCache>
            </c:strRef>
          </c:tx>
          <c:spPr>
            <a:ln w="25400">
              <a:solidFill>
                <a:srgbClr val="3333CC"/>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Data!$C$615:$FE$615</c:f>
              <c:numCache>
                <c:formatCode>#,##0.0</c:formatCode>
                <c:ptCount val="159"/>
                <c:pt idx="0">
                  <c:v>1.7</c:v>
                </c:pt>
                <c:pt idx="1">
                  <c:v>1.7</c:v>
                </c:pt>
                <c:pt idx="2">
                  <c:v>1.7</c:v>
                </c:pt>
                <c:pt idx="3">
                  <c:v>1.6</c:v>
                </c:pt>
                <c:pt idx="4">
                  <c:v>1.6</c:v>
                </c:pt>
                <c:pt idx="5">
                  <c:v>1.5</c:v>
                </c:pt>
                <c:pt idx="6">
                  <c:v>1.5</c:v>
                </c:pt>
                <c:pt idx="7">
                  <c:v>1.5</c:v>
                </c:pt>
                <c:pt idx="8">
                  <c:v>1.4</c:v>
                </c:pt>
                <c:pt idx="9">
                  <c:v>1.4</c:v>
                </c:pt>
                <c:pt idx="10">
                  <c:v>1.4</c:v>
                </c:pt>
                <c:pt idx="11">
                  <c:v>1.6</c:v>
                </c:pt>
                <c:pt idx="12">
                  <c:v>1.7</c:v>
                </c:pt>
                <c:pt idx="13">
                  <c:v>1.8</c:v>
                </c:pt>
                <c:pt idx="14">
                  <c:v>1.7</c:v>
                </c:pt>
                <c:pt idx="15">
                  <c:v>1.7</c:v>
                </c:pt>
                <c:pt idx="16">
                  <c:v>1.7</c:v>
                </c:pt>
                <c:pt idx="17">
                  <c:v>1.6</c:v>
                </c:pt>
                <c:pt idx="18">
                  <c:v>1.6</c:v>
                </c:pt>
                <c:pt idx="19">
                  <c:v>1.7</c:v>
                </c:pt>
                <c:pt idx="20">
                  <c:v>1.7</c:v>
                </c:pt>
                <c:pt idx="21">
                  <c:v>1.7</c:v>
                </c:pt>
                <c:pt idx="22">
                  <c:v>1.8</c:v>
                </c:pt>
                <c:pt idx="23">
                  <c:v>1.7</c:v>
                </c:pt>
                <c:pt idx="24">
                  <c:v>1.8</c:v>
                </c:pt>
                <c:pt idx="25">
                  <c:v>1.8</c:v>
                </c:pt>
                <c:pt idx="26">
                  <c:v>1.9</c:v>
                </c:pt>
                <c:pt idx="27">
                  <c:v>1.9</c:v>
                </c:pt>
                <c:pt idx="28">
                  <c:v>1.9</c:v>
                </c:pt>
                <c:pt idx="29">
                  <c:v>1.9</c:v>
                </c:pt>
                <c:pt idx="30">
                  <c:v>2</c:v>
                </c:pt>
                <c:pt idx="31">
                  <c:v>2</c:v>
                </c:pt>
                <c:pt idx="32">
                  <c:v>2</c:v>
                </c:pt>
                <c:pt idx="33">
                  <c:v>1.9</c:v>
                </c:pt>
                <c:pt idx="34">
                  <c:v>2</c:v>
                </c:pt>
                <c:pt idx="35">
                  <c:v>1.9</c:v>
                </c:pt>
                <c:pt idx="36">
                  <c:v>1.9</c:v>
                </c:pt>
                <c:pt idx="37">
                  <c:v>1.9</c:v>
                </c:pt>
                <c:pt idx="38">
                  <c:v>1.8</c:v>
                </c:pt>
                <c:pt idx="39">
                  <c:v>1.6</c:v>
                </c:pt>
                <c:pt idx="40">
                  <c:v>1.5</c:v>
                </c:pt>
                <c:pt idx="41">
                  <c:v>1.5</c:v>
                </c:pt>
                <c:pt idx="42">
                  <c:v>1.5</c:v>
                </c:pt>
                <c:pt idx="43">
                  <c:v>1.4</c:v>
                </c:pt>
                <c:pt idx="44">
                  <c:v>1.4</c:v>
                </c:pt>
                <c:pt idx="45">
                  <c:v>1.4</c:v>
                </c:pt>
                <c:pt idx="46">
                  <c:v>1.4</c:v>
                </c:pt>
                <c:pt idx="47">
                  <c:v>1.4</c:v>
                </c:pt>
                <c:pt idx="48">
                  <c:v>1.5</c:v>
                </c:pt>
                <c:pt idx="49">
                  <c:v>1.5</c:v>
                </c:pt>
                <c:pt idx="50">
                  <c:v>1.6</c:v>
                </c:pt>
                <c:pt idx="51">
                  <c:v>1.6</c:v>
                </c:pt>
                <c:pt idx="52">
                  <c:v>1.5</c:v>
                </c:pt>
                <c:pt idx="53">
                  <c:v>1.5</c:v>
                </c:pt>
                <c:pt idx="54">
                  <c:v>1.6</c:v>
                </c:pt>
                <c:pt idx="55">
                  <c:v>1.8</c:v>
                </c:pt>
                <c:pt idx="56">
                  <c:v>1.9</c:v>
                </c:pt>
                <c:pt idx="57">
                  <c:v>2</c:v>
                </c:pt>
                <c:pt idx="58">
                  <c:v>2.2000000000000002</c:v>
                </c:pt>
                <c:pt idx="59">
                  <c:v>2.5</c:v>
                </c:pt>
                <c:pt idx="60">
                  <c:v>2.9</c:v>
                </c:pt>
                <c:pt idx="61">
                  <c:v>3.3</c:v>
                </c:pt>
                <c:pt idx="62">
                  <c:v>3.5</c:v>
                </c:pt>
                <c:pt idx="63">
                  <c:v>3.6</c:v>
                </c:pt>
                <c:pt idx="64">
                  <c:v>3.7</c:v>
                </c:pt>
                <c:pt idx="65">
                  <c:v>3.6</c:v>
                </c:pt>
                <c:pt idx="66">
                  <c:v>3.7</c:v>
                </c:pt>
                <c:pt idx="67">
                  <c:v>3.7</c:v>
                </c:pt>
                <c:pt idx="68">
                  <c:v>3.6</c:v>
                </c:pt>
                <c:pt idx="69">
                  <c:v>3.7</c:v>
                </c:pt>
                <c:pt idx="70">
                  <c:v>3.6</c:v>
                </c:pt>
                <c:pt idx="71">
                  <c:v>3.5</c:v>
                </c:pt>
                <c:pt idx="72">
                  <c:v>3.8</c:v>
                </c:pt>
                <c:pt idx="73">
                  <c:v>3.9</c:v>
                </c:pt>
                <c:pt idx="74">
                  <c:v>3.8</c:v>
                </c:pt>
                <c:pt idx="75">
                  <c:v>3.7</c:v>
                </c:pt>
                <c:pt idx="76">
                  <c:v>3.5</c:v>
                </c:pt>
                <c:pt idx="77">
                  <c:v>3.3</c:v>
                </c:pt>
                <c:pt idx="78">
                  <c:v>3.2</c:v>
                </c:pt>
                <c:pt idx="79">
                  <c:v>3.2</c:v>
                </c:pt>
                <c:pt idx="80">
                  <c:v>3.2</c:v>
                </c:pt>
                <c:pt idx="81">
                  <c:v>3.1</c:v>
                </c:pt>
                <c:pt idx="82">
                  <c:v>3.3</c:v>
                </c:pt>
                <c:pt idx="83">
                  <c:v>3.3</c:v>
                </c:pt>
                <c:pt idx="84">
                  <c:v>3.4</c:v>
                </c:pt>
                <c:pt idx="85">
                  <c:v>3.6</c:v>
                </c:pt>
                <c:pt idx="86">
                  <c:v>3.6</c:v>
                </c:pt>
                <c:pt idx="87">
                  <c:v>3.3</c:v>
                </c:pt>
                <c:pt idx="88">
                  <c:v>3.2</c:v>
                </c:pt>
                <c:pt idx="89">
                  <c:v>3.2</c:v>
                </c:pt>
                <c:pt idx="90">
                  <c:v>3.2</c:v>
                </c:pt>
                <c:pt idx="91">
                  <c:v>3.2</c:v>
                </c:pt>
                <c:pt idx="92">
                  <c:v>3.2</c:v>
                </c:pt>
                <c:pt idx="93">
                  <c:v>3.3</c:v>
                </c:pt>
                <c:pt idx="94">
                  <c:v>3.3</c:v>
                </c:pt>
                <c:pt idx="95">
                  <c:v>3.4</c:v>
                </c:pt>
                <c:pt idx="96">
                  <c:v>3.6</c:v>
                </c:pt>
                <c:pt idx="97">
                  <c:v>3.7</c:v>
                </c:pt>
                <c:pt idx="98">
                  <c:v>3.7</c:v>
                </c:pt>
                <c:pt idx="99">
                  <c:v>3.4</c:v>
                </c:pt>
                <c:pt idx="100">
                  <c:v>3.4</c:v>
                </c:pt>
                <c:pt idx="101">
                  <c:v>3.3</c:v>
                </c:pt>
                <c:pt idx="102">
                  <c:v>3.2</c:v>
                </c:pt>
                <c:pt idx="103">
                  <c:v>3.2</c:v>
                </c:pt>
                <c:pt idx="104">
                  <c:v>3.2</c:v>
                </c:pt>
                <c:pt idx="105">
                  <c:v>3.2</c:v>
                </c:pt>
                <c:pt idx="106">
                  <c:v>3.3</c:v>
                </c:pt>
                <c:pt idx="107">
                  <c:v>3</c:v>
                </c:pt>
                <c:pt idx="108">
                  <c:v>3.1</c:v>
                </c:pt>
                <c:pt idx="109">
                  <c:v>3.3</c:v>
                </c:pt>
                <c:pt idx="110">
                  <c:v>3.3</c:v>
                </c:pt>
                <c:pt idx="111">
                  <c:v>3.1</c:v>
                </c:pt>
                <c:pt idx="112">
                  <c:v>3.1</c:v>
                </c:pt>
                <c:pt idx="113">
                  <c:v>2.8</c:v>
                </c:pt>
                <c:pt idx="114" formatCode="General">
                  <c:v>2.8</c:v>
                </c:pt>
                <c:pt idx="115" formatCode="General">
                  <c:v>2.6</c:v>
                </c:pt>
                <c:pt idx="116" formatCode="General">
                  <c:v>2.5</c:v>
                </c:pt>
                <c:pt idx="117">
                  <c:v>2.4</c:v>
                </c:pt>
                <c:pt idx="118">
                  <c:v>2.4</c:v>
                </c:pt>
                <c:pt idx="119">
                  <c:v>2.4</c:v>
                </c:pt>
                <c:pt idx="120" formatCode="General">
                  <c:v>2.5</c:v>
                </c:pt>
                <c:pt idx="121" formatCode="General">
                  <c:v>2.5</c:v>
                </c:pt>
                <c:pt idx="122" formatCode="General">
                  <c:v>2.4</c:v>
                </c:pt>
                <c:pt idx="123" formatCode="General">
                  <c:v>1.1000000000000001</c:v>
                </c:pt>
                <c:pt idx="124" formatCode="General">
                  <c:v>2.1</c:v>
                </c:pt>
                <c:pt idx="125" formatCode="General">
                  <c:v>1.9</c:v>
                </c:pt>
                <c:pt idx="126" formatCode="General">
                  <c:v>1.8</c:v>
                </c:pt>
                <c:pt idx="127" formatCode="General">
                  <c:v>1.7</c:v>
                </c:pt>
                <c:pt idx="128" formatCode="General">
                  <c:v>1.6</c:v>
                </c:pt>
                <c:pt idx="129" formatCode="General">
                  <c:v>1.6</c:v>
                </c:pt>
                <c:pt idx="130" formatCode="General">
                  <c:v>1.6</c:v>
                </c:pt>
                <c:pt idx="131" formatCode="General">
                  <c:v>1.6</c:v>
                </c:pt>
                <c:pt idx="132" formatCode="General">
                  <c:v>1.7</c:v>
                </c:pt>
                <c:pt idx="133" formatCode="General">
                  <c:v>1.7</c:v>
                </c:pt>
                <c:pt idx="134" formatCode="General">
                  <c:v>1.6</c:v>
                </c:pt>
                <c:pt idx="135" formatCode="General">
                  <c:v>1.4</c:v>
                </c:pt>
                <c:pt idx="136" formatCode="General">
                  <c:v>1.4</c:v>
                </c:pt>
                <c:pt idx="137" formatCode="General">
                  <c:v>1.3</c:v>
                </c:pt>
                <c:pt idx="138" formatCode="General">
                  <c:v>1.2</c:v>
                </c:pt>
                <c:pt idx="139" formatCode="General">
                  <c:v>1.1000000000000001</c:v>
                </c:pt>
                <c:pt idx="140" formatCode="General">
                  <c:v>1</c:v>
                </c:pt>
                <c:pt idx="141" formatCode="General">
                  <c:v>1</c:v>
                </c:pt>
                <c:pt idx="142" formatCode="General">
                  <c:v>1</c:v>
                </c:pt>
                <c:pt idx="143" formatCode="General">
                  <c:v>1.1000000000000001</c:v>
                </c:pt>
                <c:pt idx="144" formatCode="General">
                  <c:v>1.1000000000000001</c:v>
                </c:pt>
                <c:pt idx="145">
                  <c:v>1.1000000000000001</c:v>
                </c:pt>
                <c:pt idx="146">
                  <c:v>1.5</c:v>
                </c:pt>
                <c:pt idx="147">
                  <c:v>1.5</c:v>
                </c:pt>
                <c:pt idx="148">
                  <c:v>1.4</c:v>
                </c:pt>
                <c:pt idx="149">
                  <c:v>1.4</c:v>
                </c:pt>
                <c:pt idx="150">
                  <c:v>1.5</c:v>
                </c:pt>
                <c:pt idx="151">
                  <c:v>1.5</c:v>
                </c:pt>
                <c:pt idx="152">
                  <c:v>1.5</c:v>
                </c:pt>
                <c:pt idx="153">
                  <c:v>1.5</c:v>
                </c:pt>
                <c:pt idx="154">
                  <c:v>1.5</c:v>
                </c:pt>
                <c:pt idx="155">
                  <c:v>1.5</c:v>
                </c:pt>
                <c:pt idx="156" formatCode="General">
                  <c:v>1.6</c:v>
                </c:pt>
                <c:pt idx="157" formatCode="General">
                  <c:v>1.7</c:v>
                </c:pt>
                <c:pt idx="158" formatCode="0.0">
                  <c:v>1.7</c:v>
                </c:pt>
              </c:numCache>
            </c:numRef>
          </c:val>
          <c:smooth val="0"/>
        </c:ser>
        <c:dLbls>
          <c:showLegendKey val="0"/>
          <c:showVal val="0"/>
          <c:showCatName val="0"/>
          <c:showSerName val="0"/>
          <c:showPercent val="0"/>
          <c:showBubbleSize val="0"/>
        </c:dLbls>
        <c:smooth val="0"/>
        <c:axId val="375325224"/>
        <c:axId val="375329928"/>
      </c:lineChart>
      <c:dateAx>
        <c:axId val="37532522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75329928"/>
        <c:crosses val="autoZero"/>
        <c:auto val="1"/>
        <c:lblOffset val="100"/>
        <c:baseTimeUnit val="months"/>
        <c:majorUnit val="6"/>
        <c:majorTimeUnit val="months"/>
        <c:minorUnit val="3"/>
        <c:minorTimeUnit val="months"/>
      </c:dateAx>
      <c:valAx>
        <c:axId val="375329928"/>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GB"/>
                  <a:t>% of residents aged 16-64 yrs</a:t>
                </a:r>
              </a:p>
            </c:rich>
          </c:tx>
          <c:layout>
            <c:manualLayout>
              <c:xMode val="edge"/>
              <c:yMode val="edge"/>
              <c:x val="3.4124629080118693E-2"/>
              <c:y val="8.0152671755725186E-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5325224"/>
        <c:crosses val="autoZero"/>
        <c:crossBetween val="between"/>
      </c:valAx>
      <c:spPr>
        <a:noFill/>
        <a:ln w="25400">
          <a:noFill/>
        </a:ln>
      </c:spPr>
    </c:plotArea>
    <c:legend>
      <c:legendPos val="r"/>
      <c:layout>
        <c:manualLayout>
          <c:xMode val="edge"/>
          <c:yMode val="edge"/>
          <c:x val="0.20623145400593471"/>
          <c:y val="0.8854961832061069"/>
          <c:w val="0.58605341246290799"/>
          <c:h val="8.01526717557251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88164208428575"/>
          <c:y val="0.10526315789473684"/>
          <c:w val="0.64745869878624662"/>
          <c:h val="0.71804511278195493"/>
        </c:manualLayout>
      </c:layout>
      <c:pieChart>
        <c:varyColors val="1"/>
        <c:ser>
          <c:idx val="0"/>
          <c:order val="0"/>
          <c:tx>
            <c:strRef>
              <c:f>Poole!$V$29</c:f>
              <c:strCache>
                <c:ptCount val="1"/>
                <c:pt idx="0">
                  <c:v>Poole UA</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Poole!$W$28:$Z$28</c:f>
              <c:strCache>
                <c:ptCount val="4"/>
                <c:pt idx="0">
                  <c:v>16 to 24 yrs</c:v>
                </c:pt>
                <c:pt idx="1">
                  <c:v>25-34</c:v>
                </c:pt>
                <c:pt idx="2">
                  <c:v>35-49</c:v>
                </c:pt>
                <c:pt idx="3">
                  <c:v>50 +</c:v>
                </c:pt>
              </c:strCache>
            </c:strRef>
          </c:cat>
          <c:val>
            <c:numRef>
              <c:f>Poole!$W$29:$Z$29</c:f>
              <c:numCache>
                <c:formatCode>General</c:formatCode>
                <c:ptCount val="4"/>
                <c:pt idx="0">
                  <c:v>240</c:v>
                </c:pt>
                <c:pt idx="1">
                  <c:v>255</c:v>
                </c:pt>
                <c:pt idx="2">
                  <c:v>305</c:v>
                </c:pt>
                <c:pt idx="3">
                  <c:v>320</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598932399067573"/>
          <c:y val="0.11827998389891317"/>
          <c:w val="0.53107491137808793"/>
          <c:h val="0.67383748403017207"/>
        </c:manualLayout>
      </c:layout>
      <c:pieChart>
        <c:varyColors val="1"/>
        <c:ser>
          <c:idx val="0"/>
          <c:order val="0"/>
          <c:tx>
            <c:strRef>
              <c:f>Poole!$V$24</c:f>
              <c:strCache>
                <c:ptCount val="1"/>
                <c:pt idx="0">
                  <c:v>Poole UA</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Poole!$W$23:$AA$23</c:f>
              <c:strCache>
                <c:ptCount val="5"/>
                <c:pt idx="0">
                  <c:v>&lt;3mths</c:v>
                </c:pt>
                <c:pt idx="1">
                  <c:v>3-6 months</c:v>
                </c:pt>
                <c:pt idx="2">
                  <c:v>6-12 months</c:v>
                </c:pt>
                <c:pt idx="3">
                  <c:v>12-24mths</c:v>
                </c:pt>
                <c:pt idx="4">
                  <c:v>&gt;24mths</c:v>
                </c:pt>
              </c:strCache>
            </c:strRef>
          </c:cat>
          <c:val>
            <c:numRef>
              <c:f>Poole!$W$24:$AA$24</c:f>
              <c:numCache>
                <c:formatCode>General</c:formatCode>
                <c:ptCount val="5"/>
                <c:pt idx="0">
                  <c:v>360</c:v>
                </c:pt>
                <c:pt idx="1">
                  <c:v>160</c:v>
                </c:pt>
                <c:pt idx="2">
                  <c:v>105</c:v>
                </c:pt>
                <c:pt idx="3">
                  <c:v>70</c:v>
                </c:pt>
                <c:pt idx="4">
                  <c:v>60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84685681860373E-2"/>
          <c:y val="6.3241228772751928E-2"/>
          <c:w val="0.92682991758058919"/>
          <c:h val="0.58893394294625234"/>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375323656"/>
        <c:axId val="373209048"/>
      </c:barChart>
      <c:catAx>
        <c:axId val="375323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73209048"/>
        <c:crosses val="autoZero"/>
        <c:auto val="1"/>
        <c:lblAlgn val="ctr"/>
        <c:lblOffset val="100"/>
        <c:tickLblSkip val="1"/>
        <c:tickMarkSkip val="1"/>
        <c:noMultiLvlLbl val="0"/>
      </c:catAx>
      <c:valAx>
        <c:axId val="373209048"/>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2955523672883789E-2"/>
              <c:y val="7.1146245059288543E-2"/>
            </c:manualLayout>
          </c:layout>
          <c:overlay val="0"/>
          <c:spPr>
            <a:noFill/>
            <a:ln w="25400">
              <a:noFill/>
            </a:ln>
          </c:spPr>
        </c:title>
        <c:numFmt formatCode="#,##0.0" sourceLinked="1"/>
        <c:majorTickMark val="out"/>
        <c:minorTickMark val="none"/>
        <c:tickLblPos val="nextTo"/>
        <c:crossAx val="37532365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53412462908013E-2"/>
          <c:y val="8.6274840206955444E-2"/>
          <c:w val="0.88130563798219586"/>
          <c:h val="0.6078454650944588"/>
        </c:manualLayout>
      </c:layout>
      <c:lineChart>
        <c:grouping val="standard"/>
        <c:varyColors val="0"/>
        <c:ser>
          <c:idx val="0"/>
          <c:order val="0"/>
          <c:tx>
            <c:strRef>
              <c:f>Data!$B$612</c:f>
              <c:strCache>
                <c:ptCount val="1"/>
                <c:pt idx="0">
                  <c:v>Great Britain</c:v>
                </c:pt>
              </c:strCache>
            </c:strRef>
          </c:tx>
          <c:spPr>
            <a:ln w="25400">
              <a:solidFill>
                <a:srgbClr val="800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Data!$C$612:$FE$612</c:f>
              <c:numCache>
                <c:formatCode>#,##0.0</c:formatCode>
                <c:ptCount val="159"/>
                <c:pt idx="0">
                  <c:v>2.4</c:v>
                </c:pt>
                <c:pt idx="1">
                  <c:v>2.5</c:v>
                </c:pt>
                <c:pt idx="2">
                  <c:v>2.4</c:v>
                </c:pt>
                <c:pt idx="3">
                  <c:v>2.2999999999999998</c:v>
                </c:pt>
                <c:pt idx="4">
                  <c:v>2.2000000000000002</c:v>
                </c:pt>
                <c:pt idx="5">
                  <c:v>2.2000000000000002</c:v>
                </c:pt>
                <c:pt idx="6">
                  <c:v>2.2000000000000002</c:v>
                </c:pt>
                <c:pt idx="7">
                  <c:v>2.2000000000000002</c:v>
                </c:pt>
                <c:pt idx="8">
                  <c:v>2.1</c:v>
                </c:pt>
                <c:pt idx="9">
                  <c:v>2.1</c:v>
                </c:pt>
                <c:pt idx="10">
                  <c:v>2.1</c:v>
                </c:pt>
                <c:pt idx="11">
                  <c:v>2.1</c:v>
                </c:pt>
                <c:pt idx="12">
                  <c:v>2.2000000000000002</c:v>
                </c:pt>
                <c:pt idx="13">
                  <c:v>2.2999999999999998</c:v>
                </c:pt>
                <c:pt idx="14">
                  <c:v>2.2999999999999998</c:v>
                </c:pt>
                <c:pt idx="15">
                  <c:v>2.2000000000000002</c:v>
                </c:pt>
                <c:pt idx="16">
                  <c:v>2.2000000000000002</c:v>
                </c:pt>
                <c:pt idx="17">
                  <c:v>2.2000000000000002</c:v>
                </c:pt>
                <c:pt idx="18">
                  <c:v>2.2000000000000002</c:v>
                </c:pt>
                <c:pt idx="19">
                  <c:v>2.2000000000000002</c:v>
                </c:pt>
                <c:pt idx="20">
                  <c:v>2.2000000000000002</c:v>
                </c:pt>
                <c:pt idx="21">
                  <c:v>2.2000000000000002</c:v>
                </c:pt>
                <c:pt idx="22">
                  <c:v>2.2000000000000002</c:v>
                </c:pt>
                <c:pt idx="23">
                  <c:v>2.2999999999999998</c:v>
                </c:pt>
                <c:pt idx="24">
                  <c:v>2.4</c:v>
                </c:pt>
                <c:pt idx="25">
                  <c:v>2.5</c:v>
                </c:pt>
                <c:pt idx="26">
                  <c:v>2.5</c:v>
                </c:pt>
                <c:pt idx="27">
                  <c:v>2.5</c:v>
                </c:pt>
                <c:pt idx="28">
                  <c:v>2.5</c:v>
                </c:pt>
                <c:pt idx="29">
                  <c:v>2.4</c:v>
                </c:pt>
                <c:pt idx="30">
                  <c:v>2.4</c:v>
                </c:pt>
                <c:pt idx="31">
                  <c:v>2.4</c:v>
                </c:pt>
                <c:pt idx="32">
                  <c:v>2.4</c:v>
                </c:pt>
                <c:pt idx="33">
                  <c:v>2.4</c:v>
                </c:pt>
                <c:pt idx="34">
                  <c:v>2.2999999999999998</c:v>
                </c:pt>
                <c:pt idx="35">
                  <c:v>2.2999999999999998</c:v>
                </c:pt>
                <c:pt idx="36">
                  <c:v>2.4</c:v>
                </c:pt>
                <c:pt idx="37">
                  <c:v>2.5</c:v>
                </c:pt>
                <c:pt idx="38">
                  <c:v>2.4</c:v>
                </c:pt>
                <c:pt idx="39">
                  <c:v>2.2999999999999998</c:v>
                </c:pt>
                <c:pt idx="40">
                  <c:v>2.2000000000000002</c:v>
                </c:pt>
                <c:pt idx="41">
                  <c:v>2.2000000000000002</c:v>
                </c:pt>
                <c:pt idx="42">
                  <c:v>2.2000000000000002</c:v>
                </c:pt>
                <c:pt idx="43">
                  <c:v>2.2000000000000002</c:v>
                </c:pt>
                <c:pt idx="44">
                  <c:v>2.1</c:v>
                </c:pt>
                <c:pt idx="45">
                  <c:v>2</c:v>
                </c:pt>
                <c:pt idx="46">
                  <c:v>2</c:v>
                </c:pt>
                <c:pt idx="47">
                  <c:v>2</c:v>
                </c:pt>
                <c:pt idx="48">
                  <c:v>2.1</c:v>
                </c:pt>
                <c:pt idx="49">
                  <c:v>2.1</c:v>
                </c:pt>
                <c:pt idx="50">
                  <c:v>2.1</c:v>
                </c:pt>
                <c:pt idx="51">
                  <c:v>2.1</c:v>
                </c:pt>
                <c:pt idx="52">
                  <c:v>2.1</c:v>
                </c:pt>
                <c:pt idx="53">
                  <c:v>2.1</c:v>
                </c:pt>
                <c:pt idx="54">
                  <c:v>2.2000000000000002</c:v>
                </c:pt>
                <c:pt idx="55">
                  <c:v>2.2999999999999998</c:v>
                </c:pt>
                <c:pt idx="56">
                  <c:v>2.4</c:v>
                </c:pt>
                <c:pt idx="57">
                  <c:v>2.4</c:v>
                </c:pt>
                <c:pt idx="58">
                  <c:v>2.6</c:v>
                </c:pt>
                <c:pt idx="59">
                  <c:v>2.9</c:v>
                </c:pt>
                <c:pt idx="60">
                  <c:v>3.2</c:v>
                </c:pt>
                <c:pt idx="61">
                  <c:v>3.6</c:v>
                </c:pt>
                <c:pt idx="62">
                  <c:v>3.8</c:v>
                </c:pt>
                <c:pt idx="63">
                  <c:v>3.9</c:v>
                </c:pt>
                <c:pt idx="64">
                  <c:v>3.9</c:v>
                </c:pt>
                <c:pt idx="65">
                  <c:v>3.9</c:v>
                </c:pt>
                <c:pt idx="66">
                  <c:v>3.9</c:v>
                </c:pt>
                <c:pt idx="67">
                  <c:v>4</c:v>
                </c:pt>
                <c:pt idx="68">
                  <c:v>3.9</c:v>
                </c:pt>
                <c:pt idx="69">
                  <c:v>3.9</c:v>
                </c:pt>
                <c:pt idx="70">
                  <c:v>3.9</c:v>
                </c:pt>
                <c:pt idx="71">
                  <c:v>3.9</c:v>
                </c:pt>
                <c:pt idx="72">
                  <c:v>4.0999999999999996</c:v>
                </c:pt>
                <c:pt idx="73">
                  <c:v>4.0999999999999996</c:v>
                </c:pt>
                <c:pt idx="74">
                  <c:v>4</c:v>
                </c:pt>
                <c:pt idx="75">
                  <c:v>3.9</c:v>
                </c:pt>
                <c:pt idx="76">
                  <c:v>3.7</c:v>
                </c:pt>
                <c:pt idx="77">
                  <c:v>3.5</c:v>
                </c:pt>
                <c:pt idx="78">
                  <c:v>3.5</c:v>
                </c:pt>
                <c:pt idx="79">
                  <c:v>3.6</c:v>
                </c:pt>
                <c:pt idx="80">
                  <c:v>3.5</c:v>
                </c:pt>
                <c:pt idx="81">
                  <c:v>3.5</c:v>
                </c:pt>
                <c:pt idx="82">
                  <c:v>3.5</c:v>
                </c:pt>
                <c:pt idx="83">
                  <c:v>3.5</c:v>
                </c:pt>
                <c:pt idx="84">
                  <c:v>3.7</c:v>
                </c:pt>
                <c:pt idx="85">
                  <c:v>3.8</c:v>
                </c:pt>
                <c:pt idx="86">
                  <c:v>3.7</c:v>
                </c:pt>
                <c:pt idx="87">
                  <c:v>3.7</c:v>
                </c:pt>
                <c:pt idx="88">
                  <c:v>3.7</c:v>
                </c:pt>
                <c:pt idx="89">
                  <c:v>3.7</c:v>
                </c:pt>
                <c:pt idx="90">
                  <c:v>3.8</c:v>
                </c:pt>
                <c:pt idx="91">
                  <c:v>3.9</c:v>
                </c:pt>
                <c:pt idx="92">
                  <c:v>3.9</c:v>
                </c:pt>
                <c:pt idx="93">
                  <c:v>3.8</c:v>
                </c:pt>
                <c:pt idx="94">
                  <c:v>3.8</c:v>
                </c:pt>
                <c:pt idx="95">
                  <c:v>3.9</c:v>
                </c:pt>
                <c:pt idx="96">
                  <c:v>4</c:v>
                </c:pt>
                <c:pt idx="97">
                  <c:v>4.0999999999999996</c:v>
                </c:pt>
                <c:pt idx="98">
                  <c:v>4.0999999999999996</c:v>
                </c:pt>
                <c:pt idx="99">
                  <c:v>4</c:v>
                </c:pt>
                <c:pt idx="100">
                  <c:v>3.9</c:v>
                </c:pt>
                <c:pt idx="101">
                  <c:v>3.8</c:v>
                </c:pt>
                <c:pt idx="102">
                  <c:v>3.8</c:v>
                </c:pt>
                <c:pt idx="103">
                  <c:v>3.8</c:v>
                </c:pt>
                <c:pt idx="104">
                  <c:v>3.8</c:v>
                </c:pt>
                <c:pt idx="105">
                  <c:v>3.8</c:v>
                </c:pt>
                <c:pt idx="106">
                  <c:v>3.8</c:v>
                </c:pt>
                <c:pt idx="107">
                  <c:v>3.7</c:v>
                </c:pt>
                <c:pt idx="108">
                  <c:v>3.8</c:v>
                </c:pt>
                <c:pt idx="109">
                  <c:v>3.9</c:v>
                </c:pt>
                <c:pt idx="110">
                  <c:v>3.8</c:v>
                </c:pt>
                <c:pt idx="111">
                  <c:v>3.7</c:v>
                </c:pt>
                <c:pt idx="112">
                  <c:v>3.6</c:v>
                </c:pt>
                <c:pt idx="113">
                  <c:v>3.5</c:v>
                </c:pt>
                <c:pt idx="114" formatCode="General">
                  <c:v>3.4</c:v>
                </c:pt>
                <c:pt idx="115" formatCode="General">
                  <c:v>3.3</c:v>
                </c:pt>
                <c:pt idx="116" formatCode="General">
                  <c:v>3.2</c:v>
                </c:pt>
                <c:pt idx="117">
                  <c:v>3</c:v>
                </c:pt>
                <c:pt idx="118">
                  <c:v>2.9</c:v>
                </c:pt>
                <c:pt idx="119">
                  <c:v>2.9</c:v>
                </c:pt>
                <c:pt idx="120" formatCode="General">
                  <c:v>3</c:v>
                </c:pt>
                <c:pt idx="121" formatCode="General">
                  <c:v>3</c:v>
                </c:pt>
                <c:pt idx="122" formatCode="General">
                  <c:v>2.9</c:v>
                </c:pt>
                <c:pt idx="123" formatCode="General">
                  <c:v>2.7</c:v>
                </c:pt>
                <c:pt idx="124" formatCode="General">
                  <c:v>2.6</c:v>
                </c:pt>
                <c:pt idx="125" formatCode="General">
                  <c:v>2.4</c:v>
                </c:pt>
                <c:pt idx="126" formatCode="General">
                  <c:v>2.4</c:v>
                </c:pt>
                <c:pt idx="127" formatCode="General">
                  <c:v>2.2999999999999998</c:v>
                </c:pt>
                <c:pt idx="128" formatCode="General">
                  <c:v>2.2000000000000002</c:v>
                </c:pt>
                <c:pt idx="129" formatCode="General">
                  <c:v>2.1</c:v>
                </c:pt>
                <c:pt idx="130" formatCode="General">
                  <c:v>2</c:v>
                </c:pt>
                <c:pt idx="131" formatCode="General">
                  <c:v>1.9</c:v>
                </c:pt>
                <c:pt idx="132" formatCode="General">
                  <c:v>2</c:v>
                </c:pt>
                <c:pt idx="133" formatCode="General">
                  <c:v>2</c:v>
                </c:pt>
                <c:pt idx="134" formatCode="General">
                  <c:v>2</c:v>
                </c:pt>
                <c:pt idx="135" formatCode="General">
                  <c:v>1.9</c:v>
                </c:pt>
                <c:pt idx="136" formatCode="General">
                  <c:v>1.8</c:v>
                </c:pt>
                <c:pt idx="137" formatCode="General">
                  <c:v>1.7</c:v>
                </c:pt>
                <c:pt idx="138" formatCode="General">
                  <c:v>1.7</c:v>
                </c:pt>
                <c:pt idx="139" formatCode="General">
                  <c:v>1.7</c:v>
                </c:pt>
                <c:pt idx="140" formatCode="General">
                  <c:v>1.6</c:v>
                </c:pt>
                <c:pt idx="141" formatCode="General">
                  <c:v>1.6</c:v>
                </c:pt>
                <c:pt idx="142" formatCode="General">
                  <c:v>1.5</c:v>
                </c:pt>
                <c:pt idx="143" formatCode="General">
                  <c:v>1.5</c:v>
                </c:pt>
                <c:pt idx="144" formatCode="General">
                  <c:v>1.5</c:v>
                </c:pt>
                <c:pt idx="145">
                  <c:v>1.6</c:v>
                </c:pt>
                <c:pt idx="146">
                  <c:v>1.9</c:v>
                </c:pt>
                <c:pt idx="147">
                  <c:v>1.8</c:v>
                </c:pt>
                <c:pt idx="148">
                  <c:v>1.8</c:v>
                </c:pt>
                <c:pt idx="149">
                  <c:v>1.8</c:v>
                </c:pt>
                <c:pt idx="150">
                  <c:v>1.8</c:v>
                </c:pt>
                <c:pt idx="151">
                  <c:v>1.8</c:v>
                </c:pt>
                <c:pt idx="152">
                  <c:v>1.8</c:v>
                </c:pt>
                <c:pt idx="153">
                  <c:v>1.8</c:v>
                </c:pt>
                <c:pt idx="154">
                  <c:v>1.8</c:v>
                </c:pt>
                <c:pt idx="155">
                  <c:v>1.8</c:v>
                </c:pt>
                <c:pt idx="156" formatCode="General">
                  <c:v>1.9</c:v>
                </c:pt>
                <c:pt idx="157" formatCode="General">
                  <c:v>1.9</c:v>
                </c:pt>
                <c:pt idx="158" formatCode="0.0">
                  <c:v>2</c:v>
                </c:pt>
              </c:numCache>
            </c:numRef>
          </c:val>
          <c:smooth val="0"/>
        </c:ser>
        <c:ser>
          <c:idx val="2"/>
          <c:order val="1"/>
          <c:tx>
            <c:strRef>
              <c:f>Data!$B$614</c:f>
              <c:strCache>
                <c:ptCount val="1"/>
                <c:pt idx="0">
                  <c:v>Dorset LEP area</c:v>
                </c:pt>
              </c:strCache>
            </c:strRef>
          </c:tx>
          <c:spPr>
            <a:ln w="25400">
              <a:solidFill>
                <a:srgbClr val="80808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Data!$C$614:$FE$614</c:f>
              <c:numCache>
                <c:formatCode>#,##0.0</c:formatCode>
                <c:ptCount val="159"/>
                <c:pt idx="0">
                  <c:v>1.2</c:v>
                </c:pt>
                <c:pt idx="1">
                  <c:v>1.2</c:v>
                </c:pt>
                <c:pt idx="2">
                  <c:v>1.2</c:v>
                </c:pt>
                <c:pt idx="3">
                  <c:v>1.1000000000000001</c:v>
                </c:pt>
                <c:pt idx="4">
                  <c:v>1</c:v>
                </c:pt>
                <c:pt idx="5">
                  <c:v>0.9</c:v>
                </c:pt>
                <c:pt idx="6">
                  <c:v>0.9</c:v>
                </c:pt>
                <c:pt idx="7">
                  <c:v>0.9</c:v>
                </c:pt>
                <c:pt idx="8">
                  <c:v>0.9</c:v>
                </c:pt>
                <c:pt idx="9">
                  <c:v>0.9</c:v>
                </c:pt>
                <c:pt idx="10">
                  <c:v>1</c:v>
                </c:pt>
                <c:pt idx="11">
                  <c:v>1</c:v>
                </c:pt>
                <c:pt idx="12">
                  <c:v>1.1000000000000001</c:v>
                </c:pt>
                <c:pt idx="13">
                  <c:v>1.2</c:v>
                </c:pt>
                <c:pt idx="14">
                  <c:v>1.1000000000000001</c:v>
                </c:pt>
                <c:pt idx="15">
                  <c:v>1.1000000000000001</c:v>
                </c:pt>
                <c:pt idx="16">
                  <c:v>1</c:v>
                </c:pt>
                <c:pt idx="17">
                  <c:v>1</c:v>
                </c:pt>
                <c:pt idx="18">
                  <c:v>1</c:v>
                </c:pt>
                <c:pt idx="19">
                  <c:v>1</c:v>
                </c:pt>
                <c:pt idx="20">
                  <c:v>1</c:v>
                </c:pt>
                <c:pt idx="21">
                  <c:v>1</c:v>
                </c:pt>
                <c:pt idx="22">
                  <c:v>1.2</c:v>
                </c:pt>
                <c:pt idx="23">
                  <c:v>1.1000000000000001</c:v>
                </c:pt>
                <c:pt idx="24">
                  <c:v>1.3</c:v>
                </c:pt>
                <c:pt idx="25">
                  <c:v>1.3</c:v>
                </c:pt>
                <c:pt idx="26">
                  <c:v>1.3</c:v>
                </c:pt>
                <c:pt idx="27">
                  <c:v>1.3</c:v>
                </c:pt>
                <c:pt idx="28">
                  <c:v>1.3</c:v>
                </c:pt>
                <c:pt idx="29">
                  <c:v>1.3</c:v>
                </c:pt>
                <c:pt idx="30">
                  <c:v>1.3</c:v>
                </c:pt>
                <c:pt idx="31">
                  <c:v>1.3</c:v>
                </c:pt>
                <c:pt idx="32">
                  <c:v>1.2</c:v>
                </c:pt>
                <c:pt idx="33">
                  <c:v>1.2</c:v>
                </c:pt>
                <c:pt idx="34">
                  <c:v>1.3</c:v>
                </c:pt>
                <c:pt idx="35">
                  <c:v>1.3</c:v>
                </c:pt>
                <c:pt idx="36">
                  <c:v>1.3</c:v>
                </c:pt>
                <c:pt idx="37">
                  <c:v>1.3</c:v>
                </c:pt>
                <c:pt idx="38">
                  <c:v>1.2</c:v>
                </c:pt>
                <c:pt idx="39">
                  <c:v>1.1000000000000001</c:v>
                </c:pt>
                <c:pt idx="40">
                  <c:v>1</c:v>
                </c:pt>
                <c:pt idx="41">
                  <c:v>0.9</c:v>
                </c:pt>
                <c:pt idx="42">
                  <c:v>1</c:v>
                </c:pt>
                <c:pt idx="43">
                  <c:v>1</c:v>
                </c:pt>
                <c:pt idx="44">
                  <c:v>0.9</c:v>
                </c:pt>
                <c:pt idx="45">
                  <c:v>0.9</c:v>
                </c:pt>
                <c:pt idx="46">
                  <c:v>0.9</c:v>
                </c:pt>
                <c:pt idx="47">
                  <c:v>0.9</c:v>
                </c:pt>
                <c:pt idx="48">
                  <c:v>1</c:v>
                </c:pt>
                <c:pt idx="49">
                  <c:v>1.1000000000000001</c:v>
                </c:pt>
                <c:pt idx="50">
                  <c:v>1.1000000000000001</c:v>
                </c:pt>
                <c:pt idx="51">
                  <c:v>1</c:v>
                </c:pt>
                <c:pt idx="52">
                  <c:v>1</c:v>
                </c:pt>
                <c:pt idx="53">
                  <c:v>1</c:v>
                </c:pt>
                <c:pt idx="54">
                  <c:v>1.1000000000000001</c:v>
                </c:pt>
                <c:pt idx="55">
                  <c:v>1.2</c:v>
                </c:pt>
                <c:pt idx="56">
                  <c:v>1.3</c:v>
                </c:pt>
                <c:pt idx="57">
                  <c:v>1.4</c:v>
                </c:pt>
                <c:pt idx="58">
                  <c:v>1.6</c:v>
                </c:pt>
                <c:pt idx="59">
                  <c:v>1.8</c:v>
                </c:pt>
                <c:pt idx="60">
                  <c:v>2.1</c:v>
                </c:pt>
                <c:pt idx="61">
                  <c:v>2.5</c:v>
                </c:pt>
                <c:pt idx="62">
                  <c:v>2.6</c:v>
                </c:pt>
                <c:pt idx="63">
                  <c:v>2.6</c:v>
                </c:pt>
                <c:pt idx="64">
                  <c:v>2.6</c:v>
                </c:pt>
                <c:pt idx="65">
                  <c:v>2.5</c:v>
                </c:pt>
                <c:pt idx="66">
                  <c:v>2.6</c:v>
                </c:pt>
                <c:pt idx="67">
                  <c:v>2.6</c:v>
                </c:pt>
                <c:pt idx="68">
                  <c:v>2.5</c:v>
                </c:pt>
                <c:pt idx="69">
                  <c:v>2.5</c:v>
                </c:pt>
                <c:pt idx="70">
                  <c:v>2.6</c:v>
                </c:pt>
                <c:pt idx="71">
                  <c:v>2.6</c:v>
                </c:pt>
                <c:pt idx="72">
                  <c:v>2.8</c:v>
                </c:pt>
                <c:pt idx="73">
                  <c:v>2.8</c:v>
                </c:pt>
                <c:pt idx="74">
                  <c:v>2.7</c:v>
                </c:pt>
                <c:pt idx="75">
                  <c:v>2.5</c:v>
                </c:pt>
                <c:pt idx="76">
                  <c:v>2.4</c:v>
                </c:pt>
                <c:pt idx="77">
                  <c:v>2.2000000000000002</c:v>
                </c:pt>
                <c:pt idx="78">
                  <c:v>2.1</c:v>
                </c:pt>
                <c:pt idx="79">
                  <c:v>2.2000000000000002</c:v>
                </c:pt>
                <c:pt idx="80">
                  <c:v>2.2000000000000002</c:v>
                </c:pt>
                <c:pt idx="81">
                  <c:v>2.1</c:v>
                </c:pt>
                <c:pt idx="82">
                  <c:v>2.2000000000000002</c:v>
                </c:pt>
                <c:pt idx="83">
                  <c:v>2.2000000000000002</c:v>
                </c:pt>
                <c:pt idx="84">
                  <c:v>2.4</c:v>
                </c:pt>
                <c:pt idx="85">
                  <c:v>2.5</c:v>
                </c:pt>
                <c:pt idx="86">
                  <c:v>2.4</c:v>
                </c:pt>
                <c:pt idx="87">
                  <c:v>2.2000000000000002</c:v>
                </c:pt>
                <c:pt idx="88">
                  <c:v>2.1</c:v>
                </c:pt>
                <c:pt idx="89">
                  <c:v>2.1</c:v>
                </c:pt>
                <c:pt idx="90">
                  <c:v>2.1</c:v>
                </c:pt>
                <c:pt idx="91">
                  <c:v>2.1</c:v>
                </c:pt>
                <c:pt idx="92">
                  <c:v>2.1</c:v>
                </c:pt>
                <c:pt idx="93">
                  <c:v>2.1</c:v>
                </c:pt>
                <c:pt idx="94">
                  <c:v>2.2000000000000002</c:v>
                </c:pt>
                <c:pt idx="95">
                  <c:v>2.2999999999999998</c:v>
                </c:pt>
                <c:pt idx="96">
                  <c:v>2.5</c:v>
                </c:pt>
                <c:pt idx="97">
                  <c:v>2.6</c:v>
                </c:pt>
                <c:pt idx="98">
                  <c:v>2.5</c:v>
                </c:pt>
                <c:pt idx="99">
                  <c:v>2.2999999999999998</c:v>
                </c:pt>
                <c:pt idx="100">
                  <c:v>2.2000000000000002</c:v>
                </c:pt>
                <c:pt idx="101">
                  <c:v>2.1</c:v>
                </c:pt>
                <c:pt idx="102">
                  <c:v>2.1</c:v>
                </c:pt>
                <c:pt idx="103">
                  <c:v>2</c:v>
                </c:pt>
                <c:pt idx="104">
                  <c:v>2</c:v>
                </c:pt>
                <c:pt idx="105">
                  <c:v>2</c:v>
                </c:pt>
                <c:pt idx="106">
                  <c:v>2.1</c:v>
                </c:pt>
                <c:pt idx="107">
                  <c:v>2</c:v>
                </c:pt>
                <c:pt idx="108">
                  <c:v>2.2000000000000002</c:v>
                </c:pt>
                <c:pt idx="109">
                  <c:v>2.2000000000000002</c:v>
                </c:pt>
                <c:pt idx="110">
                  <c:v>2.2000000000000002</c:v>
                </c:pt>
                <c:pt idx="111">
                  <c:v>2.1</c:v>
                </c:pt>
                <c:pt idx="112">
                  <c:v>2</c:v>
                </c:pt>
                <c:pt idx="113">
                  <c:v>1.9</c:v>
                </c:pt>
                <c:pt idx="114" formatCode="General">
                  <c:v>1.8</c:v>
                </c:pt>
                <c:pt idx="115" formatCode="General">
                  <c:v>1.8</c:v>
                </c:pt>
                <c:pt idx="116" formatCode="General">
                  <c:v>1.7</c:v>
                </c:pt>
                <c:pt idx="117">
                  <c:v>1.6</c:v>
                </c:pt>
                <c:pt idx="118">
                  <c:v>1.7</c:v>
                </c:pt>
                <c:pt idx="119">
                  <c:v>1.7</c:v>
                </c:pt>
                <c:pt idx="120" formatCode="General">
                  <c:v>1.8</c:v>
                </c:pt>
                <c:pt idx="121" formatCode="General">
                  <c:v>1.8</c:v>
                </c:pt>
                <c:pt idx="122" formatCode="General">
                  <c:v>1.7</c:v>
                </c:pt>
                <c:pt idx="123" formatCode="General">
                  <c:v>1.5</c:v>
                </c:pt>
                <c:pt idx="124" formatCode="General">
                  <c:v>1.4</c:v>
                </c:pt>
                <c:pt idx="125" formatCode="General">
                  <c:v>1.3</c:v>
                </c:pt>
                <c:pt idx="126" formatCode="General">
                  <c:v>1.2</c:v>
                </c:pt>
                <c:pt idx="127" formatCode="General">
                  <c:v>1.1000000000000001</c:v>
                </c:pt>
                <c:pt idx="128" formatCode="General">
                  <c:v>1.1000000000000001</c:v>
                </c:pt>
                <c:pt idx="129" formatCode="General">
                  <c:v>1.1000000000000001</c:v>
                </c:pt>
                <c:pt idx="130" formatCode="General">
                  <c:v>1.1000000000000001</c:v>
                </c:pt>
                <c:pt idx="131" formatCode="General">
                  <c:v>1.1000000000000001</c:v>
                </c:pt>
                <c:pt idx="132" formatCode="General">
                  <c:v>1.2</c:v>
                </c:pt>
                <c:pt idx="133" formatCode="General">
                  <c:v>1.2</c:v>
                </c:pt>
                <c:pt idx="134" formatCode="General">
                  <c:v>1.1000000000000001</c:v>
                </c:pt>
                <c:pt idx="135" formatCode="General">
                  <c:v>1</c:v>
                </c:pt>
                <c:pt idx="136" formatCode="General">
                  <c:v>1</c:v>
                </c:pt>
                <c:pt idx="137" formatCode="General">
                  <c:v>0.9</c:v>
                </c:pt>
                <c:pt idx="138" formatCode="General">
                  <c:v>0.9</c:v>
                </c:pt>
                <c:pt idx="139" formatCode="General">
                  <c:v>0.8</c:v>
                </c:pt>
                <c:pt idx="140" formatCode="General">
                  <c:v>0.8</c:v>
                </c:pt>
                <c:pt idx="141" formatCode="General">
                  <c:v>0.8</c:v>
                </c:pt>
                <c:pt idx="142" formatCode="General">
                  <c:v>0.8</c:v>
                </c:pt>
                <c:pt idx="143" formatCode="General">
                  <c:v>0.8</c:v>
                </c:pt>
                <c:pt idx="144" formatCode="General">
                  <c:v>0.8</c:v>
                </c:pt>
                <c:pt idx="145">
                  <c:v>0.9</c:v>
                </c:pt>
                <c:pt idx="146">
                  <c:v>1.1000000000000001</c:v>
                </c:pt>
                <c:pt idx="147">
                  <c:v>1</c:v>
                </c:pt>
                <c:pt idx="148">
                  <c:v>1</c:v>
                </c:pt>
                <c:pt idx="149">
                  <c:v>1</c:v>
                </c:pt>
                <c:pt idx="150">
                  <c:v>1</c:v>
                </c:pt>
                <c:pt idx="151">
                  <c:v>1</c:v>
                </c:pt>
                <c:pt idx="152">
                  <c:v>1</c:v>
                </c:pt>
                <c:pt idx="153">
                  <c:v>1.1000000000000001</c:v>
                </c:pt>
                <c:pt idx="154">
                  <c:v>1.1000000000000001</c:v>
                </c:pt>
                <c:pt idx="155">
                  <c:v>1.1000000000000001</c:v>
                </c:pt>
                <c:pt idx="156" formatCode="General">
                  <c:v>1.2</c:v>
                </c:pt>
                <c:pt idx="157" formatCode="General">
                  <c:v>1.2</c:v>
                </c:pt>
                <c:pt idx="158" formatCode="0.0">
                  <c:v>1.2</c:v>
                </c:pt>
              </c:numCache>
            </c:numRef>
          </c:val>
          <c:smooth val="0"/>
        </c:ser>
        <c:ser>
          <c:idx val="4"/>
          <c:order val="2"/>
          <c:tx>
            <c:strRef>
              <c:f>Data!$B$616</c:f>
              <c:strCache>
                <c:ptCount val="1"/>
                <c:pt idx="0">
                  <c:v>Poole </c:v>
                </c:pt>
              </c:strCache>
            </c:strRef>
          </c:tx>
          <c:spPr>
            <a:ln w="25400">
              <a:solidFill>
                <a:srgbClr val="00FFFF"/>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Data!$C$616:$FE$616</c:f>
              <c:numCache>
                <c:formatCode>#,##0.0</c:formatCode>
                <c:ptCount val="159"/>
                <c:pt idx="0">
                  <c:v>1</c:v>
                </c:pt>
                <c:pt idx="1">
                  <c:v>1.1000000000000001</c:v>
                </c:pt>
                <c:pt idx="2">
                  <c:v>1</c:v>
                </c:pt>
                <c:pt idx="3">
                  <c:v>0.9</c:v>
                </c:pt>
                <c:pt idx="4">
                  <c:v>0.9</c:v>
                </c:pt>
                <c:pt idx="5">
                  <c:v>0.8</c:v>
                </c:pt>
                <c:pt idx="6">
                  <c:v>0.8</c:v>
                </c:pt>
                <c:pt idx="7">
                  <c:v>0.7</c:v>
                </c:pt>
                <c:pt idx="8">
                  <c:v>0.8</c:v>
                </c:pt>
                <c:pt idx="9">
                  <c:v>0.8</c:v>
                </c:pt>
                <c:pt idx="10">
                  <c:v>0.8</c:v>
                </c:pt>
                <c:pt idx="11">
                  <c:v>0.9</c:v>
                </c:pt>
                <c:pt idx="12">
                  <c:v>0.9</c:v>
                </c:pt>
                <c:pt idx="13">
                  <c:v>1</c:v>
                </c:pt>
                <c:pt idx="14">
                  <c:v>1</c:v>
                </c:pt>
                <c:pt idx="15">
                  <c:v>0.9</c:v>
                </c:pt>
                <c:pt idx="16">
                  <c:v>0.9</c:v>
                </c:pt>
                <c:pt idx="17">
                  <c:v>0.8</c:v>
                </c:pt>
                <c:pt idx="18">
                  <c:v>0.9</c:v>
                </c:pt>
                <c:pt idx="19">
                  <c:v>1</c:v>
                </c:pt>
                <c:pt idx="20">
                  <c:v>1</c:v>
                </c:pt>
                <c:pt idx="21">
                  <c:v>0.9</c:v>
                </c:pt>
                <c:pt idx="22">
                  <c:v>1</c:v>
                </c:pt>
                <c:pt idx="23">
                  <c:v>1</c:v>
                </c:pt>
                <c:pt idx="24">
                  <c:v>1.1000000000000001</c:v>
                </c:pt>
                <c:pt idx="25">
                  <c:v>1.1000000000000001</c:v>
                </c:pt>
                <c:pt idx="26">
                  <c:v>1.1000000000000001</c:v>
                </c:pt>
                <c:pt idx="27">
                  <c:v>1.2</c:v>
                </c:pt>
                <c:pt idx="28">
                  <c:v>1.1000000000000001</c:v>
                </c:pt>
                <c:pt idx="29">
                  <c:v>1.1000000000000001</c:v>
                </c:pt>
                <c:pt idx="30">
                  <c:v>1.1000000000000001</c:v>
                </c:pt>
                <c:pt idx="31">
                  <c:v>1.2</c:v>
                </c:pt>
                <c:pt idx="32">
                  <c:v>1.1000000000000001</c:v>
                </c:pt>
                <c:pt idx="33">
                  <c:v>1.1000000000000001</c:v>
                </c:pt>
                <c:pt idx="34">
                  <c:v>1.1000000000000001</c:v>
                </c:pt>
                <c:pt idx="35">
                  <c:v>1.1000000000000001</c:v>
                </c:pt>
                <c:pt idx="36">
                  <c:v>1.2</c:v>
                </c:pt>
                <c:pt idx="37">
                  <c:v>1.2</c:v>
                </c:pt>
                <c:pt idx="38">
                  <c:v>1.1000000000000001</c:v>
                </c:pt>
                <c:pt idx="39">
                  <c:v>1</c:v>
                </c:pt>
                <c:pt idx="40">
                  <c:v>1</c:v>
                </c:pt>
                <c:pt idx="41">
                  <c:v>0.9</c:v>
                </c:pt>
                <c:pt idx="42">
                  <c:v>0.9</c:v>
                </c:pt>
                <c:pt idx="43">
                  <c:v>1</c:v>
                </c:pt>
                <c:pt idx="44">
                  <c:v>0.9</c:v>
                </c:pt>
                <c:pt idx="45">
                  <c:v>0.9</c:v>
                </c:pt>
                <c:pt idx="46">
                  <c:v>0.8</c:v>
                </c:pt>
                <c:pt idx="47">
                  <c:v>0.9</c:v>
                </c:pt>
                <c:pt idx="48">
                  <c:v>1</c:v>
                </c:pt>
                <c:pt idx="49">
                  <c:v>1</c:v>
                </c:pt>
                <c:pt idx="50">
                  <c:v>1</c:v>
                </c:pt>
                <c:pt idx="51">
                  <c:v>1</c:v>
                </c:pt>
                <c:pt idx="52">
                  <c:v>1</c:v>
                </c:pt>
                <c:pt idx="53">
                  <c:v>1</c:v>
                </c:pt>
                <c:pt idx="54">
                  <c:v>1.1000000000000001</c:v>
                </c:pt>
                <c:pt idx="55">
                  <c:v>1.3</c:v>
                </c:pt>
                <c:pt idx="56">
                  <c:v>1.3</c:v>
                </c:pt>
                <c:pt idx="57">
                  <c:v>1.4</c:v>
                </c:pt>
                <c:pt idx="58">
                  <c:v>1.6</c:v>
                </c:pt>
                <c:pt idx="59">
                  <c:v>1.8</c:v>
                </c:pt>
                <c:pt idx="60">
                  <c:v>2.2000000000000002</c:v>
                </c:pt>
                <c:pt idx="61">
                  <c:v>2.5</c:v>
                </c:pt>
                <c:pt idx="62">
                  <c:v>2.7</c:v>
                </c:pt>
                <c:pt idx="63">
                  <c:v>2.8</c:v>
                </c:pt>
                <c:pt idx="64">
                  <c:v>2.8</c:v>
                </c:pt>
                <c:pt idx="65">
                  <c:v>2.7</c:v>
                </c:pt>
                <c:pt idx="66">
                  <c:v>2.8</c:v>
                </c:pt>
                <c:pt idx="67">
                  <c:v>2.8</c:v>
                </c:pt>
                <c:pt idx="68">
                  <c:v>2.7</c:v>
                </c:pt>
                <c:pt idx="69">
                  <c:v>2.6</c:v>
                </c:pt>
                <c:pt idx="70">
                  <c:v>2.6</c:v>
                </c:pt>
                <c:pt idx="71">
                  <c:v>2.6</c:v>
                </c:pt>
                <c:pt idx="72">
                  <c:v>2.9</c:v>
                </c:pt>
                <c:pt idx="73">
                  <c:v>2.9</c:v>
                </c:pt>
                <c:pt idx="74">
                  <c:v>2.8</c:v>
                </c:pt>
                <c:pt idx="75">
                  <c:v>2.6</c:v>
                </c:pt>
                <c:pt idx="76">
                  <c:v>2.5</c:v>
                </c:pt>
                <c:pt idx="77">
                  <c:v>2.2999999999999998</c:v>
                </c:pt>
                <c:pt idx="78">
                  <c:v>2.2000000000000002</c:v>
                </c:pt>
                <c:pt idx="79">
                  <c:v>2.2999999999999998</c:v>
                </c:pt>
                <c:pt idx="80">
                  <c:v>2.2000000000000002</c:v>
                </c:pt>
                <c:pt idx="81">
                  <c:v>2.2000000000000002</c:v>
                </c:pt>
                <c:pt idx="82">
                  <c:v>2.1</c:v>
                </c:pt>
                <c:pt idx="83">
                  <c:v>2.2000000000000002</c:v>
                </c:pt>
                <c:pt idx="84">
                  <c:v>2.4</c:v>
                </c:pt>
                <c:pt idx="85">
                  <c:v>2.5</c:v>
                </c:pt>
                <c:pt idx="86">
                  <c:v>2.4</c:v>
                </c:pt>
                <c:pt idx="87">
                  <c:v>2.2000000000000002</c:v>
                </c:pt>
                <c:pt idx="88">
                  <c:v>2.1</c:v>
                </c:pt>
                <c:pt idx="89">
                  <c:v>2.1</c:v>
                </c:pt>
                <c:pt idx="90">
                  <c:v>2.1</c:v>
                </c:pt>
                <c:pt idx="91">
                  <c:v>2.1</c:v>
                </c:pt>
                <c:pt idx="92">
                  <c:v>2.1</c:v>
                </c:pt>
                <c:pt idx="93">
                  <c:v>2</c:v>
                </c:pt>
                <c:pt idx="94">
                  <c:v>2.1</c:v>
                </c:pt>
                <c:pt idx="95">
                  <c:v>2.2000000000000002</c:v>
                </c:pt>
                <c:pt idx="96">
                  <c:v>2.4</c:v>
                </c:pt>
                <c:pt idx="97">
                  <c:v>2.5</c:v>
                </c:pt>
                <c:pt idx="98">
                  <c:v>2.4</c:v>
                </c:pt>
                <c:pt idx="99">
                  <c:v>2.2000000000000002</c:v>
                </c:pt>
                <c:pt idx="100">
                  <c:v>2.1</c:v>
                </c:pt>
                <c:pt idx="101">
                  <c:v>2</c:v>
                </c:pt>
                <c:pt idx="102">
                  <c:v>1.9</c:v>
                </c:pt>
                <c:pt idx="103">
                  <c:v>1.9</c:v>
                </c:pt>
                <c:pt idx="104">
                  <c:v>1.8</c:v>
                </c:pt>
                <c:pt idx="105">
                  <c:v>1.8</c:v>
                </c:pt>
                <c:pt idx="106">
                  <c:v>1.9</c:v>
                </c:pt>
                <c:pt idx="107">
                  <c:v>1.8</c:v>
                </c:pt>
                <c:pt idx="108">
                  <c:v>2.1</c:v>
                </c:pt>
                <c:pt idx="109">
                  <c:v>2.2000000000000002</c:v>
                </c:pt>
                <c:pt idx="110">
                  <c:v>2.2000000000000002</c:v>
                </c:pt>
                <c:pt idx="111">
                  <c:v>2.1</c:v>
                </c:pt>
                <c:pt idx="112">
                  <c:v>2</c:v>
                </c:pt>
                <c:pt idx="113">
                  <c:v>1.9</c:v>
                </c:pt>
                <c:pt idx="114" formatCode="General">
                  <c:v>1.9</c:v>
                </c:pt>
                <c:pt idx="115" formatCode="General">
                  <c:v>1.8</c:v>
                </c:pt>
                <c:pt idx="116" formatCode="General">
                  <c:v>1.7</c:v>
                </c:pt>
                <c:pt idx="117">
                  <c:v>1.6</c:v>
                </c:pt>
                <c:pt idx="118">
                  <c:v>1.7</c:v>
                </c:pt>
                <c:pt idx="119">
                  <c:v>1.6</c:v>
                </c:pt>
                <c:pt idx="120" formatCode="General">
                  <c:v>1.8</c:v>
                </c:pt>
                <c:pt idx="121" formatCode="General">
                  <c:v>1.8</c:v>
                </c:pt>
                <c:pt idx="122" formatCode="General">
                  <c:v>1.7</c:v>
                </c:pt>
                <c:pt idx="123" formatCode="General">
                  <c:v>2.2000000000000002</c:v>
                </c:pt>
                <c:pt idx="124" formatCode="General">
                  <c:v>1.4</c:v>
                </c:pt>
                <c:pt idx="125" formatCode="General">
                  <c:v>1.3</c:v>
                </c:pt>
                <c:pt idx="126" formatCode="General">
                  <c:v>1.2</c:v>
                </c:pt>
                <c:pt idx="127" formatCode="General">
                  <c:v>1.2</c:v>
                </c:pt>
                <c:pt idx="128" formatCode="General">
                  <c:v>1.1000000000000001</c:v>
                </c:pt>
                <c:pt idx="129" formatCode="General">
                  <c:v>1.1000000000000001</c:v>
                </c:pt>
                <c:pt idx="130" formatCode="General">
                  <c:v>1.1000000000000001</c:v>
                </c:pt>
                <c:pt idx="131" formatCode="General">
                  <c:v>1.1000000000000001</c:v>
                </c:pt>
                <c:pt idx="132" formatCode="General">
                  <c:v>1.2</c:v>
                </c:pt>
                <c:pt idx="133" formatCode="General">
                  <c:v>1.2</c:v>
                </c:pt>
                <c:pt idx="134" formatCode="General">
                  <c:v>1.2</c:v>
                </c:pt>
                <c:pt idx="135" formatCode="General">
                  <c:v>1.1000000000000001</c:v>
                </c:pt>
                <c:pt idx="136" formatCode="General">
                  <c:v>1</c:v>
                </c:pt>
                <c:pt idx="137" formatCode="General">
                  <c:v>1</c:v>
                </c:pt>
                <c:pt idx="138" formatCode="General">
                  <c:v>0.9</c:v>
                </c:pt>
                <c:pt idx="139" formatCode="General">
                  <c:v>0.8</c:v>
                </c:pt>
                <c:pt idx="140" formatCode="General">
                  <c:v>0.8</c:v>
                </c:pt>
                <c:pt idx="141" formatCode="General">
                  <c:v>0.7</c:v>
                </c:pt>
                <c:pt idx="142" formatCode="General">
                  <c:v>0.7</c:v>
                </c:pt>
                <c:pt idx="143" formatCode="General">
                  <c:v>0.7</c:v>
                </c:pt>
                <c:pt idx="144" formatCode="General">
                  <c:v>0.8</c:v>
                </c:pt>
                <c:pt idx="145">
                  <c:v>0.9</c:v>
                </c:pt>
                <c:pt idx="146">
                  <c:v>1.1000000000000001</c:v>
                </c:pt>
                <c:pt idx="147">
                  <c:v>1.1000000000000001</c:v>
                </c:pt>
                <c:pt idx="148">
                  <c:v>1.1000000000000001</c:v>
                </c:pt>
                <c:pt idx="149">
                  <c:v>1</c:v>
                </c:pt>
                <c:pt idx="150">
                  <c:v>1.1000000000000001</c:v>
                </c:pt>
                <c:pt idx="151">
                  <c:v>1.1000000000000001</c:v>
                </c:pt>
                <c:pt idx="152">
                  <c:v>1.1000000000000001</c:v>
                </c:pt>
                <c:pt idx="153">
                  <c:v>1.1000000000000001</c:v>
                </c:pt>
                <c:pt idx="154">
                  <c:v>1.1000000000000001</c:v>
                </c:pt>
                <c:pt idx="155">
                  <c:v>1.1000000000000001</c:v>
                </c:pt>
                <c:pt idx="156" formatCode="General">
                  <c:v>1.2</c:v>
                </c:pt>
                <c:pt idx="157" formatCode="General">
                  <c:v>1.2</c:v>
                </c:pt>
                <c:pt idx="158" formatCode="0.0">
                  <c:v>1.2</c:v>
                </c:pt>
              </c:numCache>
            </c:numRef>
          </c:val>
          <c:smooth val="0"/>
        </c:ser>
        <c:dLbls>
          <c:showLegendKey val="0"/>
          <c:showVal val="0"/>
          <c:showCatName val="0"/>
          <c:showSerName val="0"/>
          <c:showPercent val="0"/>
          <c:showBubbleSize val="0"/>
        </c:dLbls>
        <c:smooth val="0"/>
        <c:axId val="373210616"/>
        <c:axId val="372993728"/>
      </c:lineChart>
      <c:dateAx>
        <c:axId val="37321061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72993728"/>
        <c:crosses val="autoZero"/>
        <c:auto val="1"/>
        <c:lblOffset val="100"/>
        <c:baseTimeUnit val="months"/>
        <c:majorUnit val="6"/>
        <c:majorTimeUnit val="months"/>
        <c:minorUnit val="3"/>
        <c:minorTimeUnit val="months"/>
      </c:dateAx>
      <c:valAx>
        <c:axId val="372993728"/>
        <c:scaling>
          <c:orientation val="minMax"/>
        </c:scaling>
        <c:delete val="0"/>
        <c:axPos val="l"/>
        <c:title>
          <c:tx>
            <c:rich>
              <a:bodyPr/>
              <a:lstStyle/>
              <a:p>
                <a:pPr>
                  <a:defRPr sz="575" b="1" i="0" u="none" strike="noStrike" baseline="0">
                    <a:solidFill>
                      <a:srgbClr val="000000"/>
                    </a:solidFill>
                    <a:latin typeface="Arial"/>
                    <a:ea typeface="Arial"/>
                    <a:cs typeface="Arial"/>
                  </a:defRPr>
                </a:pPr>
                <a:r>
                  <a:rPr lang="en-GB"/>
                  <a:t>% of residents aged 16-64 yrs</a:t>
                </a:r>
              </a:p>
            </c:rich>
          </c:tx>
          <c:layout>
            <c:manualLayout>
              <c:xMode val="edge"/>
              <c:yMode val="edge"/>
              <c:x val="3.4124629080118693E-2"/>
              <c:y val="0.1137259019093201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373210616"/>
        <c:crosses val="autoZero"/>
        <c:crossBetween val="between"/>
      </c:valAx>
      <c:spPr>
        <a:noFill/>
        <a:ln w="25400">
          <a:noFill/>
        </a:ln>
      </c:spPr>
    </c:plotArea>
    <c:legend>
      <c:legendPos val="r"/>
      <c:layout>
        <c:manualLayout>
          <c:xMode val="edge"/>
          <c:yMode val="edge"/>
          <c:x val="0.24035608308605341"/>
          <c:y val="0.88235294117647056"/>
          <c:w val="0.51632047477744802"/>
          <c:h val="8.235294117647062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1" i="0" u="none" strike="noStrike" baseline="0">
                <a:solidFill>
                  <a:srgbClr val="000000"/>
                </a:solidFill>
                <a:latin typeface="Arial"/>
                <a:ea typeface="Arial"/>
                <a:cs typeface="Arial"/>
              </a:defRPr>
            </a:pPr>
            <a:r>
              <a:rPr lang="en-GB"/>
              <a:t> </a:t>
            </a:r>
          </a:p>
        </c:rich>
      </c:tx>
      <c:layout>
        <c:manualLayout>
          <c:xMode val="edge"/>
          <c:yMode val="edge"/>
          <c:x val="0.49498327759197325"/>
          <c:y val="3.7453183520599252E-2"/>
        </c:manualLayout>
      </c:layout>
      <c:overlay val="0"/>
      <c:spPr>
        <a:noFill/>
        <a:ln w="25400">
          <a:noFill/>
        </a:ln>
      </c:spPr>
    </c:title>
    <c:autoTitleDeleted val="0"/>
    <c:plotArea>
      <c:layout>
        <c:manualLayout>
          <c:layoutTarget val="inner"/>
          <c:xMode val="edge"/>
          <c:yMode val="edge"/>
          <c:x val="0.17391304347826086"/>
          <c:y val="0.12734128972557396"/>
          <c:w val="0.63210702341137126"/>
          <c:h val="0.70786775759216114"/>
        </c:manualLayout>
      </c:layout>
      <c:pieChart>
        <c:varyColors val="1"/>
        <c:ser>
          <c:idx val="0"/>
          <c:order val="0"/>
          <c:tx>
            <c:strRef>
              <c:f>DCC!$V$29</c:f>
              <c:strCache>
                <c:ptCount val="1"/>
                <c:pt idx="0">
                  <c:v>DCC Dorset </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DCC!$W$28:$Z$28</c:f>
              <c:strCache>
                <c:ptCount val="4"/>
                <c:pt idx="0">
                  <c:v>16 to 24 yrs</c:v>
                </c:pt>
                <c:pt idx="1">
                  <c:v>25-34</c:v>
                </c:pt>
                <c:pt idx="2">
                  <c:v>35-49</c:v>
                </c:pt>
                <c:pt idx="3">
                  <c:v>50 +</c:v>
                </c:pt>
              </c:strCache>
            </c:strRef>
          </c:cat>
          <c:val>
            <c:numRef>
              <c:f>DCC!$W$29:$Z$29</c:f>
              <c:numCache>
                <c:formatCode>General</c:formatCode>
                <c:ptCount val="4"/>
                <c:pt idx="0">
                  <c:v>465</c:v>
                </c:pt>
                <c:pt idx="1">
                  <c:v>475</c:v>
                </c:pt>
                <c:pt idx="2">
                  <c:v>600</c:v>
                </c:pt>
                <c:pt idx="3">
                  <c:v>650</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43694904950077"/>
          <c:y val="0.12766001655313799"/>
          <c:w val="0.53521200375770761"/>
          <c:h val="0.67376119847489502"/>
        </c:manualLayout>
      </c:layout>
      <c:pieChart>
        <c:varyColors val="1"/>
        <c:ser>
          <c:idx val="0"/>
          <c:order val="0"/>
          <c:tx>
            <c:strRef>
              <c:f>DCC!$V$24</c:f>
              <c:strCache>
                <c:ptCount val="1"/>
                <c:pt idx="0">
                  <c:v>DCC Dorset </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DCC!$W$23:$AA$23</c:f>
              <c:strCache>
                <c:ptCount val="5"/>
                <c:pt idx="0">
                  <c:v>&lt;3mths</c:v>
                </c:pt>
                <c:pt idx="1">
                  <c:v>3-6 months</c:v>
                </c:pt>
                <c:pt idx="2">
                  <c:v>6-12 months</c:v>
                </c:pt>
                <c:pt idx="3">
                  <c:v>12-24mths</c:v>
                </c:pt>
                <c:pt idx="4">
                  <c:v>&gt;24mths</c:v>
                </c:pt>
              </c:strCache>
            </c:strRef>
          </c:cat>
          <c:val>
            <c:numRef>
              <c:f>DCC!$W$24:$AA$24</c:f>
              <c:numCache>
                <c:formatCode>General</c:formatCode>
                <c:ptCount val="5"/>
                <c:pt idx="0">
                  <c:v>640</c:v>
                </c:pt>
                <c:pt idx="1">
                  <c:v>290</c:v>
                </c:pt>
                <c:pt idx="2">
                  <c:v>225</c:v>
                </c:pt>
                <c:pt idx="3">
                  <c:v>150</c:v>
                </c:pt>
                <c:pt idx="4">
                  <c:v>100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106796116504854E-2"/>
          <c:y val="5.905511811023622E-2"/>
          <c:w val="0.91990291262135926"/>
          <c:h val="0.59448818897637801"/>
        </c:manualLayout>
      </c:layout>
      <c:barChart>
        <c:barDir val="col"/>
        <c:grouping val="clustered"/>
        <c:varyColors val="0"/>
        <c:ser>
          <c:idx val="0"/>
          <c:order val="0"/>
          <c:tx>
            <c:strRef>
              <c:f>Data!$C$522</c:f>
              <c:strCache>
                <c:ptCount val="1"/>
                <c:pt idx="0">
                  <c:v>Monthly % Change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Data!$B$523:$B$534</c:f>
              <c:strCache>
                <c:ptCount val="12"/>
                <c:pt idx="0">
                  <c:v>Great Britain</c:v>
                </c:pt>
                <c:pt idx="1">
                  <c:v>South West </c:v>
                </c:pt>
                <c:pt idx="2">
                  <c:v>Dorset LEP area</c:v>
                </c:pt>
                <c:pt idx="3">
                  <c:v>Bournemouth</c:v>
                </c:pt>
                <c:pt idx="4">
                  <c:v>Poole</c:v>
                </c:pt>
                <c:pt idx="5">
                  <c:v>DCC Dorset </c:v>
                </c:pt>
                <c:pt idx="6">
                  <c:v>Christchurch</c:v>
                </c:pt>
                <c:pt idx="7">
                  <c:v>East Dorset</c:v>
                </c:pt>
                <c:pt idx="8">
                  <c:v>North Dorset</c:v>
                </c:pt>
                <c:pt idx="9">
                  <c:v>Purbeck</c:v>
                </c:pt>
                <c:pt idx="10">
                  <c:v>West Dorset</c:v>
                </c:pt>
                <c:pt idx="11">
                  <c:v>Weymouth &amp; Portland</c:v>
                </c:pt>
              </c:strCache>
            </c:strRef>
          </c:cat>
          <c:val>
            <c:numRef>
              <c:f>Data!$C$523:$C$534</c:f>
              <c:numCache>
                <c:formatCode>#,##0.0</c:formatCode>
                <c:ptCount val="12"/>
                <c:pt idx="0">
                  <c:v>2.2000000000000002</c:v>
                </c:pt>
                <c:pt idx="1">
                  <c:v>2.8</c:v>
                </c:pt>
                <c:pt idx="2">
                  <c:v>0.6</c:v>
                </c:pt>
                <c:pt idx="3">
                  <c:v>0.5</c:v>
                </c:pt>
                <c:pt idx="4">
                  <c:v>1.1000000000000001</c:v>
                </c:pt>
                <c:pt idx="5">
                  <c:v>0.4</c:v>
                </c:pt>
                <c:pt idx="6">
                  <c:v>2.2999999999999998</c:v>
                </c:pt>
                <c:pt idx="7">
                  <c:v>3.7</c:v>
                </c:pt>
                <c:pt idx="8">
                  <c:v>2.2000000000000002</c:v>
                </c:pt>
                <c:pt idx="9">
                  <c:v>-0.4</c:v>
                </c:pt>
                <c:pt idx="10">
                  <c:v>2.6</c:v>
                </c:pt>
                <c:pt idx="11">
                  <c:v>-4.0999999999999996</c:v>
                </c:pt>
              </c:numCache>
            </c:numRef>
          </c:val>
        </c:ser>
        <c:dLbls>
          <c:showLegendKey val="0"/>
          <c:showVal val="0"/>
          <c:showCatName val="0"/>
          <c:showSerName val="0"/>
          <c:showPercent val="0"/>
          <c:showBubbleSize val="0"/>
        </c:dLbls>
        <c:gapWidth val="150"/>
        <c:axId val="372992552"/>
        <c:axId val="372990984"/>
      </c:barChart>
      <c:catAx>
        <c:axId val="3729925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72990984"/>
        <c:crosses val="autoZero"/>
        <c:auto val="1"/>
        <c:lblAlgn val="ctr"/>
        <c:lblOffset val="100"/>
        <c:tickLblSkip val="1"/>
        <c:tickMarkSkip val="1"/>
        <c:noMultiLvlLbl val="0"/>
      </c:catAx>
      <c:valAx>
        <c:axId val="372990984"/>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change in number of claimants over the month</a:t>
                </a:r>
              </a:p>
            </c:rich>
          </c:tx>
          <c:layout>
            <c:manualLayout>
              <c:xMode val="edge"/>
              <c:yMode val="edge"/>
              <c:x val="1.9417461706175615E-2"/>
              <c:y val="1.968503937007874E-2"/>
            </c:manualLayout>
          </c:layout>
          <c:overlay val="0"/>
          <c:spPr>
            <a:noFill/>
            <a:ln w="25400">
              <a:noFill/>
            </a:ln>
          </c:spPr>
        </c:title>
        <c:numFmt formatCode="#,##0.0" sourceLinked="1"/>
        <c:majorTickMark val="out"/>
        <c:minorTickMark val="none"/>
        <c:tickLblPos val="nextTo"/>
        <c:crossAx val="3729925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84685681860373E-2"/>
          <c:y val="6.3241228772751928E-2"/>
          <c:w val="0.92682991758058919"/>
          <c:h val="0.58893394294625234"/>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524855096"/>
        <c:axId val="524854312"/>
      </c:barChart>
      <c:catAx>
        <c:axId val="52485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4854312"/>
        <c:crosses val="autoZero"/>
        <c:auto val="1"/>
        <c:lblAlgn val="ctr"/>
        <c:lblOffset val="100"/>
        <c:tickLblSkip val="1"/>
        <c:tickMarkSkip val="1"/>
        <c:noMultiLvlLbl val="0"/>
      </c:catAx>
      <c:valAx>
        <c:axId val="524854312"/>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2955523672883789E-2"/>
              <c:y val="7.1146245059288543E-2"/>
            </c:manualLayout>
          </c:layout>
          <c:overlay val="0"/>
          <c:spPr>
            <a:noFill/>
            <a:ln w="25400">
              <a:noFill/>
            </a:ln>
          </c:spPr>
        </c:title>
        <c:numFmt formatCode="#,##0.0" sourceLinked="1"/>
        <c:majorTickMark val="out"/>
        <c:minorTickMark val="none"/>
        <c:tickLblPos val="nextTo"/>
        <c:crossAx val="52485509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438152011922509E-2"/>
          <c:y val="8.8000171875335695E-2"/>
          <c:w val="0.88077496274217582"/>
          <c:h val="0.60000117187728885"/>
        </c:manualLayout>
      </c:layout>
      <c:lineChart>
        <c:grouping val="standard"/>
        <c:varyColors val="0"/>
        <c:ser>
          <c:idx val="0"/>
          <c:order val="0"/>
          <c:tx>
            <c:strRef>
              <c:f>Data!$B$612</c:f>
              <c:strCache>
                <c:ptCount val="1"/>
                <c:pt idx="0">
                  <c:v>Great Britain</c:v>
                </c:pt>
              </c:strCache>
            </c:strRef>
          </c:tx>
          <c:spPr>
            <a:ln w="25400">
              <a:solidFill>
                <a:srgbClr val="800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Data!$C$612:$FE$612</c:f>
              <c:numCache>
                <c:formatCode>#,##0.0</c:formatCode>
                <c:ptCount val="159"/>
                <c:pt idx="0">
                  <c:v>2.4</c:v>
                </c:pt>
                <c:pt idx="1">
                  <c:v>2.5</c:v>
                </c:pt>
                <c:pt idx="2">
                  <c:v>2.4</c:v>
                </c:pt>
                <c:pt idx="3">
                  <c:v>2.2999999999999998</c:v>
                </c:pt>
                <c:pt idx="4">
                  <c:v>2.2000000000000002</c:v>
                </c:pt>
                <c:pt idx="5">
                  <c:v>2.2000000000000002</c:v>
                </c:pt>
                <c:pt idx="6">
                  <c:v>2.2000000000000002</c:v>
                </c:pt>
                <c:pt idx="7">
                  <c:v>2.2000000000000002</c:v>
                </c:pt>
                <c:pt idx="8">
                  <c:v>2.1</c:v>
                </c:pt>
                <c:pt idx="9">
                  <c:v>2.1</c:v>
                </c:pt>
                <c:pt idx="10">
                  <c:v>2.1</c:v>
                </c:pt>
                <c:pt idx="11">
                  <c:v>2.1</c:v>
                </c:pt>
                <c:pt idx="12">
                  <c:v>2.2000000000000002</c:v>
                </c:pt>
                <c:pt idx="13">
                  <c:v>2.2999999999999998</c:v>
                </c:pt>
                <c:pt idx="14">
                  <c:v>2.2999999999999998</c:v>
                </c:pt>
                <c:pt idx="15">
                  <c:v>2.2000000000000002</c:v>
                </c:pt>
                <c:pt idx="16">
                  <c:v>2.2000000000000002</c:v>
                </c:pt>
                <c:pt idx="17">
                  <c:v>2.2000000000000002</c:v>
                </c:pt>
                <c:pt idx="18">
                  <c:v>2.2000000000000002</c:v>
                </c:pt>
                <c:pt idx="19">
                  <c:v>2.2000000000000002</c:v>
                </c:pt>
                <c:pt idx="20">
                  <c:v>2.2000000000000002</c:v>
                </c:pt>
                <c:pt idx="21">
                  <c:v>2.2000000000000002</c:v>
                </c:pt>
                <c:pt idx="22">
                  <c:v>2.2000000000000002</c:v>
                </c:pt>
                <c:pt idx="23">
                  <c:v>2.2999999999999998</c:v>
                </c:pt>
                <c:pt idx="24">
                  <c:v>2.4</c:v>
                </c:pt>
                <c:pt idx="25">
                  <c:v>2.5</c:v>
                </c:pt>
                <c:pt idx="26">
                  <c:v>2.5</c:v>
                </c:pt>
                <c:pt idx="27">
                  <c:v>2.5</c:v>
                </c:pt>
                <c:pt idx="28">
                  <c:v>2.5</c:v>
                </c:pt>
                <c:pt idx="29">
                  <c:v>2.4</c:v>
                </c:pt>
                <c:pt idx="30">
                  <c:v>2.4</c:v>
                </c:pt>
                <c:pt idx="31">
                  <c:v>2.4</c:v>
                </c:pt>
                <c:pt idx="32">
                  <c:v>2.4</c:v>
                </c:pt>
                <c:pt idx="33">
                  <c:v>2.4</c:v>
                </c:pt>
                <c:pt idx="34">
                  <c:v>2.2999999999999998</c:v>
                </c:pt>
                <c:pt idx="35">
                  <c:v>2.2999999999999998</c:v>
                </c:pt>
                <c:pt idx="36">
                  <c:v>2.4</c:v>
                </c:pt>
                <c:pt idx="37">
                  <c:v>2.5</c:v>
                </c:pt>
                <c:pt idx="38">
                  <c:v>2.4</c:v>
                </c:pt>
                <c:pt idx="39">
                  <c:v>2.2999999999999998</c:v>
                </c:pt>
                <c:pt idx="40">
                  <c:v>2.2000000000000002</c:v>
                </c:pt>
                <c:pt idx="41">
                  <c:v>2.2000000000000002</c:v>
                </c:pt>
                <c:pt idx="42">
                  <c:v>2.2000000000000002</c:v>
                </c:pt>
                <c:pt idx="43">
                  <c:v>2.2000000000000002</c:v>
                </c:pt>
                <c:pt idx="44">
                  <c:v>2.1</c:v>
                </c:pt>
                <c:pt idx="45">
                  <c:v>2</c:v>
                </c:pt>
                <c:pt idx="46">
                  <c:v>2</c:v>
                </c:pt>
                <c:pt idx="47">
                  <c:v>2</c:v>
                </c:pt>
                <c:pt idx="48">
                  <c:v>2.1</c:v>
                </c:pt>
                <c:pt idx="49">
                  <c:v>2.1</c:v>
                </c:pt>
                <c:pt idx="50">
                  <c:v>2.1</c:v>
                </c:pt>
                <c:pt idx="51">
                  <c:v>2.1</c:v>
                </c:pt>
                <c:pt idx="52">
                  <c:v>2.1</c:v>
                </c:pt>
                <c:pt idx="53">
                  <c:v>2.1</c:v>
                </c:pt>
                <c:pt idx="54">
                  <c:v>2.2000000000000002</c:v>
                </c:pt>
                <c:pt idx="55">
                  <c:v>2.2999999999999998</c:v>
                </c:pt>
                <c:pt idx="56">
                  <c:v>2.4</c:v>
                </c:pt>
                <c:pt idx="57">
                  <c:v>2.4</c:v>
                </c:pt>
                <c:pt idx="58">
                  <c:v>2.6</c:v>
                </c:pt>
                <c:pt idx="59">
                  <c:v>2.9</c:v>
                </c:pt>
                <c:pt idx="60">
                  <c:v>3.2</c:v>
                </c:pt>
                <c:pt idx="61">
                  <c:v>3.6</c:v>
                </c:pt>
                <c:pt idx="62">
                  <c:v>3.8</c:v>
                </c:pt>
                <c:pt idx="63">
                  <c:v>3.9</c:v>
                </c:pt>
                <c:pt idx="64">
                  <c:v>3.9</c:v>
                </c:pt>
                <c:pt idx="65">
                  <c:v>3.9</c:v>
                </c:pt>
                <c:pt idx="66">
                  <c:v>3.9</c:v>
                </c:pt>
                <c:pt idx="67">
                  <c:v>4</c:v>
                </c:pt>
                <c:pt idx="68">
                  <c:v>3.9</c:v>
                </c:pt>
                <c:pt idx="69">
                  <c:v>3.9</c:v>
                </c:pt>
                <c:pt idx="70">
                  <c:v>3.9</c:v>
                </c:pt>
                <c:pt idx="71">
                  <c:v>3.9</c:v>
                </c:pt>
                <c:pt idx="72">
                  <c:v>4.0999999999999996</c:v>
                </c:pt>
                <c:pt idx="73">
                  <c:v>4.0999999999999996</c:v>
                </c:pt>
                <c:pt idx="74">
                  <c:v>4</c:v>
                </c:pt>
                <c:pt idx="75">
                  <c:v>3.9</c:v>
                </c:pt>
                <c:pt idx="76">
                  <c:v>3.7</c:v>
                </c:pt>
                <c:pt idx="77">
                  <c:v>3.5</c:v>
                </c:pt>
                <c:pt idx="78">
                  <c:v>3.5</c:v>
                </c:pt>
                <c:pt idx="79">
                  <c:v>3.6</c:v>
                </c:pt>
                <c:pt idx="80">
                  <c:v>3.5</c:v>
                </c:pt>
                <c:pt idx="81">
                  <c:v>3.5</c:v>
                </c:pt>
                <c:pt idx="82">
                  <c:v>3.5</c:v>
                </c:pt>
                <c:pt idx="83">
                  <c:v>3.5</c:v>
                </c:pt>
                <c:pt idx="84">
                  <c:v>3.7</c:v>
                </c:pt>
                <c:pt idx="85">
                  <c:v>3.8</c:v>
                </c:pt>
                <c:pt idx="86">
                  <c:v>3.7</c:v>
                </c:pt>
                <c:pt idx="87">
                  <c:v>3.7</c:v>
                </c:pt>
                <c:pt idx="88">
                  <c:v>3.7</c:v>
                </c:pt>
                <c:pt idx="89">
                  <c:v>3.7</c:v>
                </c:pt>
                <c:pt idx="90">
                  <c:v>3.8</c:v>
                </c:pt>
                <c:pt idx="91">
                  <c:v>3.9</c:v>
                </c:pt>
                <c:pt idx="92">
                  <c:v>3.9</c:v>
                </c:pt>
                <c:pt idx="93">
                  <c:v>3.8</c:v>
                </c:pt>
                <c:pt idx="94">
                  <c:v>3.8</c:v>
                </c:pt>
                <c:pt idx="95">
                  <c:v>3.9</c:v>
                </c:pt>
                <c:pt idx="96">
                  <c:v>4</c:v>
                </c:pt>
                <c:pt idx="97">
                  <c:v>4.0999999999999996</c:v>
                </c:pt>
                <c:pt idx="98">
                  <c:v>4.0999999999999996</c:v>
                </c:pt>
                <c:pt idx="99">
                  <c:v>4</c:v>
                </c:pt>
                <c:pt idx="100">
                  <c:v>3.9</c:v>
                </c:pt>
                <c:pt idx="101">
                  <c:v>3.8</c:v>
                </c:pt>
                <c:pt idx="102">
                  <c:v>3.8</c:v>
                </c:pt>
                <c:pt idx="103">
                  <c:v>3.8</c:v>
                </c:pt>
                <c:pt idx="104">
                  <c:v>3.8</c:v>
                </c:pt>
                <c:pt idx="105">
                  <c:v>3.8</c:v>
                </c:pt>
                <c:pt idx="106">
                  <c:v>3.8</c:v>
                </c:pt>
                <c:pt idx="107">
                  <c:v>3.7</c:v>
                </c:pt>
                <c:pt idx="108">
                  <c:v>3.8</c:v>
                </c:pt>
                <c:pt idx="109">
                  <c:v>3.9</c:v>
                </c:pt>
                <c:pt idx="110">
                  <c:v>3.8</c:v>
                </c:pt>
                <c:pt idx="111">
                  <c:v>3.7</c:v>
                </c:pt>
                <c:pt idx="112">
                  <c:v>3.6</c:v>
                </c:pt>
                <c:pt idx="113">
                  <c:v>3.5</c:v>
                </c:pt>
                <c:pt idx="114" formatCode="General">
                  <c:v>3.4</c:v>
                </c:pt>
                <c:pt idx="115" formatCode="General">
                  <c:v>3.3</c:v>
                </c:pt>
                <c:pt idx="116" formatCode="General">
                  <c:v>3.2</c:v>
                </c:pt>
                <c:pt idx="117">
                  <c:v>3</c:v>
                </c:pt>
                <c:pt idx="118">
                  <c:v>2.9</c:v>
                </c:pt>
                <c:pt idx="119">
                  <c:v>2.9</c:v>
                </c:pt>
                <c:pt idx="120" formatCode="General">
                  <c:v>3</c:v>
                </c:pt>
                <c:pt idx="121" formatCode="General">
                  <c:v>3</c:v>
                </c:pt>
                <c:pt idx="122" formatCode="General">
                  <c:v>2.9</c:v>
                </c:pt>
                <c:pt idx="123" formatCode="General">
                  <c:v>2.7</c:v>
                </c:pt>
                <c:pt idx="124" formatCode="General">
                  <c:v>2.6</c:v>
                </c:pt>
                <c:pt idx="125" formatCode="General">
                  <c:v>2.4</c:v>
                </c:pt>
                <c:pt idx="126" formatCode="General">
                  <c:v>2.4</c:v>
                </c:pt>
                <c:pt idx="127" formatCode="General">
                  <c:v>2.2999999999999998</c:v>
                </c:pt>
                <c:pt idx="128" formatCode="General">
                  <c:v>2.2000000000000002</c:v>
                </c:pt>
                <c:pt idx="129" formatCode="General">
                  <c:v>2.1</c:v>
                </c:pt>
                <c:pt idx="130" formatCode="General">
                  <c:v>2</c:v>
                </c:pt>
                <c:pt idx="131" formatCode="General">
                  <c:v>1.9</c:v>
                </c:pt>
                <c:pt idx="132" formatCode="General">
                  <c:v>2</c:v>
                </c:pt>
                <c:pt idx="133" formatCode="General">
                  <c:v>2</c:v>
                </c:pt>
                <c:pt idx="134" formatCode="General">
                  <c:v>2</c:v>
                </c:pt>
                <c:pt idx="135" formatCode="General">
                  <c:v>1.9</c:v>
                </c:pt>
                <c:pt idx="136" formatCode="General">
                  <c:v>1.8</c:v>
                </c:pt>
                <c:pt idx="137" formatCode="General">
                  <c:v>1.7</c:v>
                </c:pt>
                <c:pt idx="138" formatCode="General">
                  <c:v>1.7</c:v>
                </c:pt>
                <c:pt idx="139" formatCode="General">
                  <c:v>1.7</c:v>
                </c:pt>
                <c:pt idx="140" formatCode="General">
                  <c:v>1.6</c:v>
                </c:pt>
                <c:pt idx="141" formatCode="General">
                  <c:v>1.6</c:v>
                </c:pt>
                <c:pt idx="142" formatCode="General">
                  <c:v>1.5</c:v>
                </c:pt>
                <c:pt idx="143" formatCode="General">
                  <c:v>1.5</c:v>
                </c:pt>
                <c:pt idx="144" formatCode="General">
                  <c:v>1.5</c:v>
                </c:pt>
                <c:pt idx="145">
                  <c:v>1.6</c:v>
                </c:pt>
                <c:pt idx="146">
                  <c:v>1.9</c:v>
                </c:pt>
                <c:pt idx="147">
                  <c:v>1.8</c:v>
                </c:pt>
                <c:pt idx="148">
                  <c:v>1.8</c:v>
                </c:pt>
                <c:pt idx="149">
                  <c:v>1.8</c:v>
                </c:pt>
                <c:pt idx="150">
                  <c:v>1.8</c:v>
                </c:pt>
                <c:pt idx="151">
                  <c:v>1.8</c:v>
                </c:pt>
                <c:pt idx="152">
                  <c:v>1.8</c:v>
                </c:pt>
                <c:pt idx="153">
                  <c:v>1.8</c:v>
                </c:pt>
                <c:pt idx="154">
                  <c:v>1.8</c:v>
                </c:pt>
                <c:pt idx="155">
                  <c:v>1.8</c:v>
                </c:pt>
                <c:pt idx="156" formatCode="General">
                  <c:v>1.9</c:v>
                </c:pt>
                <c:pt idx="157" formatCode="General">
                  <c:v>1.9</c:v>
                </c:pt>
                <c:pt idx="158" formatCode="0.0">
                  <c:v>2</c:v>
                </c:pt>
              </c:numCache>
            </c:numRef>
          </c:val>
          <c:smooth val="0"/>
        </c:ser>
        <c:ser>
          <c:idx val="4"/>
          <c:order val="1"/>
          <c:tx>
            <c:strRef>
              <c:f>Data!$B$616</c:f>
              <c:strCache>
                <c:ptCount val="1"/>
                <c:pt idx="0">
                  <c:v>Poole </c:v>
                </c:pt>
              </c:strCache>
            </c:strRef>
          </c:tx>
          <c:spPr>
            <a:ln w="25400">
              <a:solidFill>
                <a:srgbClr val="00FFFF"/>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Data!$C$616:$FE$616</c:f>
              <c:numCache>
                <c:formatCode>#,##0.0</c:formatCode>
                <c:ptCount val="159"/>
                <c:pt idx="0">
                  <c:v>1</c:v>
                </c:pt>
                <c:pt idx="1">
                  <c:v>1.1000000000000001</c:v>
                </c:pt>
                <c:pt idx="2">
                  <c:v>1</c:v>
                </c:pt>
                <c:pt idx="3">
                  <c:v>0.9</c:v>
                </c:pt>
                <c:pt idx="4">
                  <c:v>0.9</c:v>
                </c:pt>
                <c:pt idx="5">
                  <c:v>0.8</c:v>
                </c:pt>
                <c:pt idx="6">
                  <c:v>0.8</c:v>
                </c:pt>
                <c:pt idx="7">
                  <c:v>0.7</c:v>
                </c:pt>
                <c:pt idx="8">
                  <c:v>0.8</c:v>
                </c:pt>
                <c:pt idx="9">
                  <c:v>0.8</c:v>
                </c:pt>
                <c:pt idx="10">
                  <c:v>0.8</c:v>
                </c:pt>
                <c:pt idx="11">
                  <c:v>0.9</c:v>
                </c:pt>
                <c:pt idx="12">
                  <c:v>0.9</c:v>
                </c:pt>
                <c:pt idx="13">
                  <c:v>1</c:v>
                </c:pt>
                <c:pt idx="14">
                  <c:v>1</c:v>
                </c:pt>
                <c:pt idx="15">
                  <c:v>0.9</c:v>
                </c:pt>
                <c:pt idx="16">
                  <c:v>0.9</c:v>
                </c:pt>
                <c:pt idx="17">
                  <c:v>0.8</c:v>
                </c:pt>
                <c:pt idx="18">
                  <c:v>0.9</c:v>
                </c:pt>
                <c:pt idx="19">
                  <c:v>1</c:v>
                </c:pt>
                <c:pt idx="20">
                  <c:v>1</c:v>
                </c:pt>
                <c:pt idx="21">
                  <c:v>0.9</c:v>
                </c:pt>
                <c:pt idx="22">
                  <c:v>1</c:v>
                </c:pt>
                <c:pt idx="23">
                  <c:v>1</c:v>
                </c:pt>
                <c:pt idx="24">
                  <c:v>1.1000000000000001</c:v>
                </c:pt>
                <c:pt idx="25">
                  <c:v>1.1000000000000001</c:v>
                </c:pt>
                <c:pt idx="26">
                  <c:v>1.1000000000000001</c:v>
                </c:pt>
                <c:pt idx="27">
                  <c:v>1.2</c:v>
                </c:pt>
                <c:pt idx="28">
                  <c:v>1.1000000000000001</c:v>
                </c:pt>
                <c:pt idx="29">
                  <c:v>1.1000000000000001</c:v>
                </c:pt>
                <c:pt idx="30">
                  <c:v>1.1000000000000001</c:v>
                </c:pt>
                <c:pt idx="31">
                  <c:v>1.2</c:v>
                </c:pt>
                <c:pt idx="32">
                  <c:v>1.1000000000000001</c:v>
                </c:pt>
                <c:pt idx="33">
                  <c:v>1.1000000000000001</c:v>
                </c:pt>
                <c:pt idx="34">
                  <c:v>1.1000000000000001</c:v>
                </c:pt>
                <c:pt idx="35">
                  <c:v>1.1000000000000001</c:v>
                </c:pt>
                <c:pt idx="36">
                  <c:v>1.2</c:v>
                </c:pt>
                <c:pt idx="37">
                  <c:v>1.2</c:v>
                </c:pt>
                <c:pt idx="38">
                  <c:v>1.1000000000000001</c:v>
                </c:pt>
                <c:pt idx="39">
                  <c:v>1</c:v>
                </c:pt>
                <c:pt idx="40">
                  <c:v>1</c:v>
                </c:pt>
                <c:pt idx="41">
                  <c:v>0.9</c:v>
                </c:pt>
                <c:pt idx="42">
                  <c:v>0.9</c:v>
                </c:pt>
                <c:pt idx="43">
                  <c:v>1</c:v>
                </c:pt>
                <c:pt idx="44">
                  <c:v>0.9</c:v>
                </c:pt>
                <c:pt idx="45">
                  <c:v>0.9</c:v>
                </c:pt>
                <c:pt idx="46">
                  <c:v>0.8</c:v>
                </c:pt>
                <c:pt idx="47">
                  <c:v>0.9</c:v>
                </c:pt>
                <c:pt idx="48">
                  <c:v>1</c:v>
                </c:pt>
                <c:pt idx="49">
                  <c:v>1</c:v>
                </c:pt>
                <c:pt idx="50">
                  <c:v>1</c:v>
                </c:pt>
                <c:pt idx="51">
                  <c:v>1</c:v>
                </c:pt>
                <c:pt idx="52">
                  <c:v>1</c:v>
                </c:pt>
                <c:pt idx="53">
                  <c:v>1</c:v>
                </c:pt>
                <c:pt idx="54">
                  <c:v>1.1000000000000001</c:v>
                </c:pt>
                <c:pt idx="55">
                  <c:v>1.3</c:v>
                </c:pt>
                <c:pt idx="56">
                  <c:v>1.3</c:v>
                </c:pt>
                <c:pt idx="57">
                  <c:v>1.4</c:v>
                </c:pt>
                <c:pt idx="58">
                  <c:v>1.6</c:v>
                </c:pt>
                <c:pt idx="59">
                  <c:v>1.8</c:v>
                </c:pt>
                <c:pt idx="60">
                  <c:v>2.2000000000000002</c:v>
                </c:pt>
                <c:pt idx="61">
                  <c:v>2.5</c:v>
                </c:pt>
                <c:pt idx="62">
                  <c:v>2.7</c:v>
                </c:pt>
                <c:pt idx="63">
                  <c:v>2.8</c:v>
                </c:pt>
                <c:pt idx="64">
                  <c:v>2.8</c:v>
                </c:pt>
                <c:pt idx="65">
                  <c:v>2.7</c:v>
                </c:pt>
                <c:pt idx="66">
                  <c:v>2.8</c:v>
                </c:pt>
                <c:pt idx="67">
                  <c:v>2.8</c:v>
                </c:pt>
                <c:pt idx="68">
                  <c:v>2.7</c:v>
                </c:pt>
                <c:pt idx="69">
                  <c:v>2.6</c:v>
                </c:pt>
                <c:pt idx="70">
                  <c:v>2.6</c:v>
                </c:pt>
                <c:pt idx="71">
                  <c:v>2.6</c:v>
                </c:pt>
                <c:pt idx="72">
                  <c:v>2.9</c:v>
                </c:pt>
                <c:pt idx="73">
                  <c:v>2.9</c:v>
                </c:pt>
                <c:pt idx="74">
                  <c:v>2.8</c:v>
                </c:pt>
                <c:pt idx="75">
                  <c:v>2.6</c:v>
                </c:pt>
                <c:pt idx="76">
                  <c:v>2.5</c:v>
                </c:pt>
                <c:pt idx="77">
                  <c:v>2.2999999999999998</c:v>
                </c:pt>
                <c:pt idx="78">
                  <c:v>2.2000000000000002</c:v>
                </c:pt>
                <c:pt idx="79">
                  <c:v>2.2999999999999998</c:v>
                </c:pt>
                <c:pt idx="80">
                  <c:v>2.2000000000000002</c:v>
                </c:pt>
                <c:pt idx="81">
                  <c:v>2.2000000000000002</c:v>
                </c:pt>
                <c:pt idx="82">
                  <c:v>2.1</c:v>
                </c:pt>
                <c:pt idx="83">
                  <c:v>2.2000000000000002</c:v>
                </c:pt>
                <c:pt idx="84">
                  <c:v>2.4</c:v>
                </c:pt>
                <c:pt idx="85">
                  <c:v>2.5</c:v>
                </c:pt>
                <c:pt idx="86">
                  <c:v>2.4</c:v>
                </c:pt>
                <c:pt idx="87">
                  <c:v>2.2000000000000002</c:v>
                </c:pt>
                <c:pt idx="88">
                  <c:v>2.1</c:v>
                </c:pt>
                <c:pt idx="89">
                  <c:v>2.1</c:v>
                </c:pt>
                <c:pt idx="90">
                  <c:v>2.1</c:v>
                </c:pt>
                <c:pt idx="91">
                  <c:v>2.1</c:v>
                </c:pt>
                <c:pt idx="92">
                  <c:v>2.1</c:v>
                </c:pt>
                <c:pt idx="93">
                  <c:v>2</c:v>
                </c:pt>
                <c:pt idx="94">
                  <c:v>2.1</c:v>
                </c:pt>
                <c:pt idx="95">
                  <c:v>2.2000000000000002</c:v>
                </c:pt>
                <c:pt idx="96">
                  <c:v>2.4</c:v>
                </c:pt>
                <c:pt idx="97">
                  <c:v>2.5</c:v>
                </c:pt>
                <c:pt idx="98">
                  <c:v>2.4</c:v>
                </c:pt>
                <c:pt idx="99">
                  <c:v>2.2000000000000002</c:v>
                </c:pt>
                <c:pt idx="100">
                  <c:v>2.1</c:v>
                </c:pt>
                <c:pt idx="101">
                  <c:v>2</c:v>
                </c:pt>
                <c:pt idx="102">
                  <c:v>1.9</c:v>
                </c:pt>
                <c:pt idx="103">
                  <c:v>1.9</c:v>
                </c:pt>
                <c:pt idx="104">
                  <c:v>1.8</c:v>
                </c:pt>
                <c:pt idx="105">
                  <c:v>1.8</c:v>
                </c:pt>
                <c:pt idx="106">
                  <c:v>1.9</c:v>
                </c:pt>
                <c:pt idx="107">
                  <c:v>1.8</c:v>
                </c:pt>
                <c:pt idx="108">
                  <c:v>2.1</c:v>
                </c:pt>
                <c:pt idx="109">
                  <c:v>2.2000000000000002</c:v>
                </c:pt>
                <c:pt idx="110">
                  <c:v>2.2000000000000002</c:v>
                </c:pt>
                <c:pt idx="111">
                  <c:v>2.1</c:v>
                </c:pt>
                <c:pt idx="112">
                  <c:v>2</c:v>
                </c:pt>
                <c:pt idx="113">
                  <c:v>1.9</c:v>
                </c:pt>
                <c:pt idx="114" formatCode="General">
                  <c:v>1.9</c:v>
                </c:pt>
                <c:pt idx="115" formatCode="General">
                  <c:v>1.8</c:v>
                </c:pt>
                <c:pt idx="116" formatCode="General">
                  <c:v>1.7</c:v>
                </c:pt>
                <c:pt idx="117">
                  <c:v>1.6</c:v>
                </c:pt>
                <c:pt idx="118">
                  <c:v>1.7</c:v>
                </c:pt>
                <c:pt idx="119">
                  <c:v>1.6</c:v>
                </c:pt>
                <c:pt idx="120" formatCode="General">
                  <c:v>1.8</c:v>
                </c:pt>
                <c:pt idx="121" formatCode="General">
                  <c:v>1.8</c:v>
                </c:pt>
                <c:pt idx="122" formatCode="General">
                  <c:v>1.7</c:v>
                </c:pt>
                <c:pt idx="123" formatCode="General">
                  <c:v>2.2000000000000002</c:v>
                </c:pt>
                <c:pt idx="124" formatCode="General">
                  <c:v>1.4</c:v>
                </c:pt>
                <c:pt idx="125" formatCode="General">
                  <c:v>1.3</c:v>
                </c:pt>
                <c:pt idx="126" formatCode="General">
                  <c:v>1.2</c:v>
                </c:pt>
                <c:pt idx="127" formatCode="General">
                  <c:v>1.2</c:v>
                </c:pt>
                <c:pt idx="128" formatCode="General">
                  <c:v>1.1000000000000001</c:v>
                </c:pt>
                <c:pt idx="129" formatCode="General">
                  <c:v>1.1000000000000001</c:v>
                </c:pt>
                <c:pt idx="130" formatCode="General">
                  <c:v>1.1000000000000001</c:v>
                </c:pt>
                <c:pt idx="131" formatCode="General">
                  <c:v>1.1000000000000001</c:v>
                </c:pt>
                <c:pt idx="132" formatCode="General">
                  <c:v>1.2</c:v>
                </c:pt>
                <c:pt idx="133" formatCode="General">
                  <c:v>1.2</c:v>
                </c:pt>
                <c:pt idx="134" formatCode="General">
                  <c:v>1.2</c:v>
                </c:pt>
                <c:pt idx="135" formatCode="General">
                  <c:v>1.1000000000000001</c:v>
                </c:pt>
                <c:pt idx="136" formatCode="General">
                  <c:v>1</c:v>
                </c:pt>
                <c:pt idx="137" formatCode="General">
                  <c:v>1</c:v>
                </c:pt>
                <c:pt idx="138" formatCode="General">
                  <c:v>0.9</c:v>
                </c:pt>
                <c:pt idx="139" formatCode="General">
                  <c:v>0.8</c:v>
                </c:pt>
                <c:pt idx="140" formatCode="General">
                  <c:v>0.8</c:v>
                </c:pt>
                <c:pt idx="141" formatCode="General">
                  <c:v>0.7</c:v>
                </c:pt>
                <c:pt idx="142" formatCode="General">
                  <c:v>0.7</c:v>
                </c:pt>
                <c:pt idx="143" formatCode="General">
                  <c:v>0.7</c:v>
                </c:pt>
                <c:pt idx="144" formatCode="General">
                  <c:v>0.8</c:v>
                </c:pt>
                <c:pt idx="145">
                  <c:v>0.9</c:v>
                </c:pt>
                <c:pt idx="146">
                  <c:v>1.1000000000000001</c:v>
                </c:pt>
                <c:pt idx="147">
                  <c:v>1.1000000000000001</c:v>
                </c:pt>
                <c:pt idx="148">
                  <c:v>1.1000000000000001</c:v>
                </c:pt>
                <c:pt idx="149">
                  <c:v>1</c:v>
                </c:pt>
                <c:pt idx="150">
                  <c:v>1.1000000000000001</c:v>
                </c:pt>
                <c:pt idx="151">
                  <c:v>1.1000000000000001</c:v>
                </c:pt>
                <c:pt idx="152">
                  <c:v>1.1000000000000001</c:v>
                </c:pt>
                <c:pt idx="153">
                  <c:v>1.1000000000000001</c:v>
                </c:pt>
                <c:pt idx="154">
                  <c:v>1.1000000000000001</c:v>
                </c:pt>
                <c:pt idx="155">
                  <c:v>1.1000000000000001</c:v>
                </c:pt>
                <c:pt idx="156" formatCode="General">
                  <c:v>1.2</c:v>
                </c:pt>
                <c:pt idx="157" formatCode="General">
                  <c:v>1.2</c:v>
                </c:pt>
                <c:pt idx="158" formatCode="0.0">
                  <c:v>1.2</c:v>
                </c:pt>
              </c:numCache>
            </c:numRef>
          </c:val>
          <c:smooth val="0"/>
        </c:ser>
        <c:ser>
          <c:idx val="5"/>
          <c:order val="2"/>
          <c:tx>
            <c:strRef>
              <c:f>Data!$B$617</c:f>
              <c:strCache>
                <c:ptCount val="1"/>
                <c:pt idx="0">
                  <c:v>DCC Dorset </c:v>
                </c:pt>
              </c:strCache>
            </c:strRef>
          </c:tx>
          <c:spPr>
            <a:ln w="25400">
              <a:solidFill>
                <a:srgbClr val="0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Data!$C$617:$FE$617</c:f>
              <c:numCache>
                <c:formatCode>#,##0.0</c:formatCode>
                <c:ptCount val="159"/>
                <c:pt idx="0">
                  <c:v>1.1000000000000001</c:v>
                </c:pt>
                <c:pt idx="1">
                  <c:v>1.1000000000000001</c:v>
                </c:pt>
                <c:pt idx="2">
                  <c:v>1</c:v>
                </c:pt>
                <c:pt idx="3">
                  <c:v>0.9</c:v>
                </c:pt>
                <c:pt idx="4">
                  <c:v>0.8</c:v>
                </c:pt>
                <c:pt idx="5">
                  <c:v>0.8</c:v>
                </c:pt>
                <c:pt idx="6">
                  <c:v>0.7</c:v>
                </c:pt>
                <c:pt idx="7">
                  <c:v>0.7</c:v>
                </c:pt>
                <c:pt idx="8">
                  <c:v>0.7</c:v>
                </c:pt>
                <c:pt idx="9">
                  <c:v>0.7</c:v>
                </c:pt>
                <c:pt idx="10">
                  <c:v>0.8</c:v>
                </c:pt>
                <c:pt idx="11">
                  <c:v>0.9</c:v>
                </c:pt>
                <c:pt idx="12">
                  <c:v>1</c:v>
                </c:pt>
                <c:pt idx="13">
                  <c:v>1</c:v>
                </c:pt>
                <c:pt idx="14">
                  <c:v>0.9</c:v>
                </c:pt>
                <c:pt idx="15">
                  <c:v>0.8</c:v>
                </c:pt>
                <c:pt idx="16">
                  <c:v>0.8</c:v>
                </c:pt>
                <c:pt idx="17">
                  <c:v>0.8</c:v>
                </c:pt>
                <c:pt idx="18">
                  <c:v>0.8</c:v>
                </c:pt>
                <c:pt idx="19">
                  <c:v>0.8</c:v>
                </c:pt>
                <c:pt idx="20">
                  <c:v>0.8</c:v>
                </c:pt>
                <c:pt idx="21">
                  <c:v>0.8</c:v>
                </c:pt>
                <c:pt idx="22">
                  <c:v>0.9</c:v>
                </c:pt>
                <c:pt idx="23">
                  <c:v>1</c:v>
                </c:pt>
                <c:pt idx="24">
                  <c:v>1.1000000000000001</c:v>
                </c:pt>
                <c:pt idx="25">
                  <c:v>1.2</c:v>
                </c:pt>
                <c:pt idx="26">
                  <c:v>1.2</c:v>
                </c:pt>
                <c:pt idx="27">
                  <c:v>1.1000000000000001</c:v>
                </c:pt>
                <c:pt idx="28">
                  <c:v>1</c:v>
                </c:pt>
                <c:pt idx="29">
                  <c:v>1</c:v>
                </c:pt>
                <c:pt idx="30">
                  <c:v>1</c:v>
                </c:pt>
                <c:pt idx="31">
                  <c:v>1</c:v>
                </c:pt>
                <c:pt idx="32">
                  <c:v>0.9</c:v>
                </c:pt>
                <c:pt idx="33">
                  <c:v>1</c:v>
                </c:pt>
                <c:pt idx="34">
                  <c:v>1</c:v>
                </c:pt>
                <c:pt idx="35">
                  <c:v>1</c:v>
                </c:pt>
                <c:pt idx="36">
                  <c:v>1.1000000000000001</c:v>
                </c:pt>
                <c:pt idx="37">
                  <c:v>1.1000000000000001</c:v>
                </c:pt>
                <c:pt idx="38">
                  <c:v>1</c:v>
                </c:pt>
                <c:pt idx="39">
                  <c:v>0.9</c:v>
                </c:pt>
                <c:pt idx="40">
                  <c:v>0.8</c:v>
                </c:pt>
                <c:pt idx="41">
                  <c:v>0.7</c:v>
                </c:pt>
                <c:pt idx="42">
                  <c:v>0.7</c:v>
                </c:pt>
                <c:pt idx="43">
                  <c:v>0.8</c:v>
                </c:pt>
                <c:pt idx="44">
                  <c:v>0.7</c:v>
                </c:pt>
                <c:pt idx="45">
                  <c:v>0.7</c:v>
                </c:pt>
                <c:pt idx="46">
                  <c:v>0.7</c:v>
                </c:pt>
                <c:pt idx="47">
                  <c:v>0.8</c:v>
                </c:pt>
                <c:pt idx="48">
                  <c:v>0.9</c:v>
                </c:pt>
                <c:pt idx="49">
                  <c:v>0.9</c:v>
                </c:pt>
                <c:pt idx="50">
                  <c:v>0.8</c:v>
                </c:pt>
                <c:pt idx="51">
                  <c:v>0.8</c:v>
                </c:pt>
                <c:pt idx="52">
                  <c:v>0.7</c:v>
                </c:pt>
                <c:pt idx="53">
                  <c:v>0.7</c:v>
                </c:pt>
                <c:pt idx="54">
                  <c:v>0.8</c:v>
                </c:pt>
                <c:pt idx="55">
                  <c:v>0.9</c:v>
                </c:pt>
                <c:pt idx="56">
                  <c:v>1</c:v>
                </c:pt>
                <c:pt idx="57">
                  <c:v>1.1000000000000001</c:v>
                </c:pt>
                <c:pt idx="58">
                  <c:v>1.3</c:v>
                </c:pt>
                <c:pt idx="59">
                  <c:v>1.5</c:v>
                </c:pt>
                <c:pt idx="60">
                  <c:v>1.7</c:v>
                </c:pt>
                <c:pt idx="61">
                  <c:v>2.1</c:v>
                </c:pt>
                <c:pt idx="62">
                  <c:v>2.1</c:v>
                </c:pt>
                <c:pt idx="63">
                  <c:v>2.1</c:v>
                </c:pt>
                <c:pt idx="64">
                  <c:v>2</c:v>
                </c:pt>
                <c:pt idx="65">
                  <c:v>1.9</c:v>
                </c:pt>
                <c:pt idx="66">
                  <c:v>1.9</c:v>
                </c:pt>
                <c:pt idx="67">
                  <c:v>2</c:v>
                </c:pt>
                <c:pt idx="68">
                  <c:v>1.9</c:v>
                </c:pt>
                <c:pt idx="69">
                  <c:v>1.9</c:v>
                </c:pt>
                <c:pt idx="70">
                  <c:v>2.1</c:v>
                </c:pt>
                <c:pt idx="71">
                  <c:v>2.1</c:v>
                </c:pt>
                <c:pt idx="72">
                  <c:v>2.2999999999999998</c:v>
                </c:pt>
                <c:pt idx="73">
                  <c:v>2.2999999999999998</c:v>
                </c:pt>
                <c:pt idx="74">
                  <c:v>2.2000000000000002</c:v>
                </c:pt>
                <c:pt idx="75">
                  <c:v>1.9</c:v>
                </c:pt>
                <c:pt idx="76">
                  <c:v>1.8</c:v>
                </c:pt>
                <c:pt idx="77">
                  <c:v>1.6</c:v>
                </c:pt>
                <c:pt idx="78">
                  <c:v>1.6</c:v>
                </c:pt>
                <c:pt idx="79">
                  <c:v>1.6</c:v>
                </c:pt>
                <c:pt idx="80">
                  <c:v>1.6</c:v>
                </c:pt>
                <c:pt idx="81">
                  <c:v>1.6</c:v>
                </c:pt>
                <c:pt idx="82">
                  <c:v>1.7</c:v>
                </c:pt>
                <c:pt idx="83">
                  <c:v>1.8</c:v>
                </c:pt>
                <c:pt idx="84">
                  <c:v>1.9</c:v>
                </c:pt>
                <c:pt idx="85">
                  <c:v>1.9</c:v>
                </c:pt>
                <c:pt idx="86">
                  <c:v>1.8</c:v>
                </c:pt>
                <c:pt idx="87">
                  <c:v>1.6</c:v>
                </c:pt>
                <c:pt idx="88">
                  <c:v>1.6</c:v>
                </c:pt>
                <c:pt idx="89">
                  <c:v>1.5</c:v>
                </c:pt>
                <c:pt idx="90">
                  <c:v>1.5</c:v>
                </c:pt>
                <c:pt idx="91">
                  <c:v>1.6</c:v>
                </c:pt>
                <c:pt idx="92">
                  <c:v>1.6</c:v>
                </c:pt>
                <c:pt idx="93">
                  <c:v>1.6</c:v>
                </c:pt>
                <c:pt idx="94">
                  <c:v>1.8</c:v>
                </c:pt>
                <c:pt idx="95">
                  <c:v>1.8</c:v>
                </c:pt>
                <c:pt idx="96">
                  <c:v>2</c:v>
                </c:pt>
                <c:pt idx="97">
                  <c:v>2</c:v>
                </c:pt>
                <c:pt idx="98">
                  <c:v>2</c:v>
                </c:pt>
                <c:pt idx="99">
                  <c:v>1.7</c:v>
                </c:pt>
                <c:pt idx="100">
                  <c:v>1.6</c:v>
                </c:pt>
                <c:pt idx="101">
                  <c:v>1.6</c:v>
                </c:pt>
                <c:pt idx="102">
                  <c:v>1.5</c:v>
                </c:pt>
                <c:pt idx="103">
                  <c:v>1.5</c:v>
                </c:pt>
                <c:pt idx="104">
                  <c:v>1.5</c:v>
                </c:pt>
                <c:pt idx="105">
                  <c:v>1.6</c:v>
                </c:pt>
                <c:pt idx="106">
                  <c:v>1.6</c:v>
                </c:pt>
                <c:pt idx="107">
                  <c:v>1.7</c:v>
                </c:pt>
                <c:pt idx="108">
                  <c:v>1.7</c:v>
                </c:pt>
                <c:pt idx="109">
                  <c:v>1.7</c:v>
                </c:pt>
                <c:pt idx="110">
                  <c:v>1.7</c:v>
                </c:pt>
                <c:pt idx="111">
                  <c:v>1.6</c:v>
                </c:pt>
                <c:pt idx="112">
                  <c:v>1.5</c:v>
                </c:pt>
                <c:pt idx="113">
                  <c:v>1.4</c:v>
                </c:pt>
                <c:pt idx="114" formatCode="General">
                  <c:v>1.4</c:v>
                </c:pt>
                <c:pt idx="115" formatCode="General">
                  <c:v>1.3</c:v>
                </c:pt>
                <c:pt idx="116" formatCode="General">
                  <c:v>1.3</c:v>
                </c:pt>
                <c:pt idx="117">
                  <c:v>1.2</c:v>
                </c:pt>
                <c:pt idx="118">
                  <c:v>1.3</c:v>
                </c:pt>
                <c:pt idx="119">
                  <c:v>1.3</c:v>
                </c:pt>
                <c:pt idx="120" formatCode="General">
                  <c:v>1.4</c:v>
                </c:pt>
                <c:pt idx="121" formatCode="General">
                  <c:v>1.4</c:v>
                </c:pt>
                <c:pt idx="122" formatCode="General">
                  <c:v>1.3</c:v>
                </c:pt>
                <c:pt idx="123" formatCode="General">
                  <c:v>0.8</c:v>
                </c:pt>
                <c:pt idx="124" formatCode="General">
                  <c:v>1.1000000000000001</c:v>
                </c:pt>
                <c:pt idx="125" formatCode="General">
                  <c:v>0.9</c:v>
                </c:pt>
                <c:pt idx="126" formatCode="General">
                  <c:v>0.9</c:v>
                </c:pt>
                <c:pt idx="127" formatCode="General">
                  <c:v>0.8</c:v>
                </c:pt>
                <c:pt idx="128" formatCode="General">
                  <c:v>0.8</c:v>
                </c:pt>
                <c:pt idx="129" formatCode="General">
                  <c:v>0.8</c:v>
                </c:pt>
                <c:pt idx="130" formatCode="General">
                  <c:v>0.9</c:v>
                </c:pt>
                <c:pt idx="131" formatCode="General">
                  <c:v>0.9</c:v>
                </c:pt>
                <c:pt idx="132" formatCode="General">
                  <c:v>0.9</c:v>
                </c:pt>
                <c:pt idx="133" formatCode="General">
                  <c:v>0.9</c:v>
                </c:pt>
                <c:pt idx="134" formatCode="General">
                  <c:v>0.9</c:v>
                </c:pt>
                <c:pt idx="135" formatCode="General">
                  <c:v>0.8</c:v>
                </c:pt>
                <c:pt idx="136" formatCode="General">
                  <c:v>0.7</c:v>
                </c:pt>
                <c:pt idx="137" formatCode="General">
                  <c:v>0.7</c:v>
                </c:pt>
                <c:pt idx="138" formatCode="General">
                  <c:v>0.7</c:v>
                </c:pt>
                <c:pt idx="139" formatCode="General">
                  <c:v>0.6</c:v>
                </c:pt>
                <c:pt idx="140" formatCode="General">
                  <c:v>0.7</c:v>
                </c:pt>
                <c:pt idx="141" formatCode="General">
                  <c:v>0.7</c:v>
                </c:pt>
                <c:pt idx="142" formatCode="General">
                  <c:v>0.7</c:v>
                </c:pt>
                <c:pt idx="143" formatCode="General">
                  <c:v>0.7</c:v>
                </c:pt>
                <c:pt idx="144" formatCode="General">
                  <c:v>0.7</c:v>
                </c:pt>
                <c:pt idx="145">
                  <c:v>0.7</c:v>
                </c:pt>
                <c:pt idx="146">
                  <c:v>0.8</c:v>
                </c:pt>
                <c:pt idx="147">
                  <c:v>0.8</c:v>
                </c:pt>
                <c:pt idx="148">
                  <c:v>0.7</c:v>
                </c:pt>
                <c:pt idx="149">
                  <c:v>0.7</c:v>
                </c:pt>
                <c:pt idx="150">
                  <c:v>0.8</c:v>
                </c:pt>
                <c:pt idx="151">
                  <c:v>0.8</c:v>
                </c:pt>
                <c:pt idx="152">
                  <c:v>0.8</c:v>
                </c:pt>
                <c:pt idx="153">
                  <c:v>0.8</c:v>
                </c:pt>
                <c:pt idx="154">
                  <c:v>0.8</c:v>
                </c:pt>
                <c:pt idx="155">
                  <c:v>0.9</c:v>
                </c:pt>
                <c:pt idx="156" formatCode="General">
                  <c:v>0.9</c:v>
                </c:pt>
                <c:pt idx="157" formatCode="General">
                  <c:v>0.9</c:v>
                </c:pt>
                <c:pt idx="158" formatCode="0.0">
                  <c:v>0.9</c:v>
                </c:pt>
              </c:numCache>
            </c:numRef>
          </c:val>
          <c:smooth val="0"/>
        </c:ser>
        <c:dLbls>
          <c:showLegendKey val="0"/>
          <c:showVal val="0"/>
          <c:showCatName val="0"/>
          <c:showSerName val="0"/>
          <c:showPercent val="0"/>
          <c:showBubbleSize val="0"/>
        </c:dLbls>
        <c:smooth val="0"/>
        <c:axId val="524851960"/>
        <c:axId val="524853528"/>
      </c:lineChart>
      <c:dateAx>
        <c:axId val="5248519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4853528"/>
        <c:crosses val="autoZero"/>
        <c:auto val="1"/>
        <c:lblOffset val="100"/>
        <c:baseTimeUnit val="months"/>
        <c:majorUnit val="6"/>
        <c:majorTimeUnit val="months"/>
        <c:minorUnit val="3"/>
        <c:minorTimeUnit val="months"/>
      </c:dateAx>
      <c:valAx>
        <c:axId val="524853528"/>
        <c:scaling>
          <c:orientation val="minMax"/>
        </c:scaling>
        <c:delete val="0"/>
        <c:axPos val="l"/>
        <c:title>
          <c:tx>
            <c:rich>
              <a:bodyPr/>
              <a:lstStyle/>
              <a:p>
                <a:pPr>
                  <a:defRPr sz="575" b="1" i="0" u="none" strike="noStrike" baseline="0">
                    <a:solidFill>
                      <a:srgbClr val="000000"/>
                    </a:solidFill>
                    <a:latin typeface="Arial"/>
                    <a:ea typeface="Arial"/>
                    <a:cs typeface="Arial"/>
                  </a:defRPr>
                </a:pPr>
                <a:r>
                  <a:rPr lang="en-GB"/>
                  <a:t>% of residents aged 16-64 yrs</a:t>
                </a:r>
              </a:p>
            </c:rich>
          </c:tx>
          <c:layout>
            <c:manualLayout>
              <c:xMode val="edge"/>
              <c:yMode val="edge"/>
              <c:x val="3.4277198211624442E-2"/>
              <c:y val="0.10800041994750656"/>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524851960"/>
        <c:crosses val="autoZero"/>
        <c:crossBetween val="between"/>
      </c:valAx>
      <c:spPr>
        <a:noFill/>
        <a:ln w="25400">
          <a:noFill/>
        </a:ln>
      </c:spPr>
    </c:plotArea>
    <c:legend>
      <c:legendPos val="r"/>
      <c:layout>
        <c:manualLayout>
          <c:xMode val="edge"/>
          <c:yMode val="edge"/>
          <c:x val="0.2608047690014903"/>
          <c:y val="0.88"/>
          <c:w val="0.48137108792846495"/>
          <c:h val="8.399999999999996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4759195993779"/>
          <c:y val="0.11450403019149234"/>
          <c:w val="0.63973274322897999"/>
          <c:h val="0.72519219121278478"/>
        </c:manualLayout>
      </c:layout>
      <c:pieChart>
        <c:varyColors val="1"/>
        <c:ser>
          <c:idx val="0"/>
          <c:order val="0"/>
          <c:tx>
            <c:strRef>
              <c:f>Xch!$V$29</c:f>
              <c:strCache>
                <c:ptCount val="1"/>
                <c:pt idx="0">
                  <c:v>Christchurch</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Xch!$W$28:$Z$28</c:f>
              <c:strCache>
                <c:ptCount val="4"/>
                <c:pt idx="0">
                  <c:v>16 to 24 yrs</c:v>
                </c:pt>
                <c:pt idx="1">
                  <c:v>25-34</c:v>
                </c:pt>
                <c:pt idx="2">
                  <c:v>35-49</c:v>
                </c:pt>
                <c:pt idx="3">
                  <c:v>50 +</c:v>
                </c:pt>
              </c:strCache>
            </c:strRef>
          </c:cat>
          <c:val>
            <c:numRef>
              <c:f>Xch!$W$29:$Z$29</c:f>
              <c:numCache>
                <c:formatCode>General</c:formatCode>
                <c:ptCount val="4"/>
                <c:pt idx="0">
                  <c:v>45</c:v>
                </c:pt>
                <c:pt idx="1">
                  <c:v>55</c:v>
                </c:pt>
                <c:pt idx="2">
                  <c:v>70</c:v>
                </c:pt>
                <c:pt idx="3">
                  <c:v>85</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08988764044945"/>
          <c:y val="0.11510791366906475"/>
          <c:w val="0.5308988764044944"/>
          <c:h val="0.67985611510791366"/>
        </c:manualLayout>
      </c:layout>
      <c:pieChart>
        <c:varyColors val="1"/>
        <c:ser>
          <c:idx val="0"/>
          <c:order val="0"/>
          <c:tx>
            <c:strRef>
              <c:f>Xch!$V$24</c:f>
              <c:strCache>
                <c:ptCount val="1"/>
                <c:pt idx="0">
                  <c:v>Christchurch</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Xch!$W$23:$AA$23</c:f>
              <c:strCache>
                <c:ptCount val="5"/>
                <c:pt idx="0">
                  <c:v>&lt;3mths</c:v>
                </c:pt>
                <c:pt idx="1">
                  <c:v>3-6 months</c:v>
                </c:pt>
                <c:pt idx="2">
                  <c:v>6-12 months</c:v>
                </c:pt>
                <c:pt idx="3">
                  <c:v>12-24mths</c:v>
                </c:pt>
                <c:pt idx="4">
                  <c:v>&gt;24mths</c:v>
                </c:pt>
              </c:strCache>
            </c:strRef>
          </c:cat>
          <c:val>
            <c:numRef>
              <c:f>Xch!$W$24:$AA$24</c:f>
              <c:numCache>
                <c:formatCode>General</c:formatCode>
                <c:ptCount val="5"/>
                <c:pt idx="0">
                  <c:v>85</c:v>
                </c:pt>
                <c:pt idx="1">
                  <c:v>45</c:v>
                </c:pt>
                <c:pt idx="2">
                  <c:v>35</c:v>
                </c:pt>
                <c:pt idx="3">
                  <c:v>20</c:v>
                </c:pt>
                <c:pt idx="4">
                  <c:v>15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84685681860373E-2"/>
          <c:y val="6.3241228772751928E-2"/>
          <c:w val="0.92682991758058919"/>
          <c:h val="0.58893394294625234"/>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524856664"/>
        <c:axId val="524857056"/>
      </c:barChart>
      <c:catAx>
        <c:axId val="524856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4857056"/>
        <c:crosses val="autoZero"/>
        <c:auto val="1"/>
        <c:lblAlgn val="ctr"/>
        <c:lblOffset val="100"/>
        <c:tickLblSkip val="1"/>
        <c:tickMarkSkip val="1"/>
        <c:noMultiLvlLbl val="0"/>
      </c:catAx>
      <c:valAx>
        <c:axId val="524857056"/>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2955523672883789E-2"/>
              <c:y val="7.1146245059288543E-2"/>
            </c:manualLayout>
          </c:layout>
          <c:overlay val="0"/>
          <c:spPr>
            <a:noFill/>
            <a:ln w="25400">
              <a:noFill/>
            </a:ln>
          </c:spPr>
        </c:title>
        <c:numFmt formatCode="#,##0.0" sourceLinked="1"/>
        <c:majorTickMark val="out"/>
        <c:minorTickMark val="none"/>
        <c:tickLblPos val="nextTo"/>
        <c:crossAx val="5248566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246528598461"/>
          <c:y val="0.1"/>
          <c:w val="0.85362439654720978"/>
          <c:h val="0.56538461538461537"/>
        </c:manualLayout>
      </c:layout>
      <c:lineChart>
        <c:grouping val="standard"/>
        <c:varyColors val="0"/>
        <c:ser>
          <c:idx val="5"/>
          <c:order val="0"/>
          <c:tx>
            <c:strRef>
              <c:f>Data!$B$617</c:f>
              <c:strCache>
                <c:ptCount val="1"/>
                <c:pt idx="0">
                  <c:v>DCC Dorset </c:v>
                </c:pt>
              </c:strCache>
            </c:strRef>
          </c:tx>
          <c:spPr>
            <a:ln w="25400">
              <a:solidFill>
                <a:srgbClr val="0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Data!$C$617:$FE$617</c:f>
              <c:numCache>
                <c:formatCode>#,##0.0</c:formatCode>
                <c:ptCount val="159"/>
                <c:pt idx="0">
                  <c:v>1.1000000000000001</c:v>
                </c:pt>
                <c:pt idx="1">
                  <c:v>1.1000000000000001</c:v>
                </c:pt>
                <c:pt idx="2">
                  <c:v>1</c:v>
                </c:pt>
                <c:pt idx="3">
                  <c:v>0.9</c:v>
                </c:pt>
                <c:pt idx="4">
                  <c:v>0.8</c:v>
                </c:pt>
                <c:pt idx="5">
                  <c:v>0.8</c:v>
                </c:pt>
                <c:pt idx="6">
                  <c:v>0.7</c:v>
                </c:pt>
                <c:pt idx="7">
                  <c:v>0.7</c:v>
                </c:pt>
                <c:pt idx="8">
                  <c:v>0.7</c:v>
                </c:pt>
                <c:pt idx="9">
                  <c:v>0.7</c:v>
                </c:pt>
                <c:pt idx="10">
                  <c:v>0.8</c:v>
                </c:pt>
                <c:pt idx="11">
                  <c:v>0.9</c:v>
                </c:pt>
                <c:pt idx="12">
                  <c:v>1</c:v>
                </c:pt>
                <c:pt idx="13">
                  <c:v>1</c:v>
                </c:pt>
                <c:pt idx="14">
                  <c:v>0.9</c:v>
                </c:pt>
                <c:pt idx="15">
                  <c:v>0.8</c:v>
                </c:pt>
                <c:pt idx="16">
                  <c:v>0.8</c:v>
                </c:pt>
                <c:pt idx="17">
                  <c:v>0.8</c:v>
                </c:pt>
                <c:pt idx="18">
                  <c:v>0.8</c:v>
                </c:pt>
                <c:pt idx="19">
                  <c:v>0.8</c:v>
                </c:pt>
                <c:pt idx="20">
                  <c:v>0.8</c:v>
                </c:pt>
                <c:pt idx="21">
                  <c:v>0.8</c:v>
                </c:pt>
                <c:pt idx="22">
                  <c:v>0.9</c:v>
                </c:pt>
                <c:pt idx="23">
                  <c:v>1</c:v>
                </c:pt>
                <c:pt idx="24">
                  <c:v>1.1000000000000001</c:v>
                </c:pt>
                <c:pt idx="25">
                  <c:v>1.2</c:v>
                </c:pt>
                <c:pt idx="26">
                  <c:v>1.2</c:v>
                </c:pt>
                <c:pt idx="27">
                  <c:v>1.1000000000000001</c:v>
                </c:pt>
                <c:pt idx="28">
                  <c:v>1</c:v>
                </c:pt>
                <c:pt idx="29">
                  <c:v>1</c:v>
                </c:pt>
                <c:pt idx="30">
                  <c:v>1</c:v>
                </c:pt>
                <c:pt idx="31">
                  <c:v>1</c:v>
                </c:pt>
                <c:pt idx="32">
                  <c:v>0.9</c:v>
                </c:pt>
                <c:pt idx="33">
                  <c:v>1</c:v>
                </c:pt>
                <c:pt idx="34">
                  <c:v>1</c:v>
                </c:pt>
                <c:pt idx="35">
                  <c:v>1</c:v>
                </c:pt>
                <c:pt idx="36">
                  <c:v>1.1000000000000001</c:v>
                </c:pt>
                <c:pt idx="37">
                  <c:v>1.1000000000000001</c:v>
                </c:pt>
                <c:pt idx="38">
                  <c:v>1</c:v>
                </c:pt>
                <c:pt idx="39">
                  <c:v>0.9</c:v>
                </c:pt>
                <c:pt idx="40">
                  <c:v>0.8</c:v>
                </c:pt>
                <c:pt idx="41">
                  <c:v>0.7</c:v>
                </c:pt>
                <c:pt idx="42">
                  <c:v>0.7</c:v>
                </c:pt>
                <c:pt idx="43">
                  <c:v>0.8</c:v>
                </c:pt>
                <c:pt idx="44">
                  <c:v>0.7</c:v>
                </c:pt>
                <c:pt idx="45">
                  <c:v>0.7</c:v>
                </c:pt>
                <c:pt idx="46">
                  <c:v>0.7</c:v>
                </c:pt>
                <c:pt idx="47">
                  <c:v>0.8</c:v>
                </c:pt>
                <c:pt idx="48">
                  <c:v>0.9</c:v>
                </c:pt>
                <c:pt idx="49">
                  <c:v>0.9</c:v>
                </c:pt>
                <c:pt idx="50">
                  <c:v>0.8</c:v>
                </c:pt>
                <c:pt idx="51">
                  <c:v>0.8</c:v>
                </c:pt>
                <c:pt idx="52">
                  <c:v>0.7</c:v>
                </c:pt>
                <c:pt idx="53">
                  <c:v>0.7</c:v>
                </c:pt>
                <c:pt idx="54">
                  <c:v>0.8</c:v>
                </c:pt>
                <c:pt idx="55">
                  <c:v>0.9</c:v>
                </c:pt>
                <c:pt idx="56">
                  <c:v>1</c:v>
                </c:pt>
                <c:pt idx="57">
                  <c:v>1.1000000000000001</c:v>
                </c:pt>
                <c:pt idx="58">
                  <c:v>1.3</c:v>
                </c:pt>
                <c:pt idx="59">
                  <c:v>1.5</c:v>
                </c:pt>
                <c:pt idx="60">
                  <c:v>1.7</c:v>
                </c:pt>
                <c:pt idx="61">
                  <c:v>2.1</c:v>
                </c:pt>
                <c:pt idx="62">
                  <c:v>2.1</c:v>
                </c:pt>
                <c:pt idx="63">
                  <c:v>2.1</c:v>
                </c:pt>
                <c:pt idx="64">
                  <c:v>2</c:v>
                </c:pt>
                <c:pt idx="65">
                  <c:v>1.9</c:v>
                </c:pt>
                <c:pt idx="66">
                  <c:v>1.9</c:v>
                </c:pt>
                <c:pt idx="67">
                  <c:v>2</c:v>
                </c:pt>
                <c:pt idx="68">
                  <c:v>1.9</c:v>
                </c:pt>
                <c:pt idx="69">
                  <c:v>1.9</c:v>
                </c:pt>
                <c:pt idx="70">
                  <c:v>2.1</c:v>
                </c:pt>
                <c:pt idx="71">
                  <c:v>2.1</c:v>
                </c:pt>
                <c:pt idx="72">
                  <c:v>2.2999999999999998</c:v>
                </c:pt>
                <c:pt idx="73">
                  <c:v>2.2999999999999998</c:v>
                </c:pt>
                <c:pt idx="74">
                  <c:v>2.2000000000000002</c:v>
                </c:pt>
                <c:pt idx="75">
                  <c:v>1.9</c:v>
                </c:pt>
                <c:pt idx="76">
                  <c:v>1.8</c:v>
                </c:pt>
                <c:pt idx="77">
                  <c:v>1.6</c:v>
                </c:pt>
                <c:pt idx="78">
                  <c:v>1.6</c:v>
                </c:pt>
                <c:pt idx="79">
                  <c:v>1.6</c:v>
                </c:pt>
                <c:pt idx="80">
                  <c:v>1.6</c:v>
                </c:pt>
                <c:pt idx="81">
                  <c:v>1.6</c:v>
                </c:pt>
                <c:pt idx="82">
                  <c:v>1.7</c:v>
                </c:pt>
                <c:pt idx="83">
                  <c:v>1.8</c:v>
                </c:pt>
                <c:pt idx="84">
                  <c:v>1.9</c:v>
                </c:pt>
                <c:pt idx="85">
                  <c:v>1.9</c:v>
                </c:pt>
                <c:pt idx="86">
                  <c:v>1.8</c:v>
                </c:pt>
                <c:pt idx="87">
                  <c:v>1.6</c:v>
                </c:pt>
                <c:pt idx="88">
                  <c:v>1.6</c:v>
                </c:pt>
                <c:pt idx="89">
                  <c:v>1.5</c:v>
                </c:pt>
                <c:pt idx="90">
                  <c:v>1.5</c:v>
                </c:pt>
                <c:pt idx="91">
                  <c:v>1.6</c:v>
                </c:pt>
                <c:pt idx="92">
                  <c:v>1.6</c:v>
                </c:pt>
                <c:pt idx="93">
                  <c:v>1.6</c:v>
                </c:pt>
                <c:pt idx="94">
                  <c:v>1.8</c:v>
                </c:pt>
                <c:pt idx="95">
                  <c:v>1.8</c:v>
                </c:pt>
                <c:pt idx="96">
                  <c:v>2</c:v>
                </c:pt>
                <c:pt idx="97">
                  <c:v>2</c:v>
                </c:pt>
                <c:pt idx="98">
                  <c:v>2</c:v>
                </c:pt>
                <c:pt idx="99">
                  <c:v>1.7</c:v>
                </c:pt>
                <c:pt idx="100">
                  <c:v>1.6</c:v>
                </c:pt>
                <c:pt idx="101">
                  <c:v>1.6</c:v>
                </c:pt>
                <c:pt idx="102">
                  <c:v>1.5</c:v>
                </c:pt>
                <c:pt idx="103">
                  <c:v>1.5</c:v>
                </c:pt>
                <c:pt idx="104">
                  <c:v>1.5</c:v>
                </c:pt>
                <c:pt idx="105">
                  <c:v>1.6</c:v>
                </c:pt>
                <c:pt idx="106">
                  <c:v>1.6</c:v>
                </c:pt>
                <c:pt idx="107">
                  <c:v>1.7</c:v>
                </c:pt>
                <c:pt idx="108">
                  <c:v>1.7</c:v>
                </c:pt>
                <c:pt idx="109">
                  <c:v>1.7</c:v>
                </c:pt>
                <c:pt idx="110">
                  <c:v>1.7</c:v>
                </c:pt>
                <c:pt idx="111">
                  <c:v>1.6</c:v>
                </c:pt>
                <c:pt idx="112">
                  <c:v>1.5</c:v>
                </c:pt>
                <c:pt idx="113">
                  <c:v>1.4</c:v>
                </c:pt>
                <c:pt idx="114" formatCode="General">
                  <c:v>1.4</c:v>
                </c:pt>
                <c:pt idx="115" formatCode="General">
                  <c:v>1.3</c:v>
                </c:pt>
                <c:pt idx="116" formatCode="General">
                  <c:v>1.3</c:v>
                </c:pt>
                <c:pt idx="117">
                  <c:v>1.2</c:v>
                </c:pt>
                <c:pt idx="118">
                  <c:v>1.3</c:v>
                </c:pt>
                <c:pt idx="119">
                  <c:v>1.3</c:v>
                </c:pt>
                <c:pt idx="120" formatCode="General">
                  <c:v>1.4</c:v>
                </c:pt>
                <c:pt idx="121" formatCode="General">
                  <c:v>1.4</c:v>
                </c:pt>
                <c:pt idx="122" formatCode="General">
                  <c:v>1.3</c:v>
                </c:pt>
                <c:pt idx="123" formatCode="General">
                  <c:v>0.8</c:v>
                </c:pt>
                <c:pt idx="124" formatCode="General">
                  <c:v>1.1000000000000001</c:v>
                </c:pt>
                <c:pt idx="125" formatCode="General">
                  <c:v>0.9</c:v>
                </c:pt>
                <c:pt idx="126" formatCode="General">
                  <c:v>0.9</c:v>
                </c:pt>
                <c:pt idx="127" formatCode="General">
                  <c:v>0.8</c:v>
                </c:pt>
                <c:pt idx="128" formatCode="General">
                  <c:v>0.8</c:v>
                </c:pt>
                <c:pt idx="129" formatCode="General">
                  <c:v>0.8</c:v>
                </c:pt>
                <c:pt idx="130" formatCode="General">
                  <c:v>0.9</c:v>
                </c:pt>
                <c:pt idx="131" formatCode="General">
                  <c:v>0.9</c:v>
                </c:pt>
                <c:pt idx="132" formatCode="General">
                  <c:v>0.9</c:v>
                </c:pt>
                <c:pt idx="133" formatCode="General">
                  <c:v>0.9</c:v>
                </c:pt>
                <c:pt idx="134" formatCode="General">
                  <c:v>0.9</c:v>
                </c:pt>
                <c:pt idx="135" formatCode="General">
                  <c:v>0.8</c:v>
                </c:pt>
                <c:pt idx="136" formatCode="General">
                  <c:v>0.7</c:v>
                </c:pt>
                <c:pt idx="137" formatCode="General">
                  <c:v>0.7</c:v>
                </c:pt>
                <c:pt idx="138" formatCode="General">
                  <c:v>0.7</c:v>
                </c:pt>
                <c:pt idx="139" formatCode="General">
                  <c:v>0.6</c:v>
                </c:pt>
                <c:pt idx="140" formatCode="General">
                  <c:v>0.7</c:v>
                </c:pt>
                <c:pt idx="141" formatCode="General">
                  <c:v>0.7</c:v>
                </c:pt>
                <c:pt idx="142" formatCode="General">
                  <c:v>0.7</c:v>
                </c:pt>
                <c:pt idx="143" formatCode="General">
                  <c:v>0.7</c:v>
                </c:pt>
                <c:pt idx="144" formatCode="General">
                  <c:v>0.7</c:v>
                </c:pt>
                <c:pt idx="145">
                  <c:v>0.7</c:v>
                </c:pt>
                <c:pt idx="146">
                  <c:v>0.8</c:v>
                </c:pt>
                <c:pt idx="147">
                  <c:v>0.8</c:v>
                </c:pt>
                <c:pt idx="148">
                  <c:v>0.7</c:v>
                </c:pt>
                <c:pt idx="149">
                  <c:v>0.7</c:v>
                </c:pt>
                <c:pt idx="150">
                  <c:v>0.8</c:v>
                </c:pt>
                <c:pt idx="151">
                  <c:v>0.8</c:v>
                </c:pt>
                <c:pt idx="152">
                  <c:v>0.8</c:v>
                </c:pt>
                <c:pt idx="153">
                  <c:v>0.8</c:v>
                </c:pt>
                <c:pt idx="154">
                  <c:v>0.8</c:v>
                </c:pt>
                <c:pt idx="155">
                  <c:v>0.9</c:v>
                </c:pt>
                <c:pt idx="156" formatCode="General">
                  <c:v>0.9</c:v>
                </c:pt>
                <c:pt idx="157" formatCode="General">
                  <c:v>0.9</c:v>
                </c:pt>
                <c:pt idx="158" formatCode="0.0">
                  <c:v>0.9</c:v>
                </c:pt>
              </c:numCache>
            </c:numRef>
          </c:val>
          <c:smooth val="0"/>
        </c:ser>
        <c:ser>
          <c:idx val="6"/>
          <c:order val="1"/>
          <c:tx>
            <c:strRef>
              <c:f>Data!$B$618</c:f>
              <c:strCache>
                <c:ptCount val="1"/>
                <c:pt idx="0">
                  <c:v>Christchurch</c:v>
                </c:pt>
              </c:strCache>
            </c:strRef>
          </c:tx>
          <c:spPr>
            <a:ln w="25400">
              <a:solidFill>
                <a:srgbClr val="0000FF"/>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Data!$C$618:$FE$618</c:f>
              <c:numCache>
                <c:formatCode>#,##0.0</c:formatCode>
                <c:ptCount val="159"/>
                <c:pt idx="0">
                  <c:v>1.1000000000000001</c:v>
                </c:pt>
                <c:pt idx="1">
                  <c:v>1.1000000000000001</c:v>
                </c:pt>
                <c:pt idx="2">
                  <c:v>1.1000000000000001</c:v>
                </c:pt>
                <c:pt idx="3">
                  <c:v>1</c:v>
                </c:pt>
                <c:pt idx="4">
                  <c:v>1</c:v>
                </c:pt>
                <c:pt idx="5">
                  <c:v>0.9</c:v>
                </c:pt>
                <c:pt idx="6">
                  <c:v>0.8</c:v>
                </c:pt>
                <c:pt idx="7">
                  <c:v>0.8</c:v>
                </c:pt>
                <c:pt idx="8">
                  <c:v>0.8</c:v>
                </c:pt>
                <c:pt idx="9">
                  <c:v>0.8</c:v>
                </c:pt>
                <c:pt idx="10">
                  <c:v>0.8</c:v>
                </c:pt>
                <c:pt idx="11">
                  <c:v>0.9</c:v>
                </c:pt>
                <c:pt idx="12">
                  <c:v>1</c:v>
                </c:pt>
                <c:pt idx="13">
                  <c:v>1.2</c:v>
                </c:pt>
                <c:pt idx="14">
                  <c:v>1.1000000000000001</c:v>
                </c:pt>
                <c:pt idx="15">
                  <c:v>1</c:v>
                </c:pt>
                <c:pt idx="16">
                  <c:v>1.1000000000000001</c:v>
                </c:pt>
                <c:pt idx="17">
                  <c:v>1</c:v>
                </c:pt>
                <c:pt idx="18">
                  <c:v>1</c:v>
                </c:pt>
                <c:pt idx="19">
                  <c:v>1.1000000000000001</c:v>
                </c:pt>
                <c:pt idx="20">
                  <c:v>1</c:v>
                </c:pt>
                <c:pt idx="21">
                  <c:v>1</c:v>
                </c:pt>
                <c:pt idx="22">
                  <c:v>1.1000000000000001</c:v>
                </c:pt>
                <c:pt idx="23">
                  <c:v>1.1000000000000001</c:v>
                </c:pt>
                <c:pt idx="24">
                  <c:v>1.2</c:v>
                </c:pt>
                <c:pt idx="25">
                  <c:v>1.2</c:v>
                </c:pt>
                <c:pt idx="26">
                  <c:v>1.2</c:v>
                </c:pt>
                <c:pt idx="27">
                  <c:v>1.3</c:v>
                </c:pt>
                <c:pt idx="28">
                  <c:v>1.2</c:v>
                </c:pt>
                <c:pt idx="29">
                  <c:v>1</c:v>
                </c:pt>
                <c:pt idx="30">
                  <c:v>1</c:v>
                </c:pt>
                <c:pt idx="31">
                  <c:v>1</c:v>
                </c:pt>
                <c:pt idx="32">
                  <c:v>1</c:v>
                </c:pt>
                <c:pt idx="33">
                  <c:v>1.1000000000000001</c:v>
                </c:pt>
                <c:pt idx="34">
                  <c:v>1.1000000000000001</c:v>
                </c:pt>
                <c:pt idx="35">
                  <c:v>1.1000000000000001</c:v>
                </c:pt>
                <c:pt idx="36">
                  <c:v>1.1000000000000001</c:v>
                </c:pt>
                <c:pt idx="37">
                  <c:v>1.1000000000000001</c:v>
                </c:pt>
                <c:pt idx="38">
                  <c:v>1.1000000000000001</c:v>
                </c:pt>
                <c:pt idx="39">
                  <c:v>0.9</c:v>
                </c:pt>
                <c:pt idx="40">
                  <c:v>0.8</c:v>
                </c:pt>
                <c:pt idx="41">
                  <c:v>0.8</c:v>
                </c:pt>
                <c:pt idx="42">
                  <c:v>0.8</c:v>
                </c:pt>
                <c:pt idx="43">
                  <c:v>0.9</c:v>
                </c:pt>
                <c:pt idx="44">
                  <c:v>0.8</c:v>
                </c:pt>
                <c:pt idx="45">
                  <c:v>0.8</c:v>
                </c:pt>
                <c:pt idx="46">
                  <c:v>0.8</c:v>
                </c:pt>
                <c:pt idx="47">
                  <c:v>0.8</c:v>
                </c:pt>
                <c:pt idx="48">
                  <c:v>0.9</c:v>
                </c:pt>
                <c:pt idx="49">
                  <c:v>0.9</c:v>
                </c:pt>
                <c:pt idx="50">
                  <c:v>0.9</c:v>
                </c:pt>
                <c:pt idx="51">
                  <c:v>0.9</c:v>
                </c:pt>
                <c:pt idx="52">
                  <c:v>0.9</c:v>
                </c:pt>
                <c:pt idx="53">
                  <c:v>0.9</c:v>
                </c:pt>
                <c:pt idx="54">
                  <c:v>0.8</c:v>
                </c:pt>
                <c:pt idx="55">
                  <c:v>1</c:v>
                </c:pt>
                <c:pt idx="56">
                  <c:v>1.1000000000000001</c:v>
                </c:pt>
                <c:pt idx="57">
                  <c:v>1.3</c:v>
                </c:pt>
                <c:pt idx="58">
                  <c:v>1.6</c:v>
                </c:pt>
                <c:pt idx="59">
                  <c:v>1.8</c:v>
                </c:pt>
                <c:pt idx="60">
                  <c:v>2.1</c:v>
                </c:pt>
                <c:pt idx="61">
                  <c:v>2.5</c:v>
                </c:pt>
                <c:pt idx="62">
                  <c:v>2.5</c:v>
                </c:pt>
                <c:pt idx="63">
                  <c:v>2.6</c:v>
                </c:pt>
                <c:pt idx="64">
                  <c:v>2.4</c:v>
                </c:pt>
                <c:pt idx="65">
                  <c:v>2.2999999999999998</c:v>
                </c:pt>
                <c:pt idx="66">
                  <c:v>2.4</c:v>
                </c:pt>
                <c:pt idx="67">
                  <c:v>2.5</c:v>
                </c:pt>
                <c:pt idx="68">
                  <c:v>2.4</c:v>
                </c:pt>
                <c:pt idx="69">
                  <c:v>2.2999999999999998</c:v>
                </c:pt>
                <c:pt idx="70">
                  <c:v>2.6</c:v>
                </c:pt>
                <c:pt idx="71">
                  <c:v>2.5</c:v>
                </c:pt>
                <c:pt idx="72">
                  <c:v>2.6</c:v>
                </c:pt>
                <c:pt idx="73">
                  <c:v>2.4</c:v>
                </c:pt>
                <c:pt idx="74">
                  <c:v>2.2999999999999998</c:v>
                </c:pt>
                <c:pt idx="75">
                  <c:v>2.2000000000000002</c:v>
                </c:pt>
                <c:pt idx="76">
                  <c:v>2.1</c:v>
                </c:pt>
                <c:pt idx="77">
                  <c:v>2</c:v>
                </c:pt>
                <c:pt idx="78">
                  <c:v>1.8</c:v>
                </c:pt>
                <c:pt idx="79">
                  <c:v>1.9</c:v>
                </c:pt>
                <c:pt idx="80">
                  <c:v>1.9</c:v>
                </c:pt>
                <c:pt idx="81">
                  <c:v>1.9</c:v>
                </c:pt>
                <c:pt idx="82">
                  <c:v>1.9</c:v>
                </c:pt>
                <c:pt idx="83">
                  <c:v>1.9</c:v>
                </c:pt>
                <c:pt idx="84">
                  <c:v>2.1</c:v>
                </c:pt>
                <c:pt idx="85">
                  <c:v>2.1</c:v>
                </c:pt>
                <c:pt idx="86">
                  <c:v>2.1</c:v>
                </c:pt>
                <c:pt idx="87">
                  <c:v>1.9</c:v>
                </c:pt>
                <c:pt idx="88">
                  <c:v>1.7</c:v>
                </c:pt>
                <c:pt idx="89">
                  <c:v>1.7</c:v>
                </c:pt>
                <c:pt idx="90">
                  <c:v>1.7</c:v>
                </c:pt>
                <c:pt idx="91">
                  <c:v>1.7</c:v>
                </c:pt>
                <c:pt idx="92">
                  <c:v>1.7</c:v>
                </c:pt>
                <c:pt idx="93">
                  <c:v>1.8</c:v>
                </c:pt>
                <c:pt idx="94">
                  <c:v>1.9</c:v>
                </c:pt>
                <c:pt idx="95">
                  <c:v>1.9</c:v>
                </c:pt>
                <c:pt idx="96">
                  <c:v>2</c:v>
                </c:pt>
                <c:pt idx="97">
                  <c:v>2</c:v>
                </c:pt>
                <c:pt idx="98">
                  <c:v>2.1</c:v>
                </c:pt>
                <c:pt idx="99">
                  <c:v>1.8</c:v>
                </c:pt>
                <c:pt idx="100">
                  <c:v>1.8</c:v>
                </c:pt>
                <c:pt idx="101">
                  <c:v>1.8</c:v>
                </c:pt>
                <c:pt idx="102">
                  <c:v>1.8</c:v>
                </c:pt>
                <c:pt idx="103">
                  <c:v>1.8</c:v>
                </c:pt>
                <c:pt idx="104">
                  <c:v>1.8</c:v>
                </c:pt>
                <c:pt idx="105">
                  <c:v>1.7</c:v>
                </c:pt>
                <c:pt idx="106">
                  <c:v>1.7</c:v>
                </c:pt>
                <c:pt idx="107">
                  <c:v>1.7</c:v>
                </c:pt>
                <c:pt idx="108">
                  <c:v>1.9</c:v>
                </c:pt>
                <c:pt idx="109">
                  <c:v>1.9</c:v>
                </c:pt>
                <c:pt idx="110">
                  <c:v>1.8</c:v>
                </c:pt>
                <c:pt idx="111">
                  <c:v>1.8</c:v>
                </c:pt>
                <c:pt idx="112">
                  <c:v>1.8</c:v>
                </c:pt>
                <c:pt idx="113">
                  <c:v>1.6</c:v>
                </c:pt>
                <c:pt idx="114" formatCode="General">
                  <c:v>1.6</c:v>
                </c:pt>
                <c:pt idx="115" formatCode="General">
                  <c:v>1.5</c:v>
                </c:pt>
                <c:pt idx="116" formatCode="General">
                  <c:v>1.4</c:v>
                </c:pt>
                <c:pt idx="117">
                  <c:v>1.4</c:v>
                </c:pt>
                <c:pt idx="118">
                  <c:v>1.5</c:v>
                </c:pt>
                <c:pt idx="119">
                  <c:v>1.6</c:v>
                </c:pt>
                <c:pt idx="120" formatCode="General">
                  <c:v>1.6</c:v>
                </c:pt>
                <c:pt idx="121" formatCode="General">
                  <c:v>1.6</c:v>
                </c:pt>
                <c:pt idx="122" formatCode="General">
                  <c:v>1.6</c:v>
                </c:pt>
                <c:pt idx="123" formatCode="General">
                  <c:v>2.2999999999999998</c:v>
                </c:pt>
                <c:pt idx="124" formatCode="General">
                  <c:v>1.4</c:v>
                </c:pt>
                <c:pt idx="125" formatCode="General">
                  <c:v>1.2</c:v>
                </c:pt>
                <c:pt idx="126" formatCode="General">
                  <c:v>1.1000000000000001</c:v>
                </c:pt>
                <c:pt idx="127" formatCode="General">
                  <c:v>1</c:v>
                </c:pt>
                <c:pt idx="128" formatCode="General">
                  <c:v>1</c:v>
                </c:pt>
                <c:pt idx="129" formatCode="General">
                  <c:v>1</c:v>
                </c:pt>
                <c:pt idx="130" formatCode="General">
                  <c:v>1</c:v>
                </c:pt>
                <c:pt idx="131" formatCode="General">
                  <c:v>1</c:v>
                </c:pt>
                <c:pt idx="132" formatCode="General">
                  <c:v>1</c:v>
                </c:pt>
                <c:pt idx="133" formatCode="General">
                  <c:v>1</c:v>
                </c:pt>
                <c:pt idx="134" formatCode="General">
                  <c:v>1</c:v>
                </c:pt>
                <c:pt idx="135" formatCode="General">
                  <c:v>0.9</c:v>
                </c:pt>
                <c:pt idx="136" formatCode="General">
                  <c:v>0.8</c:v>
                </c:pt>
                <c:pt idx="137" formatCode="General">
                  <c:v>0.8</c:v>
                </c:pt>
                <c:pt idx="138" formatCode="General">
                  <c:v>0.7</c:v>
                </c:pt>
                <c:pt idx="139" formatCode="General">
                  <c:v>0.7</c:v>
                </c:pt>
                <c:pt idx="140" formatCode="General">
                  <c:v>0.7</c:v>
                </c:pt>
                <c:pt idx="141" formatCode="General">
                  <c:v>0.7</c:v>
                </c:pt>
                <c:pt idx="142" formatCode="General">
                  <c:v>0.7</c:v>
                </c:pt>
                <c:pt idx="143" formatCode="General">
                  <c:v>0.7</c:v>
                </c:pt>
                <c:pt idx="144" formatCode="General">
                  <c:v>0.7</c:v>
                </c:pt>
                <c:pt idx="145">
                  <c:v>0.8</c:v>
                </c:pt>
                <c:pt idx="146">
                  <c:v>0.9</c:v>
                </c:pt>
                <c:pt idx="147">
                  <c:v>0.9</c:v>
                </c:pt>
                <c:pt idx="148">
                  <c:v>0.9</c:v>
                </c:pt>
                <c:pt idx="149">
                  <c:v>0.8</c:v>
                </c:pt>
                <c:pt idx="150">
                  <c:v>0.8</c:v>
                </c:pt>
                <c:pt idx="151">
                  <c:v>0.9</c:v>
                </c:pt>
                <c:pt idx="152">
                  <c:v>0.9</c:v>
                </c:pt>
                <c:pt idx="153">
                  <c:v>0.9</c:v>
                </c:pt>
                <c:pt idx="154">
                  <c:v>0.9</c:v>
                </c:pt>
                <c:pt idx="155">
                  <c:v>1</c:v>
                </c:pt>
                <c:pt idx="156" formatCode="0.0">
                  <c:v>1</c:v>
                </c:pt>
                <c:pt idx="157" formatCode="0.0">
                  <c:v>1</c:v>
                </c:pt>
                <c:pt idx="158" formatCode="0.0">
                  <c:v>1</c:v>
                </c:pt>
              </c:numCache>
            </c:numRef>
          </c:val>
          <c:smooth val="0"/>
        </c:ser>
        <c:dLbls>
          <c:showLegendKey val="0"/>
          <c:showVal val="0"/>
          <c:showCatName val="0"/>
          <c:showSerName val="0"/>
          <c:showPercent val="0"/>
          <c:showBubbleSize val="0"/>
        </c:dLbls>
        <c:smooth val="0"/>
        <c:axId val="524853136"/>
        <c:axId val="524853920"/>
      </c:lineChart>
      <c:dateAx>
        <c:axId val="52485313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4853920"/>
        <c:crosses val="autoZero"/>
        <c:auto val="1"/>
        <c:lblOffset val="100"/>
        <c:baseTimeUnit val="months"/>
        <c:majorUnit val="6"/>
        <c:majorTimeUnit val="months"/>
        <c:minorUnit val="3"/>
        <c:minorTimeUnit val="months"/>
      </c:dateAx>
      <c:valAx>
        <c:axId val="52485392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 of residents aged 16-64 yrs</a:t>
                </a:r>
              </a:p>
            </c:rich>
          </c:tx>
          <c:layout>
            <c:manualLayout>
              <c:xMode val="edge"/>
              <c:yMode val="edge"/>
              <c:x val="3.0434782608695653E-2"/>
              <c:y val="2.6923076923076925E-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4853136"/>
        <c:crosses val="autoZero"/>
        <c:crossBetween val="between"/>
      </c:valAx>
      <c:spPr>
        <a:noFill/>
        <a:ln w="25400">
          <a:noFill/>
        </a:ln>
      </c:spPr>
    </c:plotArea>
    <c:legend>
      <c:legendPos val="b"/>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36266903488924"/>
          <c:y val="0.1132077557631113"/>
          <c:w val="0.65100777810366328"/>
          <c:h val="0.73207682060145307"/>
        </c:manualLayout>
      </c:layout>
      <c:pieChart>
        <c:varyColors val="1"/>
        <c:ser>
          <c:idx val="0"/>
          <c:order val="0"/>
          <c:tx>
            <c:strRef>
              <c:f>ED!$V$29</c:f>
              <c:strCache>
                <c:ptCount val="1"/>
                <c:pt idx="0">
                  <c:v>East Dorset</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ED!$W$28:$Z$28</c:f>
              <c:strCache>
                <c:ptCount val="4"/>
                <c:pt idx="0">
                  <c:v>16 to 24 yrs</c:v>
                </c:pt>
                <c:pt idx="1">
                  <c:v>25-34</c:v>
                </c:pt>
                <c:pt idx="2">
                  <c:v>35-49</c:v>
                </c:pt>
                <c:pt idx="3">
                  <c:v>50 +</c:v>
                </c:pt>
              </c:strCache>
            </c:strRef>
          </c:cat>
          <c:val>
            <c:numRef>
              <c:f>ED!$W$29:$Z$29</c:f>
              <c:numCache>
                <c:formatCode>General</c:formatCode>
                <c:ptCount val="4"/>
                <c:pt idx="0">
                  <c:v>75</c:v>
                </c:pt>
                <c:pt idx="1">
                  <c:v>70</c:v>
                </c:pt>
                <c:pt idx="2">
                  <c:v>100</c:v>
                </c:pt>
                <c:pt idx="3">
                  <c:v>125</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33959089090885"/>
          <c:y val="0.11510791366906475"/>
          <c:w val="0.54802411067738865"/>
          <c:h val="0.69784172661870503"/>
        </c:manualLayout>
      </c:layout>
      <c:pieChart>
        <c:varyColors val="1"/>
        <c:ser>
          <c:idx val="0"/>
          <c:order val="0"/>
          <c:tx>
            <c:strRef>
              <c:f>ED!$V$24</c:f>
              <c:strCache>
                <c:ptCount val="1"/>
                <c:pt idx="0">
                  <c:v>East Dorset</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ED!$W$23:$AA$23</c:f>
              <c:strCache>
                <c:ptCount val="5"/>
                <c:pt idx="0">
                  <c:v>&lt;3mths</c:v>
                </c:pt>
                <c:pt idx="1">
                  <c:v>3-6 months</c:v>
                </c:pt>
                <c:pt idx="2">
                  <c:v>6-12 months</c:v>
                </c:pt>
                <c:pt idx="3">
                  <c:v>12-24mths</c:v>
                </c:pt>
                <c:pt idx="4">
                  <c:v>&gt;24mths</c:v>
                </c:pt>
              </c:strCache>
            </c:strRef>
          </c:cat>
          <c:val>
            <c:numRef>
              <c:f>ED!$W$24:$AA$24</c:f>
              <c:numCache>
                <c:formatCode>General</c:formatCode>
                <c:ptCount val="5"/>
                <c:pt idx="0">
                  <c:v>125</c:v>
                </c:pt>
                <c:pt idx="1">
                  <c:v>45</c:v>
                </c:pt>
                <c:pt idx="2">
                  <c:v>30</c:v>
                </c:pt>
                <c:pt idx="3">
                  <c:v>30</c:v>
                </c:pt>
                <c:pt idx="4">
                  <c:v>20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84685681860373E-2"/>
          <c:y val="6.3241228772751928E-2"/>
          <c:w val="0.92682991758058919"/>
          <c:h val="0.58893394294625234"/>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524858624"/>
        <c:axId val="524859016"/>
      </c:barChart>
      <c:catAx>
        <c:axId val="524858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4859016"/>
        <c:crosses val="autoZero"/>
        <c:auto val="1"/>
        <c:lblAlgn val="ctr"/>
        <c:lblOffset val="100"/>
        <c:tickLblSkip val="1"/>
        <c:tickMarkSkip val="1"/>
        <c:noMultiLvlLbl val="0"/>
      </c:catAx>
      <c:valAx>
        <c:axId val="524859016"/>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2955523672883789E-2"/>
              <c:y val="7.1146245059288543E-2"/>
            </c:manualLayout>
          </c:layout>
          <c:overlay val="0"/>
          <c:spPr>
            <a:noFill/>
            <a:ln w="25400">
              <a:noFill/>
            </a:ln>
          </c:spPr>
        </c:title>
        <c:numFmt formatCode="#,##0.0" sourceLinked="1"/>
        <c:majorTickMark val="out"/>
        <c:minorTickMark val="none"/>
        <c:tickLblPos val="nextTo"/>
        <c:crossAx val="5248586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01719197707736"/>
          <c:y val="0.10116731517509728"/>
          <c:w val="0.85530085959885382"/>
          <c:h val="0.56031128404669261"/>
        </c:manualLayout>
      </c:layout>
      <c:lineChart>
        <c:grouping val="standard"/>
        <c:varyColors val="0"/>
        <c:ser>
          <c:idx val="5"/>
          <c:order val="0"/>
          <c:tx>
            <c:strRef>
              <c:f>Data!$B$617</c:f>
              <c:strCache>
                <c:ptCount val="1"/>
                <c:pt idx="0">
                  <c:v>DCC Dorset </c:v>
                </c:pt>
              </c:strCache>
            </c:strRef>
          </c:tx>
          <c:spPr>
            <a:ln w="25400">
              <a:solidFill>
                <a:srgbClr val="0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Data!$C$617:$FE$617</c:f>
              <c:numCache>
                <c:formatCode>#,##0.0</c:formatCode>
                <c:ptCount val="159"/>
                <c:pt idx="0">
                  <c:v>1.1000000000000001</c:v>
                </c:pt>
                <c:pt idx="1">
                  <c:v>1.1000000000000001</c:v>
                </c:pt>
                <c:pt idx="2">
                  <c:v>1</c:v>
                </c:pt>
                <c:pt idx="3">
                  <c:v>0.9</c:v>
                </c:pt>
                <c:pt idx="4">
                  <c:v>0.8</c:v>
                </c:pt>
                <c:pt idx="5">
                  <c:v>0.8</c:v>
                </c:pt>
                <c:pt idx="6">
                  <c:v>0.7</c:v>
                </c:pt>
                <c:pt idx="7">
                  <c:v>0.7</c:v>
                </c:pt>
                <c:pt idx="8">
                  <c:v>0.7</c:v>
                </c:pt>
                <c:pt idx="9">
                  <c:v>0.7</c:v>
                </c:pt>
                <c:pt idx="10">
                  <c:v>0.8</c:v>
                </c:pt>
                <c:pt idx="11">
                  <c:v>0.9</c:v>
                </c:pt>
                <c:pt idx="12">
                  <c:v>1</c:v>
                </c:pt>
                <c:pt idx="13">
                  <c:v>1</c:v>
                </c:pt>
                <c:pt idx="14">
                  <c:v>0.9</c:v>
                </c:pt>
                <c:pt idx="15">
                  <c:v>0.8</c:v>
                </c:pt>
                <c:pt idx="16">
                  <c:v>0.8</c:v>
                </c:pt>
                <c:pt idx="17">
                  <c:v>0.8</c:v>
                </c:pt>
                <c:pt idx="18">
                  <c:v>0.8</c:v>
                </c:pt>
                <c:pt idx="19">
                  <c:v>0.8</c:v>
                </c:pt>
                <c:pt idx="20">
                  <c:v>0.8</c:v>
                </c:pt>
                <c:pt idx="21">
                  <c:v>0.8</c:v>
                </c:pt>
                <c:pt idx="22">
                  <c:v>0.9</c:v>
                </c:pt>
                <c:pt idx="23">
                  <c:v>1</c:v>
                </c:pt>
                <c:pt idx="24">
                  <c:v>1.1000000000000001</c:v>
                </c:pt>
                <c:pt idx="25">
                  <c:v>1.2</c:v>
                </c:pt>
                <c:pt idx="26">
                  <c:v>1.2</c:v>
                </c:pt>
                <c:pt idx="27">
                  <c:v>1.1000000000000001</c:v>
                </c:pt>
                <c:pt idx="28">
                  <c:v>1</c:v>
                </c:pt>
                <c:pt idx="29">
                  <c:v>1</c:v>
                </c:pt>
                <c:pt idx="30">
                  <c:v>1</c:v>
                </c:pt>
                <c:pt idx="31">
                  <c:v>1</c:v>
                </c:pt>
                <c:pt idx="32">
                  <c:v>0.9</c:v>
                </c:pt>
                <c:pt idx="33">
                  <c:v>1</c:v>
                </c:pt>
                <c:pt idx="34">
                  <c:v>1</c:v>
                </c:pt>
                <c:pt idx="35">
                  <c:v>1</c:v>
                </c:pt>
                <c:pt idx="36">
                  <c:v>1.1000000000000001</c:v>
                </c:pt>
                <c:pt idx="37">
                  <c:v>1.1000000000000001</c:v>
                </c:pt>
                <c:pt idx="38">
                  <c:v>1</c:v>
                </c:pt>
                <c:pt idx="39">
                  <c:v>0.9</c:v>
                </c:pt>
                <c:pt idx="40">
                  <c:v>0.8</c:v>
                </c:pt>
                <c:pt idx="41">
                  <c:v>0.7</c:v>
                </c:pt>
                <c:pt idx="42">
                  <c:v>0.7</c:v>
                </c:pt>
                <c:pt idx="43">
                  <c:v>0.8</c:v>
                </c:pt>
                <c:pt idx="44">
                  <c:v>0.7</c:v>
                </c:pt>
                <c:pt idx="45">
                  <c:v>0.7</c:v>
                </c:pt>
                <c:pt idx="46">
                  <c:v>0.7</c:v>
                </c:pt>
                <c:pt idx="47">
                  <c:v>0.8</c:v>
                </c:pt>
                <c:pt idx="48">
                  <c:v>0.9</c:v>
                </c:pt>
                <c:pt idx="49">
                  <c:v>0.9</c:v>
                </c:pt>
                <c:pt idx="50">
                  <c:v>0.8</c:v>
                </c:pt>
                <c:pt idx="51">
                  <c:v>0.8</c:v>
                </c:pt>
                <c:pt idx="52">
                  <c:v>0.7</c:v>
                </c:pt>
                <c:pt idx="53">
                  <c:v>0.7</c:v>
                </c:pt>
                <c:pt idx="54">
                  <c:v>0.8</c:v>
                </c:pt>
                <c:pt idx="55">
                  <c:v>0.9</c:v>
                </c:pt>
                <c:pt idx="56">
                  <c:v>1</c:v>
                </c:pt>
                <c:pt idx="57">
                  <c:v>1.1000000000000001</c:v>
                </c:pt>
                <c:pt idx="58">
                  <c:v>1.3</c:v>
                </c:pt>
                <c:pt idx="59">
                  <c:v>1.5</c:v>
                </c:pt>
                <c:pt idx="60">
                  <c:v>1.7</c:v>
                </c:pt>
                <c:pt idx="61">
                  <c:v>2.1</c:v>
                </c:pt>
                <c:pt idx="62">
                  <c:v>2.1</c:v>
                </c:pt>
                <c:pt idx="63">
                  <c:v>2.1</c:v>
                </c:pt>
                <c:pt idx="64">
                  <c:v>2</c:v>
                </c:pt>
                <c:pt idx="65">
                  <c:v>1.9</c:v>
                </c:pt>
                <c:pt idx="66">
                  <c:v>1.9</c:v>
                </c:pt>
                <c:pt idx="67">
                  <c:v>2</c:v>
                </c:pt>
                <c:pt idx="68">
                  <c:v>1.9</c:v>
                </c:pt>
                <c:pt idx="69">
                  <c:v>1.9</c:v>
                </c:pt>
                <c:pt idx="70">
                  <c:v>2.1</c:v>
                </c:pt>
                <c:pt idx="71">
                  <c:v>2.1</c:v>
                </c:pt>
                <c:pt idx="72">
                  <c:v>2.2999999999999998</c:v>
                </c:pt>
                <c:pt idx="73">
                  <c:v>2.2999999999999998</c:v>
                </c:pt>
                <c:pt idx="74">
                  <c:v>2.2000000000000002</c:v>
                </c:pt>
                <c:pt idx="75">
                  <c:v>1.9</c:v>
                </c:pt>
                <c:pt idx="76">
                  <c:v>1.8</c:v>
                </c:pt>
                <c:pt idx="77">
                  <c:v>1.6</c:v>
                </c:pt>
                <c:pt idx="78">
                  <c:v>1.6</c:v>
                </c:pt>
                <c:pt idx="79">
                  <c:v>1.6</c:v>
                </c:pt>
                <c:pt idx="80">
                  <c:v>1.6</c:v>
                </c:pt>
                <c:pt idx="81">
                  <c:v>1.6</c:v>
                </c:pt>
                <c:pt idx="82">
                  <c:v>1.7</c:v>
                </c:pt>
                <c:pt idx="83">
                  <c:v>1.8</c:v>
                </c:pt>
                <c:pt idx="84">
                  <c:v>1.9</c:v>
                </c:pt>
                <c:pt idx="85">
                  <c:v>1.9</c:v>
                </c:pt>
                <c:pt idx="86">
                  <c:v>1.8</c:v>
                </c:pt>
                <c:pt idx="87">
                  <c:v>1.6</c:v>
                </c:pt>
                <c:pt idx="88">
                  <c:v>1.6</c:v>
                </c:pt>
                <c:pt idx="89">
                  <c:v>1.5</c:v>
                </c:pt>
                <c:pt idx="90">
                  <c:v>1.5</c:v>
                </c:pt>
                <c:pt idx="91">
                  <c:v>1.6</c:v>
                </c:pt>
                <c:pt idx="92">
                  <c:v>1.6</c:v>
                </c:pt>
                <c:pt idx="93">
                  <c:v>1.6</c:v>
                </c:pt>
                <c:pt idx="94">
                  <c:v>1.8</c:v>
                </c:pt>
                <c:pt idx="95">
                  <c:v>1.8</c:v>
                </c:pt>
                <c:pt idx="96">
                  <c:v>2</c:v>
                </c:pt>
                <c:pt idx="97">
                  <c:v>2</c:v>
                </c:pt>
                <c:pt idx="98">
                  <c:v>2</c:v>
                </c:pt>
                <c:pt idx="99">
                  <c:v>1.7</c:v>
                </c:pt>
                <c:pt idx="100">
                  <c:v>1.6</c:v>
                </c:pt>
                <c:pt idx="101">
                  <c:v>1.6</c:v>
                </c:pt>
                <c:pt idx="102">
                  <c:v>1.5</c:v>
                </c:pt>
                <c:pt idx="103">
                  <c:v>1.5</c:v>
                </c:pt>
                <c:pt idx="104">
                  <c:v>1.5</c:v>
                </c:pt>
                <c:pt idx="105">
                  <c:v>1.6</c:v>
                </c:pt>
                <c:pt idx="106">
                  <c:v>1.6</c:v>
                </c:pt>
                <c:pt idx="107">
                  <c:v>1.7</c:v>
                </c:pt>
                <c:pt idx="108">
                  <c:v>1.7</c:v>
                </c:pt>
                <c:pt idx="109">
                  <c:v>1.7</c:v>
                </c:pt>
                <c:pt idx="110">
                  <c:v>1.7</c:v>
                </c:pt>
                <c:pt idx="111">
                  <c:v>1.6</c:v>
                </c:pt>
                <c:pt idx="112">
                  <c:v>1.5</c:v>
                </c:pt>
                <c:pt idx="113">
                  <c:v>1.4</c:v>
                </c:pt>
                <c:pt idx="114" formatCode="General">
                  <c:v>1.4</c:v>
                </c:pt>
                <c:pt idx="115" formatCode="General">
                  <c:v>1.3</c:v>
                </c:pt>
                <c:pt idx="116" formatCode="General">
                  <c:v>1.3</c:v>
                </c:pt>
                <c:pt idx="117">
                  <c:v>1.2</c:v>
                </c:pt>
                <c:pt idx="118">
                  <c:v>1.3</c:v>
                </c:pt>
                <c:pt idx="119">
                  <c:v>1.3</c:v>
                </c:pt>
                <c:pt idx="120" formatCode="General">
                  <c:v>1.4</c:v>
                </c:pt>
                <c:pt idx="121" formatCode="General">
                  <c:v>1.4</c:v>
                </c:pt>
                <c:pt idx="122" formatCode="General">
                  <c:v>1.3</c:v>
                </c:pt>
                <c:pt idx="123" formatCode="General">
                  <c:v>0.8</c:v>
                </c:pt>
                <c:pt idx="124" formatCode="General">
                  <c:v>1.1000000000000001</c:v>
                </c:pt>
                <c:pt idx="125" formatCode="General">
                  <c:v>0.9</c:v>
                </c:pt>
                <c:pt idx="126" formatCode="General">
                  <c:v>0.9</c:v>
                </c:pt>
                <c:pt idx="127" formatCode="General">
                  <c:v>0.8</c:v>
                </c:pt>
                <c:pt idx="128" formatCode="General">
                  <c:v>0.8</c:v>
                </c:pt>
                <c:pt idx="129" formatCode="General">
                  <c:v>0.8</c:v>
                </c:pt>
                <c:pt idx="130" formatCode="General">
                  <c:v>0.9</c:v>
                </c:pt>
                <c:pt idx="131" formatCode="General">
                  <c:v>0.9</c:v>
                </c:pt>
                <c:pt idx="132" formatCode="General">
                  <c:v>0.9</c:v>
                </c:pt>
                <c:pt idx="133" formatCode="General">
                  <c:v>0.9</c:v>
                </c:pt>
                <c:pt idx="134" formatCode="General">
                  <c:v>0.9</c:v>
                </c:pt>
                <c:pt idx="135" formatCode="General">
                  <c:v>0.8</c:v>
                </c:pt>
                <c:pt idx="136" formatCode="General">
                  <c:v>0.7</c:v>
                </c:pt>
                <c:pt idx="137" formatCode="General">
                  <c:v>0.7</c:v>
                </c:pt>
                <c:pt idx="138" formatCode="General">
                  <c:v>0.7</c:v>
                </c:pt>
                <c:pt idx="139" formatCode="General">
                  <c:v>0.6</c:v>
                </c:pt>
                <c:pt idx="140" formatCode="General">
                  <c:v>0.7</c:v>
                </c:pt>
                <c:pt idx="141" formatCode="General">
                  <c:v>0.7</c:v>
                </c:pt>
                <c:pt idx="142" formatCode="General">
                  <c:v>0.7</c:v>
                </c:pt>
                <c:pt idx="143" formatCode="General">
                  <c:v>0.7</c:v>
                </c:pt>
                <c:pt idx="144" formatCode="General">
                  <c:v>0.7</c:v>
                </c:pt>
                <c:pt idx="145">
                  <c:v>0.7</c:v>
                </c:pt>
                <c:pt idx="146">
                  <c:v>0.8</c:v>
                </c:pt>
                <c:pt idx="147">
                  <c:v>0.8</c:v>
                </c:pt>
                <c:pt idx="148">
                  <c:v>0.7</c:v>
                </c:pt>
                <c:pt idx="149">
                  <c:v>0.7</c:v>
                </c:pt>
                <c:pt idx="150">
                  <c:v>0.8</c:v>
                </c:pt>
                <c:pt idx="151">
                  <c:v>0.8</c:v>
                </c:pt>
                <c:pt idx="152">
                  <c:v>0.8</c:v>
                </c:pt>
                <c:pt idx="153">
                  <c:v>0.8</c:v>
                </c:pt>
                <c:pt idx="154">
                  <c:v>0.8</c:v>
                </c:pt>
                <c:pt idx="155">
                  <c:v>0.9</c:v>
                </c:pt>
                <c:pt idx="156" formatCode="General">
                  <c:v>0.9</c:v>
                </c:pt>
                <c:pt idx="157" formatCode="General">
                  <c:v>0.9</c:v>
                </c:pt>
                <c:pt idx="158" formatCode="0.0">
                  <c:v>0.9</c:v>
                </c:pt>
              </c:numCache>
            </c:numRef>
          </c:val>
          <c:smooth val="0"/>
        </c:ser>
        <c:ser>
          <c:idx val="7"/>
          <c:order val="1"/>
          <c:tx>
            <c:strRef>
              <c:f>Data!$B$619</c:f>
              <c:strCache>
                <c:ptCount val="1"/>
                <c:pt idx="0">
                  <c:v>East Dorset</c:v>
                </c:pt>
              </c:strCache>
            </c:strRef>
          </c:tx>
          <c:spPr>
            <a:ln w="25400">
              <a:solidFill>
                <a:srgbClr val="80206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Data!$C$619:$FE$619</c:f>
              <c:numCache>
                <c:formatCode>#,##0.0</c:formatCode>
                <c:ptCount val="159"/>
                <c:pt idx="0">
                  <c:v>0.8</c:v>
                </c:pt>
                <c:pt idx="1">
                  <c:v>0.8</c:v>
                </c:pt>
                <c:pt idx="2">
                  <c:v>0.8</c:v>
                </c:pt>
                <c:pt idx="3">
                  <c:v>0.7</c:v>
                </c:pt>
                <c:pt idx="4">
                  <c:v>0.7</c:v>
                </c:pt>
                <c:pt idx="5">
                  <c:v>0.7</c:v>
                </c:pt>
                <c:pt idx="6">
                  <c:v>0.6</c:v>
                </c:pt>
                <c:pt idx="7">
                  <c:v>0.6</c:v>
                </c:pt>
                <c:pt idx="8">
                  <c:v>0.6</c:v>
                </c:pt>
                <c:pt idx="9">
                  <c:v>0.6</c:v>
                </c:pt>
                <c:pt idx="10">
                  <c:v>0.6</c:v>
                </c:pt>
                <c:pt idx="11">
                  <c:v>0.6</c:v>
                </c:pt>
                <c:pt idx="12">
                  <c:v>0.7</c:v>
                </c:pt>
                <c:pt idx="13">
                  <c:v>0.8</c:v>
                </c:pt>
                <c:pt idx="14">
                  <c:v>0.7</c:v>
                </c:pt>
                <c:pt idx="15">
                  <c:v>0.7</c:v>
                </c:pt>
                <c:pt idx="16">
                  <c:v>0.6</c:v>
                </c:pt>
                <c:pt idx="17">
                  <c:v>0.6</c:v>
                </c:pt>
                <c:pt idx="18">
                  <c:v>0.6</c:v>
                </c:pt>
                <c:pt idx="19">
                  <c:v>0.7</c:v>
                </c:pt>
                <c:pt idx="20">
                  <c:v>0.7</c:v>
                </c:pt>
                <c:pt idx="21">
                  <c:v>0.6</c:v>
                </c:pt>
                <c:pt idx="22">
                  <c:v>0.7</c:v>
                </c:pt>
                <c:pt idx="23">
                  <c:v>0.6</c:v>
                </c:pt>
                <c:pt idx="24">
                  <c:v>0.7</c:v>
                </c:pt>
                <c:pt idx="25">
                  <c:v>0.7</c:v>
                </c:pt>
                <c:pt idx="26">
                  <c:v>0.8</c:v>
                </c:pt>
                <c:pt idx="27">
                  <c:v>0.7</c:v>
                </c:pt>
                <c:pt idx="28">
                  <c:v>0.8</c:v>
                </c:pt>
                <c:pt idx="29">
                  <c:v>0.7</c:v>
                </c:pt>
                <c:pt idx="30">
                  <c:v>0.7</c:v>
                </c:pt>
                <c:pt idx="31">
                  <c:v>0.7</c:v>
                </c:pt>
                <c:pt idx="32">
                  <c:v>0.7</c:v>
                </c:pt>
                <c:pt idx="33">
                  <c:v>0.6</c:v>
                </c:pt>
                <c:pt idx="34">
                  <c:v>0.7</c:v>
                </c:pt>
                <c:pt idx="35">
                  <c:v>0.7</c:v>
                </c:pt>
                <c:pt idx="36">
                  <c:v>0.7</c:v>
                </c:pt>
                <c:pt idx="37">
                  <c:v>0.7</c:v>
                </c:pt>
                <c:pt idx="38">
                  <c:v>0.6</c:v>
                </c:pt>
                <c:pt idx="39">
                  <c:v>0.6</c:v>
                </c:pt>
                <c:pt idx="40">
                  <c:v>0.5</c:v>
                </c:pt>
                <c:pt idx="41">
                  <c:v>0.5</c:v>
                </c:pt>
                <c:pt idx="42">
                  <c:v>0.5</c:v>
                </c:pt>
                <c:pt idx="43">
                  <c:v>0.6</c:v>
                </c:pt>
                <c:pt idx="44">
                  <c:v>0.5</c:v>
                </c:pt>
                <c:pt idx="45">
                  <c:v>0.5</c:v>
                </c:pt>
                <c:pt idx="46">
                  <c:v>0.5</c:v>
                </c:pt>
                <c:pt idx="47">
                  <c:v>0.5</c:v>
                </c:pt>
                <c:pt idx="48">
                  <c:v>0.6</c:v>
                </c:pt>
                <c:pt idx="49">
                  <c:v>0.6</c:v>
                </c:pt>
                <c:pt idx="50">
                  <c:v>0.6</c:v>
                </c:pt>
                <c:pt idx="51">
                  <c:v>0.5</c:v>
                </c:pt>
                <c:pt idx="52">
                  <c:v>0.6</c:v>
                </c:pt>
                <c:pt idx="53">
                  <c:v>0.6</c:v>
                </c:pt>
                <c:pt idx="54">
                  <c:v>0.6</c:v>
                </c:pt>
                <c:pt idx="55">
                  <c:v>0.8</c:v>
                </c:pt>
                <c:pt idx="56">
                  <c:v>0.8</c:v>
                </c:pt>
                <c:pt idx="57">
                  <c:v>0.9</c:v>
                </c:pt>
                <c:pt idx="58">
                  <c:v>1</c:v>
                </c:pt>
                <c:pt idx="59">
                  <c:v>1.2</c:v>
                </c:pt>
                <c:pt idx="60">
                  <c:v>1.4</c:v>
                </c:pt>
                <c:pt idx="61">
                  <c:v>1.8</c:v>
                </c:pt>
                <c:pt idx="62">
                  <c:v>1.8</c:v>
                </c:pt>
                <c:pt idx="63">
                  <c:v>1.9</c:v>
                </c:pt>
                <c:pt idx="64">
                  <c:v>1.8</c:v>
                </c:pt>
                <c:pt idx="65">
                  <c:v>1.8</c:v>
                </c:pt>
                <c:pt idx="66">
                  <c:v>1.8</c:v>
                </c:pt>
                <c:pt idx="67">
                  <c:v>1.8</c:v>
                </c:pt>
                <c:pt idx="68">
                  <c:v>1.8</c:v>
                </c:pt>
                <c:pt idx="69">
                  <c:v>1.7</c:v>
                </c:pt>
                <c:pt idx="70">
                  <c:v>1.8</c:v>
                </c:pt>
                <c:pt idx="71">
                  <c:v>1.8</c:v>
                </c:pt>
                <c:pt idx="72">
                  <c:v>1.9</c:v>
                </c:pt>
                <c:pt idx="73">
                  <c:v>1.9</c:v>
                </c:pt>
                <c:pt idx="74">
                  <c:v>1.7</c:v>
                </c:pt>
                <c:pt idx="75">
                  <c:v>1.7</c:v>
                </c:pt>
                <c:pt idx="76">
                  <c:v>1.6</c:v>
                </c:pt>
                <c:pt idx="77">
                  <c:v>1.4</c:v>
                </c:pt>
                <c:pt idx="78">
                  <c:v>1.4</c:v>
                </c:pt>
                <c:pt idx="79">
                  <c:v>1.4</c:v>
                </c:pt>
                <c:pt idx="80">
                  <c:v>1.4</c:v>
                </c:pt>
                <c:pt idx="81">
                  <c:v>1.3</c:v>
                </c:pt>
                <c:pt idx="82">
                  <c:v>1.4</c:v>
                </c:pt>
                <c:pt idx="83">
                  <c:v>1.4</c:v>
                </c:pt>
                <c:pt idx="84">
                  <c:v>1.5</c:v>
                </c:pt>
                <c:pt idx="85">
                  <c:v>1.5</c:v>
                </c:pt>
                <c:pt idx="86">
                  <c:v>1.4</c:v>
                </c:pt>
                <c:pt idx="87">
                  <c:v>1.3</c:v>
                </c:pt>
                <c:pt idx="88">
                  <c:v>1.3</c:v>
                </c:pt>
                <c:pt idx="89">
                  <c:v>1.2</c:v>
                </c:pt>
                <c:pt idx="90">
                  <c:v>1.2</c:v>
                </c:pt>
                <c:pt idx="91">
                  <c:v>1.3</c:v>
                </c:pt>
                <c:pt idx="92">
                  <c:v>1.4</c:v>
                </c:pt>
                <c:pt idx="93">
                  <c:v>1.3</c:v>
                </c:pt>
                <c:pt idx="94">
                  <c:v>1.4</c:v>
                </c:pt>
                <c:pt idx="95">
                  <c:v>1.3</c:v>
                </c:pt>
                <c:pt idx="96">
                  <c:v>1.5</c:v>
                </c:pt>
                <c:pt idx="97">
                  <c:v>1.4</c:v>
                </c:pt>
                <c:pt idx="98">
                  <c:v>1.4</c:v>
                </c:pt>
                <c:pt idx="99">
                  <c:v>1.3</c:v>
                </c:pt>
                <c:pt idx="100">
                  <c:v>1.3</c:v>
                </c:pt>
                <c:pt idx="101">
                  <c:v>1.3</c:v>
                </c:pt>
                <c:pt idx="102">
                  <c:v>1.3</c:v>
                </c:pt>
                <c:pt idx="103">
                  <c:v>1.3</c:v>
                </c:pt>
                <c:pt idx="104">
                  <c:v>1.2</c:v>
                </c:pt>
                <c:pt idx="105">
                  <c:v>1.2</c:v>
                </c:pt>
                <c:pt idx="106">
                  <c:v>1.3</c:v>
                </c:pt>
                <c:pt idx="107">
                  <c:v>1.3</c:v>
                </c:pt>
                <c:pt idx="108">
                  <c:v>1.4</c:v>
                </c:pt>
                <c:pt idx="109">
                  <c:v>1.4</c:v>
                </c:pt>
                <c:pt idx="110">
                  <c:v>1.3</c:v>
                </c:pt>
                <c:pt idx="111">
                  <c:v>1.4</c:v>
                </c:pt>
                <c:pt idx="112">
                  <c:v>1.3</c:v>
                </c:pt>
                <c:pt idx="113">
                  <c:v>1.3</c:v>
                </c:pt>
                <c:pt idx="114" formatCode="General">
                  <c:v>1.2</c:v>
                </c:pt>
                <c:pt idx="115" formatCode="General">
                  <c:v>1.1000000000000001</c:v>
                </c:pt>
                <c:pt idx="116" formatCode="General">
                  <c:v>1.1000000000000001</c:v>
                </c:pt>
                <c:pt idx="117">
                  <c:v>1</c:v>
                </c:pt>
                <c:pt idx="118">
                  <c:v>1</c:v>
                </c:pt>
                <c:pt idx="119">
                  <c:v>1</c:v>
                </c:pt>
                <c:pt idx="120" formatCode="General">
                  <c:v>1</c:v>
                </c:pt>
                <c:pt idx="121" formatCode="General">
                  <c:v>1</c:v>
                </c:pt>
                <c:pt idx="122" formatCode="General">
                  <c:v>1</c:v>
                </c:pt>
                <c:pt idx="123" formatCode="General">
                  <c:v>1.2</c:v>
                </c:pt>
                <c:pt idx="124" formatCode="General">
                  <c:v>0.8</c:v>
                </c:pt>
                <c:pt idx="125" formatCode="General">
                  <c:v>0.7</c:v>
                </c:pt>
                <c:pt idx="126" formatCode="General">
                  <c:v>0.7</c:v>
                </c:pt>
                <c:pt idx="127" formatCode="General">
                  <c:v>0.7</c:v>
                </c:pt>
                <c:pt idx="128" formatCode="General">
                  <c:v>0.7</c:v>
                </c:pt>
                <c:pt idx="129" formatCode="General">
                  <c:v>0.6</c:v>
                </c:pt>
                <c:pt idx="130" formatCode="General">
                  <c:v>0.6</c:v>
                </c:pt>
                <c:pt idx="131" formatCode="General">
                  <c:v>0.6</c:v>
                </c:pt>
                <c:pt idx="132" formatCode="General">
                  <c:v>0.6</c:v>
                </c:pt>
                <c:pt idx="133" formatCode="General">
                  <c:v>0.7</c:v>
                </c:pt>
                <c:pt idx="134" formatCode="General">
                  <c:v>0.7</c:v>
                </c:pt>
                <c:pt idx="135" formatCode="General">
                  <c:v>0.6</c:v>
                </c:pt>
                <c:pt idx="136" formatCode="General">
                  <c:v>0.6</c:v>
                </c:pt>
                <c:pt idx="137" formatCode="General">
                  <c:v>0.6</c:v>
                </c:pt>
                <c:pt idx="138" formatCode="General">
                  <c:v>0.6</c:v>
                </c:pt>
                <c:pt idx="139" formatCode="General">
                  <c:v>0.5</c:v>
                </c:pt>
                <c:pt idx="140" formatCode="General">
                  <c:v>0.5</c:v>
                </c:pt>
                <c:pt idx="141" formatCode="General">
                  <c:v>0.5</c:v>
                </c:pt>
                <c:pt idx="142" formatCode="General">
                  <c:v>0.5</c:v>
                </c:pt>
                <c:pt idx="143" formatCode="General">
                  <c:v>0.5</c:v>
                </c:pt>
                <c:pt idx="144" formatCode="General">
                  <c:v>0.5</c:v>
                </c:pt>
                <c:pt idx="145">
                  <c:v>0.5</c:v>
                </c:pt>
                <c:pt idx="146">
                  <c:v>0.6</c:v>
                </c:pt>
                <c:pt idx="147">
                  <c:v>0.6</c:v>
                </c:pt>
                <c:pt idx="148">
                  <c:v>0.6</c:v>
                </c:pt>
                <c:pt idx="149">
                  <c:v>0.6</c:v>
                </c:pt>
                <c:pt idx="150">
                  <c:v>0.7</c:v>
                </c:pt>
                <c:pt idx="151">
                  <c:v>0.7</c:v>
                </c:pt>
                <c:pt idx="152">
                  <c:v>0.7</c:v>
                </c:pt>
                <c:pt idx="153">
                  <c:v>0.7</c:v>
                </c:pt>
                <c:pt idx="154">
                  <c:v>0.7</c:v>
                </c:pt>
                <c:pt idx="155">
                  <c:v>0.7</c:v>
                </c:pt>
                <c:pt idx="156" formatCode="General">
                  <c:v>0.7</c:v>
                </c:pt>
                <c:pt idx="157" formatCode="General">
                  <c:v>0.8</c:v>
                </c:pt>
                <c:pt idx="158" formatCode="0.0">
                  <c:v>0.8</c:v>
                </c:pt>
              </c:numCache>
            </c:numRef>
          </c:val>
          <c:smooth val="0"/>
        </c:ser>
        <c:dLbls>
          <c:showLegendKey val="0"/>
          <c:showVal val="0"/>
          <c:showCatName val="0"/>
          <c:showSerName val="0"/>
          <c:showPercent val="0"/>
          <c:showBubbleSize val="0"/>
        </c:dLbls>
        <c:smooth val="0"/>
        <c:axId val="525963336"/>
        <c:axId val="525968040"/>
      </c:lineChart>
      <c:dateAx>
        <c:axId val="52596333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5968040"/>
        <c:crosses val="autoZero"/>
        <c:auto val="1"/>
        <c:lblOffset val="100"/>
        <c:baseTimeUnit val="months"/>
        <c:majorUnit val="6"/>
        <c:majorTimeUnit val="months"/>
        <c:minorUnit val="3"/>
        <c:minorTimeUnit val="months"/>
      </c:dateAx>
      <c:valAx>
        <c:axId val="52596804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 of residents aged 16-64 yrs</a:t>
                </a:r>
              </a:p>
            </c:rich>
          </c:tx>
          <c:layout>
            <c:manualLayout>
              <c:xMode val="edge"/>
              <c:yMode val="edge"/>
              <c:x val="3.0085959885386818E-2"/>
              <c:y val="2.3346303501945526E-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5963336"/>
        <c:crosses val="autoZero"/>
        <c:crossBetween val="between"/>
      </c:valAx>
      <c:spPr>
        <a:noFill/>
        <a:ln w="25400">
          <a:noFill/>
        </a:ln>
      </c:spPr>
    </c:plotArea>
    <c:legend>
      <c:legendPos val="b"/>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106796116504854E-2"/>
          <c:y val="5.8823754686560537E-2"/>
          <c:w val="0.91990291262135926"/>
          <c:h val="0.5960807141571467"/>
        </c:manualLayout>
      </c:layout>
      <c:barChart>
        <c:barDir val="col"/>
        <c:grouping val="clustered"/>
        <c:varyColors val="0"/>
        <c:ser>
          <c:idx val="1"/>
          <c:order val="0"/>
          <c:tx>
            <c:strRef>
              <c:f>Data!$D$522</c:f>
              <c:strCache>
                <c:ptCount val="1"/>
                <c:pt idx="0">
                  <c:v>Annual % Change</c:v>
                </c:pt>
              </c:strCache>
            </c:strRef>
          </c:tx>
          <c:spPr>
            <a:solidFill>
              <a:srgbClr val="802060"/>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Data!$B$523:$B$534</c:f>
              <c:strCache>
                <c:ptCount val="12"/>
                <c:pt idx="0">
                  <c:v>Great Britain</c:v>
                </c:pt>
                <c:pt idx="1">
                  <c:v>South West </c:v>
                </c:pt>
                <c:pt idx="2">
                  <c:v>Dorset LEP area</c:v>
                </c:pt>
                <c:pt idx="3">
                  <c:v>Bournemouth</c:v>
                </c:pt>
                <c:pt idx="4">
                  <c:v>Poole</c:v>
                </c:pt>
                <c:pt idx="5">
                  <c:v>DCC Dorset </c:v>
                </c:pt>
                <c:pt idx="6">
                  <c:v>Christchurch</c:v>
                </c:pt>
                <c:pt idx="7">
                  <c:v>East Dorset</c:v>
                </c:pt>
                <c:pt idx="8">
                  <c:v>North Dorset</c:v>
                </c:pt>
                <c:pt idx="9">
                  <c:v>Purbeck</c:v>
                </c:pt>
                <c:pt idx="10">
                  <c:v>West Dorset</c:v>
                </c:pt>
                <c:pt idx="11">
                  <c:v>Weymouth &amp; Portland</c:v>
                </c:pt>
              </c:strCache>
            </c:strRef>
          </c:cat>
          <c:val>
            <c:numRef>
              <c:f>Data!$D$523:$D$534</c:f>
              <c:numCache>
                <c:formatCode>0.0</c:formatCode>
                <c:ptCount val="12"/>
                <c:pt idx="0">
                  <c:v>3</c:v>
                </c:pt>
                <c:pt idx="1">
                  <c:v>7.5</c:v>
                </c:pt>
                <c:pt idx="2">
                  <c:v>6.3</c:v>
                </c:pt>
                <c:pt idx="3">
                  <c:v>11.8</c:v>
                </c:pt>
                <c:pt idx="4">
                  <c:v>1.4</c:v>
                </c:pt>
                <c:pt idx="5">
                  <c:v>3.8</c:v>
                </c:pt>
                <c:pt idx="6">
                  <c:v>12.8</c:v>
                </c:pt>
                <c:pt idx="7">
                  <c:v>13.2</c:v>
                </c:pt>
                <c:pt idx="8">
                  <c:v>8.8000000000000007</c:v>
                </c:pt>
                <c:pt idx="9">
                  <c:v>5.7</c:v>
                </c:pt>
                <c:pt idx="10">
                  <c:v>14.4</c:v>
                </c:pt>
                <c:pt idx="11">
                  <c:v>-11.2</c:v>
                </c:pt>
              </c:numCache>
            </c:numRef>
          </c:val>
        </c:ser>
        <c:dLbls>
          <c:showLegendKey val="0"/>
          <c:showVal val="0"/>
          <c:showCatName val="0"/>
          <c:showSerName val="0"/>
          <c:showPercent val="0"/>
          <c:showBubbleSize val="0"/>
        </c:dLbls>
        <c:gapWidth val="150"/>
        <c:axId val="372991376"/>
        <c:axId val="372995296"/>
      </c:barChart>
      <c:catAx>
        <c:axId val="37299137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72995296"/>
        <c:crosses val="autoZero"/>
        <c:auto val="1"/>
        <c:lblAlgn val="ctr"/>
        <c:lblOffset val="100"/>
        <c:tickLblSkip val="1"/>
        <c:tickMarkSkip val="1"/>
        <c:noMultiLvlLbl val="0"/>
      </c:catAx>
      <c:valAx>
        <c:axId val="372995296"/>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change in number of claimants over the year</a:t>
                </a:r>
              </a:p>
            </c:rich>
          </c:tx>
          <c:layout>
            <c:manualLayout>
              <c:xMode val="edge"/>
              <c:yMode val="edge"/>
              <c:x val="1.9417461706175615E-2"/>
              <c:y val="1.9607843137254902E-2"/>
            </c:manualLayout>
          </c:layout>
          <c:overlay val="0"/>
          <c:spPr>
            <a:noFill/>
            <a:ln w="25400">
              <a:noFill/>
            </a:ln>
          </c:spPr>
        </c:title>
        <c:numFmt formatCode="0.0" sourceLinked="1"/>
        <c:majorTickMark val="out"/>
        <c:minorTickMark val="none"/>
        <c:tickLblPos val="nextTo"/>
        <c:crossAx val="37299137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8644765906562"/>
          <c:y val="0.12500046238925777"/>
          <c:w val="0.64966202188968791"/>
          <c:h val="0.72348752473782529"/>
        </c:manualLayout>
      </c:layout>
      <c:pieChart>
        <c:varyColors val="1"/>
        <c:ser>
          <c:idx val="0"/>
          <c:order val="0"/>
          <c:tx>
            <c:strRef>
              <c:f>ND!$V$29</c:f>
              <c:strCache>
                <c:ptCount val="1"/>
                <c:pt idx="0">
                  <c:v>North Dorset</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ND!$W$28:$Z$28</c:f>
              <c:strCache>
                <c:ptCount val="4"/>
                <c:pt idx="0">
                  <c:v>16 to 24 yrs</c:v>
                </c:pt>
                <c:pt idx="1">
                  <c:v>25-34</c:v>
                </c:pt>
                <c:pt idx="2">
                  <c:v>35-49</c:v>
                </c:pt>
                <c:pt idx="3">
                  <c:v>50 +</c:v>
                </c:pt>
              </c:strCache>
            </c:strRef>
          </c:cat>
          <c:val>
            <c:numRef>
              <c:f>ND!$W$29:$Z$29</c:f>
              <c:numCache>
                <c:formatCode>General</c:formatCode>
                <c:ptCount val="4"/>
                <c:pt idx="0">
                  <c:v>55</c:v>
                </c:pt>
                <c:pt idx="1">
                  <c:v>60</c:v>
                </c:pt>
                <c:pt idx="2">
                  <c:v>65</c:v>
                </c:pt>
                <c:pt idx="3">
                  <c:v>95</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3820224719101"/>
          <c:y val="0.12318884167247535"/>
          <c:w val="0.5337078651685393"/>
          <c:h val="0.68840823287559749"/>
        </c:manualLayout>
      </c:layout>
      <c:pieChart>
        <c:varyColors val="1"/>
        <c:ser>
          <c:idx val="0"/>
          <c:order val="0"/>
          <c:tx>
            <c:strRef>
              <c:f>ND!$V$24</c:f>
              <c:strCache>
                <c:ptCount val="1"/>
                <c:pt idx="0">
                  <c:v>North Dorset</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ND!$W$23:$AA$23</c:f>
              <c:strCache>
                <c:ptCount val="5"/>
                <c:pt idx="0">
                  <c:v>&lt;3mths</c:v>
                </c:pt>
                <c:pt idx="1">
                  <c:v>3-6 months</c:v>
                </c:pt>
                <c:pt idx="2">
                  <c:v>6-12 months</c:v>
                </c:pt>
                <c:pt idx="3">
                  <c:v>12-24mths</c:v>
                </c:pt>
                <c:pt idx="4">
                  <c:v>&gt;24mths</c:v>
                </c:pt>
              </c:strCache>
            </c:strRef>
          </c:cat>
          <c:val>
            <c:numRef>
              <c:f>ND!$W$24:$AA$24</c:f>
              <c:numCache>
                <c:formatCode>General</c:formatCode>
                <c:ptCount val="5"/>
                <c:pt idx="0">
                  <c:v>90</c:v>
                </c:pt>
                <c:pt idx="1">
                  <c:v>45</c:v>
                </c:pt>
                <c:pt idx="2">
                  <c:v>35</c:v>
                </c:pt>
                <c:pt idx="3">
                  <c:v>15</c:v>
                </c:pt>
                <c:pt idx="4">
                  <c:v>15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84685681860373E-2"/>
          <c:y val="6.3241228772751928E-2"/>
          <c:w val="0.92682991758058919"/>
          <c:h val="0.58893394294625234"/>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525966864"/>
        <c:axId val="525968824"/>
      </c:barChart>
      <c:catAx>
        <c:axId val="525966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5968824"/>
        <c:crosses val="autoZero"/>
        <c:auto val="1"/>
        <c:lblAlgn val="ctr"/>
        <c:lblOffset val="100"/>
        <c:tickLblSkip val="1"/>
        <c:tickMarkSkip val="1"/>
        <c:noMultiLvlLbl val="0"/>
      </c:catAx>
      <c:valAx>
        <c:axId val="525968824"/>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2955523672883789E-2"/>
              <c:y val="7.1146245059288543E-2"/>
            </c:manualLayout>
          </c:layout>
          <c:overlay val="0"/>
          <c:spPr>
            <a:noFill/>
            <a:ln w="25400">
              <a:noFill/>
            </a:ln>
          </c:spPr>
        </c:title>
        <c:numFmt formatCode="#,##0.0" sourceLinked="1"/>
        <c:majorTickMark val="out"/>
        <c:minorTickMark val="none"/>
        <c:tickLblPos val="nextTo"/>
        <c:crossAx val="5259668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246528598461"/>
          <c:y val="0.10116731517509728"/>
          <c:w val="0.85362439654720978"/>
          <c:h val="0.56031128404669261"/>
        </c:manualLayout>
      </c:layout>
      <c:lineChart>
        <c:grouping val="standard"/>
        <c:varyColors val="0"/>
        <c:ser>
          <c:idx val="5"/>
          <c:order val="0"/>
          <c:tx>
            <c:strRef>
              <c:f>Data!$B$617</c:f>
              <c:strCache>
                <c:ptCount val="1"/>
                <c:pt idx="0">
                  <c:v>DCC Dorset </c:v>
                </c:pt>
              </c:strCache>
            </c:strRef>
          </c:tx>
          <c:spPr>
            <a:ln w="25400">
              <a:solidFill>
                <a:srgbClr val="0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Data!$C$617:$FE$617</c:f>
              <c:numCache>
                <c:formatCode>#,##0.0</c:formatCode>
                <c:ptCount val="159"/>
                <c:pt idx="0">
                  <c:v>1.1000000000000001</c:v>
                </c:pt>
                <c:pt idx="1">
                  <c:v>1.1000000000000001</c:v>
                </c:pt>
                <c:pt idx="2">
                  <c:v>1</c:v>
                </c:pt>
                <c:pt idx="3">
                  <c:v>0.9</c:v>
                </c:pt>
                <c:pt idx="4">
                  <c:v>0.8</c:v>
                </c:pt>
                <c:pt idx="5">
                  <c:v>0.8</c:v>
                </c:pt>
                <c:pt idx="6">
                  <c:v>0.7</c:v>
                </c:pt>
                <c:pt idx="7">
                  <c:v>0.7</c:v>
                </c:pt>
                <c:pt idx="8">
                  <c:v>0.7</c:v>
                </c:pt>
                <c:pt idx="9">
                  <c:v>0.7</c:v>
                </c:pt>
                <c:pt idx="10">
                  <c:v>0.8</c:v>
                </c:pt>
                <c:pt idx="11">
                  <c:v>0.9</c:v>
                </c:pt>
                <c:pt idx="12">
                  <c:v>1</c:v>
                </c:pt>
                <c:pt idx="13">
                  <c:v>1</c:v>
                </c:pt>
                <c:pt idx="14">
                  <c:v>0.9</c:v>
                </c:pt>
                <c:pt idx="15">
                  <c:v>0.8</c:v>
                </c:pt>
                <c:pt idx="16">
                  <c:v>0.8</c:v>
                </c:pt>
                <c:pt idx="17">
                  <c:v>0.8</c:v>
                </c:pt>
                <c:pt idx="18">
                  <c:v>0.8</c:v>
                </c:pt>
                <c:pt idx="19">
                  <c:v>0.8</c:v>
                </c:pt>
                <c:pt idx="20">
                  <c:v>0.8</c:v>
                </c:pt>
                <c:pt idx="21">
                  <c:v>0.8</c:v>
                </c:pt>
                <c:pt idx="22">
                  <c:v>0.9</c:v>
                </c:pt>
                <c:pt idx="23">
                  <c:v>1</c:v>
                </c:pt>
                <c:pt idx="24">
                  <c:v>1.1000000000000001</c:v>
                </c:pt>
                <c:pt idx="25">
                  <c:v>1.2</c:v>
                </c:pt>
                <c:pt idx="26">
                  <c:v>1.2</c:v>
                </c:pt>
                <c:pt idx="27">
                  <c:v>1.1000000000000001</c:v>
                </c:pt>
                <c:pt idx="28">
                  <c:v>1</c:v>
                </c:pt>
                <c:pt idx="29">
                  <c:v>1</c:v>
                </c:pt>
                <c:pt idx="30">
                  <c:v>1</c:v>
                </c:pt>
                <c:pt idx="31">
                  <c:v>1</c:v>
                </c:pt>
                <c:pt idx="32">
                  <c:v>0.9</c:v>
                </c:pt>
                <c:pt idx="33">
                  <c:v>1</c:v>
                </c:pt>
                <c:pt idx="34">
                  <c:v>1</c:v>
                </c:pt>
                <c:pt idx="35">
                  <c:v>1</c:v>
                </c:pt>
                <c:pt idx="36">
                  <c:v>1.1000000000000001</c:v>
                </c:pt>
                <c:pt idx="37">
                  <c:v>1.1000000000000001</c:v>
                </c:pt>
                <c:pt idx="38">
                  <c:v>1</c:v>
                </c:pt>
                <c:pt idx="39">
                  <c:v>0.9</c:v>
                </c:pt>
                <c:pt idx="40">
                  <c:v>0.8</c:v>
                </c:pt>
                <c:pt idx="41">
                  <c:v>0.7</c:v>
                </c:pt>
                <c:pt idx="42">
                  <c:v>0.7</c:v>
                </c:pt>
                <c:pt idx="43">
                  <c:v>0.8</c:v>
                </c:pt>
                <c:pt idx="44">
                  <c:v>0.7</c:v>
                </c:pt>
                <c:pt idx="45">
                  <c:v>0.7</c:v>
                </c:pt>
                <c:pt idx="46">
                  <c:v>0.7</c:v>
                </c:pt>
                <c:pt idx="47">
                  <c:v>0.8</c:v>
                </c:pt>
                <c:pt idx="48">
                  <c:v>0.9</c:v>
                </c:pt>
                <c:pt idx="49">
                  <c:v>0.9</c:v>
                </c:pt>
                <c:pt idx="50">
                  <c:v>0.8</c:v>
                </c:pt>
                <c:pt idx="51">
                  <c:v>0.8</c:v>
                </c:pt>
                <c:pt idx="52">
                  <c:v>0.7</c:v>
                </c:pt>
                <c:pt idx="53">
                  <c:v>0.7</c:v>
                </c:pt>
                <c:pt idx="54">
                  <c:v>0.8</c:v>
                </c:pt>
                <c:pt idx="55">
                  <c:v>0.9</c:v>
                </c:pt>
                <c:pt idx="56">
                  <c:v>1</c:v>
                </c:pt>
                <c:pt idx="57">
                  <c:v>1.1000000000000001</c:v>
                </c:pt>
                <c:pt idx="58">
                  <c:v>1.3</c:v>
                </c:pt>
                <c:pt idx="59">
                  <c:v>1.5</c:v>
                </c:pt>
                <c:pt idx="60">
                  <c:v>1.7</c:v>
                </c:pt>
                <c:pt idx="61">
                  <c:v>2.1</c:v>
                </c:pt>
                <c:pt idx="62">
                  <c:v>2.1</c:v>
                </c:pt>
                <c:pt idx="63">
                  <c:v>2.1</c:v>
                </c:pt>
                <c:pt idx="64">
                  <c:v>2</c:v>
                </c:pt>
                <c:pt idx="65">
                  <c:v>1.9</c:v>
                </c:pt>
                <c:pt idx="66">
                  <c:v>1.9</c:v>
                </c:pt>
                <c:pt idx="67">
                  <c:v>2</c:v>
                </c:pt>
                <c:pt idx="68">
                  <c:v>1.9</c:v>
                </c:pt>
                <c:pt idx="69">
                  <c:v>1.9</c:v>
                </c:pt>
                <c:pt idx="70">
                  <c:v>2.1</c:v>
                </c:pt>
                <c:pt idx="71">
                  <c:v>2.1</c:v>
                </c:pt>
                <c:pt idx="72">
                  <c:v>2.2999999999999998</c:v>
                </c:pt>
                <c:pt idx="73">
                  <c:v>2.2999999999999998</c:v>
                </c:pt>
                <c:pt idx="74">
                  <c:v>2.2000000000000002</c:v>
                </c:pt>
                <c:pt idx="75">
                  <c:v>1.9</c:v>
                </c:pt>
                <c:pt idx="76">
                  <c:v>1.8</c:v>
                </c:pt>
                <c:pt idx="77">
                  <c:v>1.6</c:v>
                </c:pt>
                <c:pt idx="78">
                  <c:v>1.6</c:v>
                </c:pt>
                <c:pt idx="79">
                  <c:v>1.6</c:v>
                </c:pt>
                <c:pt idx="80">
                  <c:v>1.6</c:v>
                </c:pt>
                <c:pt idx="81">
                  <c:v>1.6</c:v>
                </c:pt>
                <c:pt idx="82">
                  <c:v>1.7</c:v>
                </c:pt>
                <c:pt idx="83">
                  <c:v>1.8</c:v>
                </c:pt>
                <c:pt idx="84">
                  <c:v>1.9</c:v>
                </c:pt>
                <c:pt idx="85">
                  <c:v>1.9</c:v>
                </c:pt>
                <c:pt idx="86">
                  <c:v>1.8</c:v>
                </c:pt>
                <c:pt idx="87">
                  <c:v>1.6</c:v>
                </c:pt>
                <c:pt idx="88">
                  <c:v>1.6</c:v>
                </c:pt>
                <c:pt idx="89">
                  <c:v>1.5</c:v>
                </c:pt>
                <c:pt idx="90">
                  <c:v>1.5</c:v>
                </c:pt>
                <c:pt idx="91">
                  <c:v>1.6</c:v>
                </c:pt>
                <c:pt idx="92">
                  <c:v>1.6</c:v>
                </c:pt>
                <c:pt idx="93">
                  <c:v>1.6</c:v>
                </c:pt>
                <c:pt idx="94">
                  <c:v>1.8</c:v>
                </c:pt>
                <c:pt idx="95">
                  <c:v>1.8</c:v>
                </c:pt>
                <c:pt idx="96">
                  <c:v>2</c:v>
                </c:pt>
                <c:pt idx="97">
                  <c:v>2</c:v>
                </c:pt>
                <c:pt idx="98">
                  <c:v>2</c:v>
                </c:pt>
                <c:pt idx="99">
                  <c:v>1.7</c:v>
                </c:pt>
                <c:pt idx="100">
                  <c:v>1.6</c:v>
                </c:pt>
                <c:pt idx="101">
                  <c:v>1.6</c:v>
                </c:pt>
                <c:pt idx="102">
                  <c:v>1.5</c:v>
                </c:pt>
                <c:pt idx="103">
                  <c:v>1.5</c:v>
                </c:pt>
                <c:pt idx="104">
                  <c:v>1.5</c:v>
                </c:pt>
                <c:pt idx="105">
                  <c:v>1.6</c:v>
                </c:pt>
                <c:pt idx="106">
                  <c:v>1.6</c:v>
                </c:pt>
                <c:pt idx="107">
                  <c:v>1.7</c:v>
                </c:pt>
                <c:pt idx="108">
                  <c:v>1.7</c:v>
                </c:pt>
                <c:pt idx="109">
                  <c:v>1.7</c:v>
                </c:pt>
                <c:pt idx="110">
                  <c:v>1.7</c:v>
                </c:pt>
                <c:pt idx="111">
                  <c:v>1.6</c:v>
                </c:pt>
                <c:pt idx="112">
                  <c:v>1.5</c:v>
                </c:pt>
                <c:pt idx="113">
                  <c:v>1.4</c:v>
                </c:pt>
                <c:pt idx="114" formatCode="General">
                  <c:v>1.4</c:v>
                </c:pt>
                <c:pt idx="115" formatCode="General">
                  <c:v>1.3</c:v>
                </c:pt>
                <c:pt idx="116" formatCode="General">
                  <c:v>1.3</c:v>
                </c:pt>
                <c:pt idx="117">
                  <c:v>1.2</c:v>
                </c:pt>
                <c:pt idx="118">
                  <c:v>1.3</c:v>
                </c:pt>
                <c:pt idx="119">
                  <c:v>1.3</c:v>
                </c:pt>
                <c:pt idx="120" formatCode="General">
                  <c:v>1.4</c:v>
                </c:pt>
                <c:pt idx="121" formatCode="General">
                  <c:v>1.4</c:v>
                </c:pt>
                <c:pt idx="122" formatCode="General">
                  <c:v>1.3</c:v>
                </c:pt>
                <c:pt idx="123" formatCode="General">
                  <c:v>0.8</c:v>
                </c:pt>
                <c:pt idx="124" formatCode="General">
                  <c:v>1.1000000000000001</c:v>
                </c:pt>
                <c:pt idx="125" formatCode="General">
                  <c:v>0.9</c:v>
                </c:pt>
                <c:pt idx="126" formatCode="General">
                  <c:v>0.9</c:v>
                </c:pt>
                <c:pt idx="127" formatCode="General">
                  <c:v>0.8</c:v>
                </c:pt>
                <c:pt idx="128" formatCode="General">
                  <c:v>0.8</c:v>
                </c:pt>
                <c:pt idx="129" formatCode="General">
                  <c:v>0.8</c:v>
                </c:pt>
                <c:pt idx="130" formatCode="General">
                  <c:v>0.9</c:v>
                </c:pt>
                <c:pt idx="131" formatCode="General">
                  <c:v>0.9</c:v>
                </c:pt>
                <c:pt idx="132" formatCode="General">
                  <c:v>0.9</c:v>
                </c:pt>
                <c:pt idx="133" formatCode="General">
                  <c:v>0.9</c:v>
                </c:pt>
                <c:pt idx="134" formatCode="General">
                  <c:v>0.9</c:v>
                </c:pt>
                <c:pt idx="135" formatCode="General">
                  <c:v>0.8</c:v>
                </c:pt>
                <c:pt idx="136" formatCode="General">
                  <c:v>0.7</c:v>
                </c:pt>
                <c:pt idx="137" formatCode="General">
                  <c:v>0.7</c:v>
                </c:pt>
                <c:pt idx="138" formatCode="General">
                  <c:v>0.7</c:v>
                </c:pt>
                <c:pt idx="139" formatCode="General">
                  <c:v>0.6</c:v>
                </c:pt>
                <c:pt idx="140" formatCode="General">
                  <c:v>0.7</c:v>
                </c:pt>
                <c:pt idx="141" formatCode="General">
                  <c:v>0.7</c:v>
                </c:pt>
                <c:pt idx="142" formatCode="General">
                  <c:v>0.7</c:v>
                </c:pt>
                <c:pt idx="143" formatCode="General">
                  <c:v>0.7</c:v>
                </c:pt>
                <c:pt idx="144" formatCode="General">
                  <c:v>0.7</c:v>
                </c:pt>
                <c:pt idx="145">
                  <c:v>0.7</c:v>
                </c:pt>
                <c:pt idx="146">
                  <c:v>0.8</c:v>
                </c:pt>
                <c:pt idx="147">
                  <c:v>0.8</c:v>
                </c:pt>
                <c:pt idx="148">
                  <c:v>0.7</c:v>
                </c:pt>
                <c:pt idx="149">
                  <c:v>0.7</c:v>
                </c:pt>
                <c:pt idx="150">
                  <c:v>0.8</c:v>
                </c:pt>
                <c:pt idx="151">
                  <c:v>0.8</c:v>
                </c:pt>
                <c:pt idx="152">
                  <c:v>0.8</c:v>
                </c:pt>
                <c:pt idx="153">
                  <c:v>0.8</c:v>
                </c:pt>
                <c:pt idx="154">
                  <c:v>0.8</c:v>
                </c:pt>
                <c:pt idx="155">
                  <c:v>0.9</c:v>
                </c:pt>
                <c:pt idx="156" formatCode="General">
                  <c:v>0.9</c:v>
                </c:pt>
                <c:pt idx="157" formatCode="General">
                  <c:v>0.9</c:v>
                </c:pt>
                <c:pt idx="158" formatCode="0.0">
                  <c:v>0.9</c:v>
                </c:pt>
              </c:numCache>
            </c:numRef>
          </c:val>
          <c:smooth val="0"/>
        </c:ser>
        <c:ser>
          <c:idx val="8"/>
          <c:order val="1"/>
          <c:tx>
            <c:strRef>
              <c:f>Data!$B$620</c:f>
              <c:strCache>
                <c:ptCount val="1"/>
                <c:pt idx="0">
                  <c:v>North Dorset</c:v>
                </c:pt>
              </c:strCache>
            </c:strRef>
          </c:tx>
          <c:spPr>
            <a:ln w="25400">
              <a:solidFill>
                <a:srgbClr val="FF0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Data!$C$620:$FE$620</c:f>
              <c:numCache>
                <c:formatCode>#,##0.0</c:formatCode>
                <c:ptCount val="159"/>
                <c:pt idx="0">
                  <c:v>0.7</c:v>
                </c:pt>
                <c:pt idx="1">
                  <c:v>0.8</c:v>
                </c:pt>
                <c:pt idx="2">
                  <c:v>0.7</c:v>
                </c:pt>
                <c:pt idx="3">
                  <c:v>0.6</c:v>
                </c:pt>
                <c:pt idx="4">
                  <c:v>0.6</c:v>
                </c:pt>
                <c:pt idx="5">
                  <c:v>0.6</c:v>
                </c:pt>
                <c:pt idx="6">
                  <c:v>0.6</c:v>
                </c:pt>
                <c:pt idx="7">
                  <c:v>0.7</c:v>
                </c:pt>
                <c:pt idx="8">
                  <c:v>0.7</c:v>
                </c:pt>
                <c:pt idx="9">
                  <c:v>0.7</c:v>
                </c:pt>
                <c:pt idx="10">
                  <c:v>0.6</c:v>
                </c:pt>
                <c:pt idx="11">
                  <c:v>0.7</c:v>
                </c:pt>
                <c:pt idx="12">
                  <c:v>0.7</c:v>
                </c:pt>
                <c:pt idx="13">
                  <c:v>0.8</c:v>
                </c:pt>
                <c:pt idx="14">
                  <c:v>0.7</c:v>
                </c:pt>
                <c:pt idx="15">
                  <c:v>0.7</c:v>
                </c:pt>
                <c:pt idx="16">
                  <c:v>0.6</c:v>
                </c:pt>
                <c:pt idx="17">
                  <c:v>0.7</c:v>
                </c:pt>
                <c:pt idx="18">
                  <c:v>0.7</c:v>
                </c:pt>
                <c:pt idx="19">
                  <c:v>0.7</c:v>
                </c:pt>
                <c:pt idx="20">
                  <c:v>0.7</c:v>
                </c:pt>
                <c:pt idx="21">
                  <c:v>0.6</c:v>
                </c:pt>
                <c:pt idx="22">
                  <c:v>0.6</c:v>
                </c:pt>
                <c:pt idx="23">
                  <c:v>0.6</c:v>
                </c:pt>
                <c:pt idx="24">
                  <c:v>0.7</c:v>
                </c:pt>
                <c:pt idx="25">
                  <c:v>0.8</c:v>
                </c:pt>
                <c:pt idx="26">
                  <c:v>0.8</c:v>
                </c:pt>
                <c:pt idx="27">
                  <c:v>0.8</c:v>
                </c:pt>
                <c:pt idx="28">
                  <c:v>0.8</c:v>
                </c:pt>
                <c:pt idx="29">
                  <c:v>0.8</c:v>
                </c:pt>
                <c:pt idx="30">
                  <c:v>0.8</c:v>
                </c:pt>
                <c:pt idx="31">
                  <c:v>0.8</c:v>
                </c:pt>
                <c:pt idx="32">
                  <c:v>0.7</c:v>
                </c:pt>
                <c:pt idx="33">
                  <c:v>0.8</c:v>
                </c:pt>
                <c:pt idx="34">
                  <c:v>0.7</c:v>
                </c:pt>
                <c:pt idx="35">
                  <c:v>0.6</c:v>
                </c:pt>
                <c:pt idx="36">
                  <c:v>0.7</c:v>
                </c:pt>
                <c:pt idx="37">
                  <c:v>0.7</c:v>
                </c:pt>
                <c:pt idx="38">
                  <c:v>0.7</c:v>
                </c:pt>
                <c:pt idx="39">
                  <c:v>0.6</c:v>
                </c:pt>
                <c:pt idx="40">
                  <c:v>0.5</c:v>
                </c:pt>
                <c:pt idx="41">
                  <c:v>0.5</c:v>
                </c:pt>
                <c:pt idx="42">
                  <c:v>0.5</c:v>
                </c:pt>
                <c:pt idx="43">
                  <c:v>0.5</c:v>
                </c:pt>
                <c:pt idx="44">
                  <c:v>0.6</c:v>
                </c:pt>
                <c:pt idx="45">
                  <c:v>0.6</c:v>
                </c:pt>
                <c:pt idx="46">
                  <c:v>0.6</c:v>
                </c:pt>
                <c:pt idx="47">
                  <c:v>0.6</c:v>
                </c:pt>
                <c:pt idx="48">
                  <c:v>0.7</c:v>
                </c:pt>
                <c:pt idx="49">
                  <c:v>0.7</c:v>
                </c:pt>
                <c:pt idx="50">
                  <c:v>0.6</c:v>
                </c:pt>
                <c:pt idx="51">
                  <c:v>0.6</c:v>
                </c:pt>
                <c:pt idx="52">
                  <c:v>0.5</c:v>
                </c:pt>
                <c:pt idx="53">
                  <c:v>0.5</c:v>
                </c:pt>
                <c:pt idx="54">
                  <c:v>0.6</c:v>
                </c:pt>
                <c:pt idx="55">
                  <c:v>0.7</c:v>
                </c:pt>
                <c:pt idx="56">
                  <c:v>0.7</c:v>
                </c:pt>
                <c:pt idx="57">
                  <c:v>0.8</c:v>
                </c:pt>
                <c:pt idx="58">
                  <c:v>0.9</c:v>
                </c:pt>
                <c:pt idx="59">
                  <c:v>1.1000000000000001</c:v>
                </c:pt>
                <c:pt idx="60">
                  <c:v>1.3</c:v>
                </c:pt>
                <c:pt idx="61">
                  <c:v>1.7</c:v>
                </c:pt>
                <c:pt idx="62">
                  <c:v>1.8</c:v>
                </c:pt>
                <c:pt idx="63">
                  <c:v>1.8</c:v>
                </c:pt>
                <c:pt idx="64">
                  <c:v>1.8</c:v>
                </c:pt>
                <c:pt idx="65">
                  <c:v>1.7</c:v>
                </c:pt>
                <c:pt idx="66">
                  <c:v>1.6</c:v>
                </c:pt>
                <c:pt idx="67">
                  <c:v>1.7</c:v>
                </c:pt>
                <c:pt idx="68">
                  <c:v>1.7</c:v>
                </c:pt>
                <c:pt idx="69">
                  <c:v>1.6</c:v>
                </c:pt>
                <c:pt idx="70">
                  <c:v>1.6</c:v>
                </c:pt>
                <c:pt idx="71">
                  <c:v>1.6</c:v>
                </c:pt>
                <c:pt idx="72">
                  <c:v>1.8</c:v>
                </c:pt>
                <c:pt idx="73">
                  <c:v>1.8</c:v>
                </c:pt>
                <c:pt idx="74">
                  <c:v>1.7</c:v>
                </c:pt>
                <c:pt idx="75">
                  <c:v>1.6</c:v>
                </c:pt>
                <c:pt idx="76">
                  <c:v>1.4</c:v>
                </c:pt>
                <c:pt idx="77">
                  <c:v>1.3</c:v>
                </c:pt>
                <c:pt idx="78">
                  <c:v>1.3</c:v>
                </c:pt>
                <c:pt idx="79">
                  <c:v>1.3</c:v>
                </c:pt>
                <c:pt idx="80">
                  <c:v>1.2</c:v>
                </c:pt>
                <c:pt idx="81">
                  <c:v>1.2</c:v>
                </c:pt>
                <c:pt idx="82">
                  <c:v>1.3</c:v>
                </c:pt>
                <c:pt idx="83">
                  <c:v>1.3</c:v>
                </c:pt>
                <c:pt idx="84">
                  <c:v>1.4</c:v>
                </c:pt>
                <c:pt idx="85">
                  <c:v>1.6</c:v>
                </c:pt>
                <c:pt idx="86">
                  <c:v>1.6</c:v>
                </c:pt>
                <c:pt idx="87">
                  <c:v>1.4</c:v>
                </c:pt>
                <c:pt idx="88">
                  <c:v>1.3</c:v>
                </c:pt>
                <c:pt idx="89">
                  <c:v>1.3</c:v>
                </c:pt>
                <c:pt idx="90">
                  <c:v>1.5</c:v>
                </c:pt>
                <c:pt idx="91">
                  <c:v>1.4</c:v>
                </c:pt>
                <c:pt idx="92">
                  <c:v>1.4</c:v>
                </c:pt>
                <c:pt idx="93">
                  <c:v>1.4</c:v>
                </c:pt>
                <c:pt idx="94">
                  <c:v>1.5</c:v>
                </c:pt>
                <c:pt idx="95">
                  <c:v>1.5</c:v>
                </c:pt>
                <c:pt idx="96">
                  <c:v>1.6</c:v>
                </c:pt>
                <c:pt idx="97">
                  <c:v>1.7</c:v>
                </c:pt>
                <c:pt idx="98">
                  <c:v>1.6</c:v>
                </c:pt>
                <c:pt idx="99">
                  <c:v>1.5</c:v>
                </c:pt>
                <c:pt idx="100">
                  <c:v>1.5</c:v>
                </c:pt>
                <c:pt idx="101">
                  <c:v>1.5</c:v>
                </c:pt>
                <c:pt idx="102">
                  <c:v>1.4</c:v>
                </c:pt>
                <c:pt idx="103">
                  <c:v>1.4</c:v>
                </c:pt>
                <c:pt idx="104">
                  <c:v>1.4</c:v>
                </c:pt>
                <c:pt idx="105">
                  <c:v>1.3</c:v>
                </c:pt>
                <c:pt idx="106">
                  <c:v>1.4</c:v>
                </c:pt>
                <c:pt idx="107">
                  <c:v>1.2</c:v>
                </c:pt>
                <c:pt idx="108">
                  <c:v>1.2</c:v>
                </c:pt>
                <c:pt idx="109">
                  <c:v>1.3</c:v>
                </c:pt>
                <c:pt idx="110">
                  <c:v>1.3</c:v>
                </c:pt>
                <c:pt idx="111">
                  <c:v>1.2</c:v>
                </c:pt>
                <c:pt idx="112">
                  <c:v>1.2</c:v>
                </c:pt>
                <c:pt idx="113">
                  <c:v>1.2</c:v>
                </c:pt>
                <c:pt idx="114" formatCode="General">
                  <c:v>1.2</c:v>
                </c:pt>
                <c:pt idx="115" formatCode="General">
                  <c:v>1.1000000000000001</c:v>
                </c:pt>
                <c:pt idx="116" formatCode="General">
                  <c:v>1.1000000000000001</c:v>
                </c:pt>
                <c:pt idx="117">
                  <c:v>1</c:v>
                </c:pt>
                <c:pt idx="118">
                  <c:v>1</c:v>
                </c:pt>
                <c:pt idx="119">
                  <c:v>0.9</c:v>
                </c:pt>
                <c:pt idx="120" formatCode="General">
                  <c:v>1</c:v>
                </c:pt>
                <c:pt idx="121" formatCode="General">
                  <c:v>0.9</c:v>
                </c:pt>
                <c:pt idx="122" formatCode="General">
                  <c:v>0.8</c:v>
                </c:pt>
                <c:pt idx="123" formatCode="General">
                  <c:v>1.5</c:v>
                </c:pt>
                <c:pt idx="124" formatCode="General">
                  <c:v>0.7</c:v>
                </c:pt>
                <c:pt idx="125" formatCode="General">
                  <c:v>0.7</c:v>
                </c:pt>
                <c:pt idx="126" formatCode="General">
                  <c:v>0.6</c:v>
                </c:pt>
                <c:pt idx="127" formatCode="General">
                  <c:v>0.6</c:v>
                </c:pt>
                <c:pt idx="128" formatCode="General">
                  <c:v>0.6</c:v>
                </c:pt>
                <c:pt idx="129" formatCode="General">
                  <c:v>0.6</c:v>
                </c:pt>
                <c:pt idx="130" formatCode="General">
                  <c:v>0.6</c:v>
                </c:pt>
                <c:pt idx="131" formatCode="General">
                  <c:v>0.6</c:v>
                </c:pt>
                <c:pt idx="132" formatCode="General">
                  <c:v>0.6</c:v>
                </c:pt>
                <c:pt idx="133" formatCode="General">
                  <c:v>0.6</c:v>
                </c:pt>
                <c:pt idx="134" formatCode="General">
                  <c:v>0.6</c:v>
                </c:pt>
                <c:pt idx="135" formatCode="General">
                  <c:v>0.6</c:v>
                </c:pt>
                <c:pt idx="136" formatCode="General">
                  <c:v>0.6</c:v>
                </c:pt>
                <c:pt idx="137" formatCode="General">
                  <c:v>0.6</c:v>
                </c:pt>
                <c:pt idx="138" formatCode="General">
                  <c:v>0.5</c:v>
                </c:pt>
                <c:pt idx="139" formatCode="General">
                  <c:v>0.5</c:v>
                </c:pt>
                <c:pt idx="140" formatCode="General">
                  <c:v>0.5</c:v>
                </c:pt>
                <c:pt idx="141" formatCode="General">
                  <c:v>0.5</c:v>
                </c:pt>
                <c:pt idx="142" formatCode="General">
                  <c:v>0.4</c:v>
                </c:pt>
                <c:pt idx="143" formatCode="General">
                  <c:v>0.4</c:v>
                </c:pt>
                <c:pt idx="144" formatCode="General">
                  <c:v>0.5</c:v>
                </c:pt>
                <c:pt idx="145">
                  <c:v>0.5</c:v>
                </c:pt>
                <c:pt idx="146">
                  <c:v>0.6</c:v>
                </c:pt>
                <c:pt idx="147">
                  <c:v>0.6</c:v>
                </c:pt>
                <c:pt idx="148">
                  <c:v>0.5</c:v>
                </c:pt>
                <c:pt idx="149">
                  <c:v>0.5</c:v>
                </c:pt>
                <c:pt idx="150">
                  <c:v>0.6</c:v>
                </c:pt>
                <c:pt idx="151">
                  <c:v>0.5</c:v>
                </c:pt>
                <c:pt idx="152">
                  <c:v>0.6</c:v>
                </c:pt>
                <c:pt idx="153">
                  <c:v>0.6</c:v>
                </c:pt>
                <c:pt idx="154">
                  <c:v>0.6</c:v>
                </c:pt>
                <c:pt idx="155">
                  <c:v>0.6</c:v>
                </c:pt>
                <c:pt idx="156" formatCode="General">
                  <c:v>0.6</c:v>
                </c:pt>
                <c:pt idx="157" formatCode="General">
                  <c:v>0.6</c:v>
                </c:pt>
                <c:pt idx="158" formatCode="0.0">
                  <c:v>0.7</c:v>
                </c:pt>
              </c:numCache>
            </c:numRef>
          </c:val>
          <c:smooth val="0"/>
        </c:ser>
        <c:dLbls>
          <c:showLegendKey val="0"/>
          <c:showVal val="0"/>
          <c:showCatName val="0"/>
          <c:showSerName val="0"/>
          <c:showPercent val="0"/>
          <c:showBubbleSize val="0"/>
        </c:dLbls>
        <c:smooth val="0"/>
        <c:axId val="525969216"/>
        <c:axId val="525970392"/>
      </c:lineChart>
      <c:dateAx>
        <c:axId val="52596921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5970392"/>
        <c:crosses val="autoZero"/>
        <c:auto val="1"/>
        <c:lblOffset val="100"/>
        <c:baseTimeUnit val="months"/>
        <c:majorUnit val="6"/>
        <c:majorTimeUnit val="months"/>
        <c:minorUnit val="3"/>
        <c:minorTimeUnit val="months"/>
      </c:dateAx>
      <c:valAx>
        <c:axId val="5259703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 of residents aged 16-64 yrs</a:t>
                </a:r>
              </a:p>
            </c:rich>
          </c:tx>
          <c:layout>
            <c:manualLayout>
              <c:xMode val="edge"/>
              <c:yMode val="edge"/>
              <c:x val="3.0434782608695653E-2"/>
              <c:y val="2.3346303501945526E-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5969216"/>
        <c:crosses val="autoZero"/>
        <c:crossBetween val="between"/>
      </c:valAx>
      <c:spPr>
        <a:noFill/>
        <a:ln w="25400">
          <a:noFill/>
        </a:ln>
      </c:spPr>
    </c:plotArea>
    <c:legend>
      <c:legendPos val="b"/>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66722027536496"/>
          <c:y val="0.12643725468920128"/>
          <c:w val="0.6258524189932072"/>
          <c:h val="0.70498348069130412"/>
        </c:manualLayout>
      </c:layout>
      <c:pieChart>
        <c:varyColors val="1"/>
        <c:ser>
          <c:idx val="0"/>
          <c:order val="0"/>
          <c:tx>
            <c:strRef>
              <c:f>Purb!$V$29</c:f>
              <c:strCache>
                <c:ptCount val="1"/>
                <c:pt idx="0">
                  <c:v>Purbeck</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Purb!$W$28:$Z$28</c:f>
              <c:strCache>
                <c:ptCount val="4"/>
                <c:pt idx="0">
                  <c:v>16 to 24 yrs</c:v>
                </c:pt>
                <c:pt idx="1">
                  <c:v>25-34</c:v>
                </c:pt>
                <c:pt idx="2">
                  <c:v>35-49</c:v>
                </c:pt>
                <c:pt idx="3">
                  <c:v>50 +</c:v>
                </c:pt>
              </c:strCache>
            </c:strRef>
          </c:cat>
          <c:val>
            <c:numRef>
              <c:f>Purb!$W$29:$Z$29</c:f>
              <c:numCache>
                <c:formatCode>General</c:formatCode>
                <c:ptCount val="4"/>
                <c:pt idx="0">
                  <c:v>45</c:v>
                </c:pt>
                <c:pt idx="1">
                  <c:v>45</c:v>
                </c:pt>
                <c:pt idx="2">
                  <c:v>70</c:v>
                </c:pt>
                <c:pt idx="3">
                  <c:v>60</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81419054055918"/>
          <c:y val="0.11636363636363636"/>
          <c:w val="0.52542517827832103"/>
          <c:h val="0.67636363636363639"/>
        </c:manualLayout>
      </c:layout>
      <c:pieChart>
        <c:varyColors val="1"/>
        <c:ser>
          <c:idx val="0"/>
          <c:order val="0"/>
          <c:tx>
            <c:strRef>
              <c:f>Purb!$V$24</c:f>
              <c:strCache>
                <c:ptCount val="1"/>
                <c:pt idx="0">
                  <c:v>Purbeck</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Purb!$W$23:$AA$23</c:f>
              <c:strCache>
                <c:ptCount val="5"/>
                <c:pt idx="0">
                  <c:v>&lt;3mths</c:v>
                </c:pt>
                <c:pt idx="1">
                  <c:v>3-6 months</c:v>
                </c:pt>
                <c:pt idx="2">
                  <c:v>6-12 months</c:v>
                </c:pt>
                <c:pt idx="3">
                  <c:v>12-24mths</c:v>
                </c:pt>
                <c:pt idx="4">
                  <c:v>&gt;24mths</c:v>
                </c:pt>
              </c:strCache>
            </c:strRef>
          </c:cat>
          <c:val>
            <c:numRef>
              <c:f>Purb!$W$24:$AA$24</c:f>
              <c:numCache>
                <c:formatCode>General</c:formatCode>
                <c:ptCount val="5"/>
                <c:pt idx="0">
                  <c:v>65</c:v>
                </c:pt>
                <c:pt idx="1">
                  <c:v>35</c:v>
                </c:pt>
                <c:pt idx="2">
                  <c:v>20</c:v>
                </c:pt>
                <c:pt idx="3">
                  <c:v>5</c:v>
                </c:pt>
                <c:pt idx="4">
                  <c:v>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84685681860373E-2"/>
          <c:y val="6.3241228772751928E-2"/>
          <c:w val="0.92682991758058919"/>
          <c:h val="0.58893394294625234"/>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525970000"/>
        <c:axId val="525964120"/>
      </c:barChart>
      <c:catAx>
        <c:axId val="525970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5964120"/>
        <c:crosses val="autoZero"/>
        <c:auto val="1"/>
        <c:lblAlgn val="ctr"/>
        <c:lblOffset val="100"/>
        <c:tickLblSkip val="1"/>
        <c:tickMarkSkip val="1"/>
        <c:noMultiLvlLbl val="0"/>
      </c:catAx>
      <c:valAx>
        <c:axId val="525964120"/>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2955523672883789E-2"/>
              <c:y val="7.1146245059288543E-2"/>
            </c:manualLayout>
          </c:layout>
          <c:overlay val="0"/>
          <c:spPr>
            <a:noFill/>
            <a:ln w="25400">
              <a:noFill/>
            </a:ln>
          </c:spPr>
        </c:title>
        <c:numFmt formatCode="#,##0.0" sourceLinked="1"/>
        <c:majorTickMark val="out"/>
        <c:minorTickMark val="none"/>
        <c:tickLblPos val="nextTo"/>
        <c:crossAx val="52597000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0203193033382"/>
          <c:y val="0.10236220472440945"/>
          <c:w val="0.85341074020319307"/>
          <c:h val="0.55511811023622049"/>
        </c:manualLayout>
      </c:layout>
      <c:lineChart>
        <c:grouping val="standard"/>
        <c:varyColors val="0"/>
        <c:ser>
          <c:idx val="5"/>
          <c:order val="0"/>
          <c:tx>
            <c:strRef>
              <c:f>Data!$B$617</c:f>
              <c:strCache>
                <c:ptCount val="1"/>
                <c:pt idx="0">
                  <c:v>DCC Dorset </c:v>
                </c:pt>
              </c:strCache>
            </c:strRef>
          </c:tx>
          <c:spPr>
            <a:ln w="25400">
              <a:solidFill>
                <a:srgbClr val="0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Data!$C$617:$FE$617</c:f>
              <c:numCache>
                <c:formatCode>#,##0.0</c:formatCode>
                <c:ptCount val="159"/>
                <c:pt idx="0">
                  <c:v>1.1000000000000001</c:v>
                </c:pt>
                <c:pt idx="1">
                  <c:v>1.1000000000000001</c:v>
                </c:pt>
                <c:pt idx="2">
                  <c:v>1</c:v>
                </c:pt>
                <c:pt idx="3">
                  <c:v>0.9</c:v>
                </c:pt>
                <c:pt idx="4">
                  <c:v>0.8</c:v>
                </c:pt>
                <c:pt idx="5">
                  <c:v>0.8</c:v>
                </c:pt>
                <c:pt idx="6">
                  <c:v>0.7</c:v>
                </c:pt>
                <c:pt idx="7">
                  <c:v>0.7</c:v>
                </c:pt>
                <c:pt idx="8">
                  <c:v>0.7</c:v>
                </c:pt>
                <c:pt idx="9">
                  <c:v>0.7</c:v>
                </c:pt>
                <c:pt idx="10">
                  <c:v>0.8</c:v>
                </c:pt>
                <c:pt idx="11">
                  <c:v>0.9</c:v>
                </c:pt>
                <c:pt idx="12">
                  <c:v>1</c:v>
                </c:pt>
                <c:pt idx="13">
                  <c:v>1</c:v>
                </c:pt>
                <c:pt idx="14">
                  <c:v>0.9</c:v>
                </c:pt>
                <c:pt idx="15">
                  <c:v>0.8</c:v>
                </c:pt>
                <c:pt idx="16">
                  <c:v>0.8</c:v>
                </c:pt>
                <c:pt idx="17">
                  <c:v>0.8</c:v>
                </c:pt>
                <c:pt idx="18">
                  <c:v>0.8</c:v>
                </c:pt>
                <c:pt idx="19">
                  <c:v>0.8</c:v>
                </c:pt>
                <c:pt idx="20">
                  <c:v>0.8</c:v>
                </c:pt>
                <c:pt idx="21">
                  <c:v>0.8</c:v>
                </c:pt>
                <c:pt idx="22">
                  <c:v>0.9</c:v>
                </c:pt>
                <c:pt idx="23">
                  <c:v>1</c:v>
                </c:pt>
                <c:pt idx="24">
                  <c:v>1.1000000000000001</c:v>
                </c:pt>
                <c:pt idx="25">
                  <c:v>1.2</c:v>
                </c:pt>
                <c:pt idx="26">
                  <c:v>1.2</c:v>
                </c:pt>
                <c:pt idx="27">
                  <c:v>1.1000000000000001</c:v>
                </c:pt>
                <c:pt idx="28">
                  <c:v>1</c:v>
                </c:pt>
                <c:pt idx="29">
                  <c:v>1</c:v>
                </c:pt>
                <c:pt idx="30">
                  <c:v>1</c:v>
                </c:pt>
                <c:pt idx="31">
                  <c:v>1</c:v>
                </c:pt>
                <c:pt idx="32">
                  <c:v>0.9</c:v>
                </c:pt>
                <c:pt idx="33">
                  <c:v>1</c:v>
                </c:pt>
                <c:pt idx="34">
                  <c:v>1</c:v>
                </c:pt>
                <c:pt idx="35">
                  <c:v>1</c:v>
                </c:pt>
                <c:pt idx="36">
                  <c:v>1.1000000000000001</c:v>
                </c:pt>
                <c:pt idx="37">
                  <c:v>1.1000000000000001</c:v>
                </c:pt>
                <c:pt idx="38">
                  <c:v>1</c:v>
                </c:pt>
                <c:pt idx="39">
                  <c:v>0.9</c:v>
                </c:pt>
                <c:pt idx="40">
                  <c:v>0.8</c:v>
                </c:pt>
                <c:pt idx="41">
                  <c:v>0.7</c:v>
                </c:pt>
                <c:pt idx="42">
                  <c:v>0.7</c:v>
                </c:pt>
                <c:pt idx="43">
                  <c:v>0.8</c:v>
                </c:pt>
                <c:pt idx="44">
                  <c:v>0.7</c:v>
                </c:pt>
                <c:pt idx="45">
                  <c:v>0.7</c:v>
                </c:pt>
                <c:pt idx="46">
                  <c:v>0.7</c:v>
                </c:pt>
                <c:pt idx="47">
                  <c:v>0.8</c:v>
                </c:pt>
                <c:pt idx="48">
                  <c:v>0.9</c:v>
                </c:pt>
                <c:pt idx="49">
                  <c:v>0.9</c:v>
                </c:pt>
                <c:pt idx="50">
                  <c:v>0.8</c:v>
                </c:pt>
                <c:pt idx="51">
                  <c:v>0.8</c:v>
                </c:pt>
                <c:pt idx="52">
                  <c:v>0.7</c:v>
                </c:pt>
                <c:pt idx="53">
                  <c:v>0.7</c:v>
                </c:pt>
                <c:pt idx="54">
                  <c:v>0.8</c:v>
                </c:pt>
                <c:pt idx="55">
                  <c:v>0.9</c:v>
                </c:pt>
                <c:pt idx="56">
                  <c:v>1</c:v>
                </c:pt>
                <c:pt idx="57">
                  <c:v>1.1000000000000001</c:v>
                </c:pt>
                <c:pt idx="58">
                  <c:v>1.3</c:v>
                </c:pt>
                <c:pt idx="59">
                  <c:v>1.5</c:v>
                </c:pt>
                <c:pt idx="60">
                  <c:v>1.7</c:v>
                </c:pt>
                <c:pt idx="61">
                  <c:v>2.1</c:v>
                </c:pt>
                <c:pt idx="62">
                  <c:v>2.1</c:v>
                </c:pt>
                <c:pt idx="63">
                  <c:v>2.1</c:v>
                </c:pt>
                <c:pt idx="64">
                  <c:v>2</c:v>
                </c:pt>
                <c:pt idx="65">
                  <c:v>1.9</c:v>
                </c:pt>
                <c:pt idx="66">
                  <c:v>1.9</c:v>
                </c:pt>
                <c:pt idx="67">
                  <c:v>2</c:v>
                </c:pt>
                <c:pt idx="68">
                  <c:v>1.9</c:v>
                </c:pt>
                <c:pt idx="69">
                  <c:v>1.9</c:v>
                </c:pt>
                <c:pt idx="70">
                  <c:v>2.1</c:v>
                </c:pt>
                <c:pt idx="71">
                  <c:v>2.1</c:v>
                </c:pt>
                <c:pt idx="72">
                  <c:v>2.2999999999999998</c:v>
                </c:pt>
                <c:pt idx="73">
                  <c:v>2.2999999999999998</c:v>
                </c:pt>
                <c:pt idx="74">
                  <c:v>2.2000000000000002</c:v>
                </c:pt>
                <c:pt idx="75">
                  <c:v>1.9</c:v>
                </c:pt>
                <c:pt idx="76">
                  <c:v>1.8</c:v>
                </c:pt>
                <c:pt idx="77">
                  <c:v>1.6</c:v>
                </c:pt>
                <c:pt idx="78">
                  <c:v>1.6</c:v>
                </c:pt>
                <c:pt idx="79">
                  <c:v>1.6</c:v>
                </c:pt>
                <c:pt idx="80">
                  <c:v>1.6</c:v>
                </c:pt>
                <c:pt idx="81">
                  <c:v>1.6</c:v>
                </c:pt>
                <c:pt idx="82">
                  <c:v>1.7</c:v>
                </c:pt>
                <c:pt idx="83">
                  <c:v>1.8</c:v>
                </c:pt>
                <c:pt idx="84">
                  <c:v>1.9</c:v>
                </c:pt>
                <c:pt idx="85">
                  <c:v>1.9</c:v>
                </c:pt>
                <c:pt idx="86">
                  <c:v>1.8</c:v>
                </c:pt>
                <c:pt idx="87">
                  <c:v>1.6</c:v>
                </c:pt>
                <c:pt idx="88">
                  <c:v>1.6</c:v>
                </c:pt>
                <c:pt idx="89">
                  <c:v>1.5</c:v>
                </c:pt>
                <c:pt idx="90">
                  <c:v>1.5</c:v>
                </c:pt>
                <c:pt idx="91">
                  <c:v>1.6</c:v>
                </c:pt>
                <c:pt idx="92">
                  <c:v>1.6</c:v>
                </c:pt>
                <c:pt idx="93">
                  <c:v>1.6</c:v>
                </c:pt>
                <c:pt idx="94">
                  <c:v>1.8</c:v>
                </c:pt>
                <c:pt idx="95">
                  <c:v>1.8</c:v>
                </c:pt>
                <c:pt idx="96">
                  <c:v>2</c:v>
                </c:pt>
                <c:pt idx="97">
                  <c:v>2</c:v>
                </c:pt>
                <c:pt idx="98">
                  <c:v>2</c:v>
                </c:pt>
                <c:pt idx="99">
                  <c:v>1.7</c:v>
                </c:pt>
                <c:pt idx="100">
                  <c:v>1.6</c:v>
                </c:pt>
                <c:pt idx="101">
                  <c:v>1.6</c:v>
                </c:pt>
                <c:pt idx="102">
                  <c:v>1.5</c:v>
                </c:pt>
                <c:pt idx="103">
                  <c:v>1.5</c:v>
                </c:pt>
                <c:pt idx="104">
                  <c:v>1.5</c:v>
                </c:pt>
                <c:pt idx="105">
                  <c:v>1.6</c:v>
                </c:pt>
                <c:pt idx="106">
                  <c:v>1.6</c:v>
                </c:pt>
                <c:pt idx="107">
                  <c:v>1.7</c:v>
                </c:pt>
                <c:pt idx="108">
                  <c:v>1.7</c:v>
                </c:pt>
                <c:pt idx="109">
                  <c:v>1.7</c:v>
                </c:pt>
                <c:pt idx="110">
                  <c:v>1.7</c:v>
                </c:pt>
                <c:pt idx="111">
                  <c:v>1.6</c:v>
                </c:pt>
                <c:pt idx="112">
                  <c:v>1.5</c:v>
                </c:pt>
                <c:pt idx="113">
                  <c:v>1.4</c:v>
                </c:pt>
                <c:pt idx="114" formatCode="General">
                  <c:v>1.4</c:v>
                </c:pt>
                <c:pt idx="115" formatCode="General">
                  <c:v>1.3</c:v>
                </c:pt>
                <c:pt idx="116" formatCode="General">
                  <c:v>1.3</c:v>
                </c:pt>
                <c:pt idx="117">
                  <c:v>1.2</c:v>
                </c:pt>
                <c:pt idx="118">
                  <c:v>1.3</c:v>
                </c:pt>
                <c:pt idx="119">
                  <c:v>1.3</c:v>
                </c:pt>
                <c:pt idx="120" formatCode="General">
                  <c:v>1.4</c:v>
                </c:pt>
                <c:pt idx="121" formatCode="General">
                  <c:v>1.4</c:v>
                </c:pt>
                <c:pt idx="122" formatCode="General">
                  <c:v>1.3</c:v>
                </c:pt>
                <c:pt idx="123" formatCode="General">
                  <c:v>0.8</c:v>
                </c:pt>
                <c:pt idx="124" formatCode="General">
                  <c:v>1.1000000000000001</c:v>
                </c:pt>
                <c:pt idx="125" formatCode="General">
                  <c:v>0.9</c:v>
                </c:pt>
                <c:pt idx="126" formatCode="General">
                  <c:v>0.9</c:v>
                </c:pt>
                <c:pt idx="127" formatCode="General">
                  <c:v>0.8</c:v>
                </c:pt>
                <c:pt idx="128" formatCode="General">
                  <c:v>0.8</c:v>
                </c:pt>
                <c:pt idx="129" formatCode="General">
                  <c:v>0.8</c:v>
                </c:pt>
                <c:pt idx="130" formatCode="General">
                  <c:v>0.9</c:v>
                </c:pt>
                <c:pt idx="131" formatCode="General">
                  <c:v>0.9</c:v>
                </c:pt>
                <c:pt idx="132" formatCode="General">
                  <c:v>0.9</c:v>
                </c:pt>
                <c:pt idx="133" formatCode="General">
                  <c:v>0.9</c:v>
                </c:pt>
                <c:pt idx="134" formatCode="General">
                  <c:v>0.9</c:v>
                </c:pt>
                <c:pt idx="135" formatCode="General">
                  <c:v>0.8</c:v>
                </c:pt>
                <c:pt idx="136" formatCode="General">
                  <c:v>0.7</c:v>
                </c:pt>
                <c:pt idx="137" formatCode="General">
                  <c:v>0.7</c:v>
                </c:pt>
                <c:pt idx="138" formatCode="General">
                  <c:v>0.7</c:v>
                </c:pt>
                <c:pt idx="139" formatCode="General">
                  <c:v>0.6</c:v>
                </c:pt>
                <c:pt idx="140" formatCode="General">
                  <c:v>0.7</c:v>
                </c:pt>
                <c:pt idx="141" formatCode="General">
                  <c:v>0.7</c:v>
                </c:pt>
                <c:pt idx="142" formatCode="General">
                  <c:v>0.7</c:v>
                </c:pt>
                <c:pt idx="143" formatCode="General">
                  <c:v>0.7</c:v>
                </c:pt>
                <c:pt idx="144" formatCode="General">
                  <c:v>0.7</c:v>
                </c:pt>
                <c:pt idx="145">
                  <c:v>0.7</c:v>
                </c:pt>
                <c:pt idx="146">
                  <c:v>0.8</c:v>
                </c:pt>
                <c:pt idx="147">
                  <c:v>0.8</c:v>
                </c:pt>
                <c:pt idx="148">
                  <c:v>0.7</c:v>
                </c:pt>
                <c:pt idx="149">
                  <c:v>0.7</c:v>
                </c:pt>
                <c:pt idx="150">
                  <c:v>0.8</c:v>
                </c:pt>
                <c:pt idx="151">
                  <c:v>0.8</c:v>
                </c:pt>
                <c:pt idx="152">
                  <c:v>0.8</c:v>
                </c:pt>
                <c:pt idx="153">
                  <c:v>0.8</c:v>
                </c:pt>
                <c:pt idx="154">
                  <c:v>0.8</c:v>
                </c:pt>
                <c:pt idx="155">
                  <c:v>0.9</c:v>
                </c:pt>
                <c:pt idx="156" formatCode="General">
                  <c:v>0.9</c:v>
                </c:pt>
                <c:pt idx="157" formatCode="General">
                  <c:v>0.9</c:v>
                </c:pt>
                <c:pt idx="158" formatCode="0.0">
                  <c:v>0.9</c:v>
                </c:pt>
              </c:numCache>
            </c:numRef>
          </c:val>
          <c:smooth val="0"/>
        </c:ser>
        <c:ser>
          <c:idx val="9"/>
          <c:order val="1"/>
          <c:tx>
            <c:strRef>
              <c:f>Data!$B$621</c:f>
              <c:strCache>
                <c:ptCount val="1"/>
                <c:pt idx="0">
                  <c:v>Purbeck</c:v>
                </c:pt>
              </c:strCache>
            </c:strRef>
          </c:tx>
          <c:spPr>
            <a:ln w="25400">
              <a:solidFill>
                <a:srgbClr val="FF00FF"/>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Data!$C$621:$FE$621</c:f>
              <c:numCache>
                <c:formatCode>#,##0.0</c:formatCode>
                <c:ptCount val="159"/>
                <c:pt idx="0">
                  <c:v>0.8</c:v>
                </c:pt>
                <c:pt idx="1">
                  <c:v>0.8</c:v>
                </c:pt>
                <c:pt idx="2">
                  <c:v>0.7</c:v>
                </c:pt>
                <c:pt idx="3">
                  <c:v>0.6</c:v>
                </c:pt>
                <c:pt idx="4">
                  <c:v>0.6</c:v>
                </c:pt>
                <c:pt idx="5">
                  <c:v>0.5</c:v>
                </c:pt>
                <c:pt idx="6">
                  <c:v>0.5</c:v>
                </c:pt>
                <c:pt idx="7">
                  <c:v>0.4</c:v>
                </c:pt>
                <c:pt idx="8">
                  <c:v>0.4</c:v>
                </c:pt>
                <c:pt idx="9">
                  <c:v>0.6</c:v>
                </c:pt>
                <c:pt idx="10">
                  <c:v>0.6</c:v>
                </c:pt>
                <c:pt idx="11">
                  <c:v>0.6</c:v>
                </c:pt>
                <c:pt idx="12">
                  <c:v>0.7</c:v>
                </c:pt>
                <c:pt idx="13">
                  <c:v>0.8</c:v>
                </c:pt>
                <c:pt idx="14">
                  <c:v>0.7</c:v>
                </c:pt>
                <c:pt idx="15">
                  <c:v>0.5</c:v>
                </c:pt>
                <c:pt idx="16">
                  <c:v>0.5</c:v>
                </c:pt>
                <c:pt idx="17">
                  <c:v>0.5</c:v>
                </c:pt>
                <c:pt idx="18">
                  <c:v>0.4</c:v>
                </c:pt>
                <c:pt idx="19">
                  <c:v>0.5</c:v>
                </c:pt>
                <c:pt idx="20">
                  <c:v>0.5</c:v>
                </c:pt>
                <c:pt idx="21">
                  <c:v>0.5</c:v>
                </c:pt>
                <c:pt idx="22">
                  <c:v>0.7</c:v>
                </c:pt>
                <c:pt idx="23">
                  <c:v>0.7</c:v>
                </c:pt>
                <c:pt idx="24">
                  <c:v>0.9</c:v>
                </c:pt>
                <c:pt idx="25">
                  <c:v>0.9</c:v>
                </c:pt>
                <c:pt idx="26">
                  <c:v>0.8</c:v>
                </c:pt>
                <c:pt idx="27">
                  <c:v>0.7</c:v>
                </c:pt>
                <c:pt idx="28">
                  <c:v>0.7</c:v>
                </c:pt>
                <c:pt idx="29">
                  <c:v>0.7</c:v>
                </c:pt>
                <c:pt idx="30">
                  <c:v>0.7</c:v>
                </c:pt>
                <c:pt idx="31">
                  <c:v>0.8</c:v>
                </c:pt>
                <c:pt idx="32">
                  <c:v>0.7</c:v>
                </c:pt>
                <c:pt idx="33">
                  <c:v>0.7</c:v>
                </c:pt>
                <c:pt idx="34">
                  <c:v>0.8</c:v>
                </c:pt>
                <c:pt idx="35">
                  <c:v>0.7</c:v>
                </c:pt>
                <c:pt idx="36">
                  <c:v>0.8</c:v>
                </c:pt>
                <c:pt idx="37">
                  <c:v>0.8</c:v>
                </c:pt>
                <c:pt idx="38">
                  <c:v>0.7</c:v>
                </c:pt>
                <c:pt idx="39">
                  <c:v>0.6</c:v>
                </c:pt>
                <c:pt idx="40">
                  <c:v>0.6</c:v>
                </c:pt>
                <c:pt idx="41">
                  <c:v>0.5</c:v>
                </c:pt>
                <c:pt idx="42">
                  <c:v>0.6</c:v>
                </c:pt>
                <c:pt idx="43">
                  <c:v>0.6</c:v>
                </c:pt>
                <c:pt idx="44">
                  <c:v>0.6</c:v>
                </c:pt>
                <c:pt idx="45">
                  <c:v>0.6</c:v>
                </c:pt>
                <c:pt idx="46">
                  <c:v>0.6</c:v>
                </c:pt>
                <c:pt idx="47">
                  <c:v>0.6</c:v>
                </c:pt>
                <c:pt idx="48">
                  <c:v>0.7</c:v>
                </c:pt>
                <c:pt idx="49">
                  <c:v>0.7</c:v>
                </c:pt>
                <c:pt idx="50">
                  <c:v>0.7</c:v>
                </c:pt>
                <c:pt idx="51">
                  <c:v>0.6</c:v>
                </c:pt>
                <c:pt idx="52">
                  <c:v>0.7</c:v>
                </c:pt>
                <c:pt idx="53">
                  <c:v>0.6</c:v>
                </c:pt>
                <c:pt idx="54">
                  <c:v>0.7</c:v>
                </c:pt>
                <c:pt idx="55">
                  <c:v>0.8</c:v>
                </c:pt>
                <c:pt idx="56">
                  <c:v>0.8</c:v>
                </c:pt>
                <c:pt idx="57">
                  <c:v>1</c:v>
                </c:pt>
                <c:pt idx="58">
                  <c:v>1.2</c:v>
                </c:pt>
                <c:pt idx="59">
                  <c:v>1.4</c:v>
                </c:pt>
                <c:pt idx="60">
                  <c:v>1.7</c:v>
                </c:pt>
                <c:pt idx="61">
                  <c:v>1.9</c:v>
                </c:pt>
                <c:pt idx="62">
                  <c:v>2</c:v>
                </c:pt>
                <c:pt idx="63">
                  <c:v>2.1</c:v>
                </c:pt>
                <c:pt idx="64">
                  <c:v>2</c:v>
                </c:pt>
                <c:pt idx="65">
                  <c:v>1.9</c:v>
                </c:pt>
                <c:pt idx="66">
                  <c:v>1.8</c:v>
                </c:pt>
                <c:pt idx="67">
                  <c:v>1.8</c:v>
                </c:pt>
                <c:pt idx="68">
                  <c:v>1.8</c:v>
                </c:pt>
                <c:pt idx="69">
                  <c:v>1.8</c:v>
                </c:pt>
                <c:pt idx="70">
                  <c:v>1.9</c:v>
                </c:pt>
                <c:pt idx="71">
                  <c:v>1.9</c:v>
                </c:pt>
                <c:pt idx="72">
                  <c:v>2.4</c:v>
                </c:pt>
                <c:pt idx="73">
                  <c:v>2.5</c:v>
                </c:pt>
                <c:pt idx="74">
                  <c:v>2.2000000000000002</c:v>
                </c:pt>
                <c:pt idx="75">
                  <c:v>1.9</c:v>
                </c:pt>
                <c:pt idx="76">
                  <c:v>1.7</c:v>
                </c:pt>
                <c:pt idx="77">
                  <c:v>1.7</c:v>
                </c:pt>
                <c:pt idx="78">
                  <c:v>1.6</c:v>
                </c:pt>
                <c:pt idx="79">
                  <c:v>1.6</c:v>
                </c:pt>
                <c:pt idx="80">
                  <c:v>1.5</c:v>
                </c:pt>
                <c:pt idx="81">
                  <c:v>1.5</c:v>
                </c:pt>
                <c:pt idx="82">
                  <c:v>1.7</c:v>
                </c:pt>
                <c:pt idx="83">
                  <c:v>1.8</c:v>
                </c:pt>
                <c:pt idx="84">
                  <c:v>2</c:v>
                </c:pt>
                <c:pt idx="85">
                  <c:v>2</c:v>
                </c:pt>
                <c:pt idx="86">
                  <c:v>1.8</c:v>
                </c:pt>
                <c:pt idx="87">
                  <c:v>1.6</c:v>
                </c:pt>
                <c:pt idx="88">
                  <c:v>1.5</c:v>
                </c:pt>
                <c:pt idx="89">
                  <c:v>1.5</c:v>
                </c:pt>
                <c:pt idx="90">
                  <c:v>1.4</c:v>
                </c:pt>
                <c:pt idx="91">
                  <c:v>1.3</c:v>
                </c:pt>
                <c:pt idx="92">
                  <c:v>1.4</c:v>
                </c:pt>
                <c:pt idx="93">
                  <c:v>1.4</c:v>
                </c:pt>
                <c:pt idx="94">
                  <c:v>1.6</c:v>
                </c:pt>
                <c:pt idx="95">
                  <c:v>1.6</c:v>
                </c:pt>
                <c:pt idx="96">
                  <c:v>1.9</c:v>
                </c:pt>
                <c:pt idx="97">
                  <c:v>1.9</c:v>
                </c:pt>
                <c:pt idx="98">
                  <c:v>1.8</c:v>
                </c:pt>
                <c:pt idx="99">
                  <c:v>1.6</c:v>
                </c:pt>
                <c:pt idx="100">
                  <c:v>1.6</c:v>
                </c:pt>
                <c:pt idx="101">
                  <c:v>1.3</c:v>
                </c:pt>
                <c:pt idx="102">
                  <c:v>1.3</c:v>
                </c:pt>
                <c:pt idx="103">
                  <c:v>1.3</c:v>
                </c:pt>
                <c:pt idx="104">
                  <c:v>1.3</c:v>
                </c:pt>
                <c:pt idx="105">
                  <c:v>1.4</c:v>
                </c:pt>
                <c:pt idx="106">
                  <c:v>1.5</c:v>
                </c:pt>
                <c:pt idx="107">
                  <c:v>1.6</c:v>
                </c:pt>
                <c:pt idx="108">
                  <c:v>1.6</c:v>
                </c:pt>
                <c:pt idx="109">
                  <c:v>1.7</c:v>
                </c:pt>
                <c:pt idx="110">
                  <c:v>1.6</c:v>
                </c:pt>
                <c:pt idx="111">
                  <c:v>1.5</c:v>
                </c:pt>
                <c:pt idx="112">
                  <c:v>1.4</c:v>
                </c:pt>
                <c:pt idx="113">
                  <c:v>1.3</c:v>
                </c:pt>
                <c:pt idx="114" formatCode="General">
                  <c:v>1.2</c:v>
                </c:pt>
                <c:pt idx="115" formatCode="General">
                  <c:v>1.1000000000000001</c:v>
                </c:pt>
                <c:pt idx="116" formatCode="General">
                  <c:v>1.2</c:v>
                </c:pt>
                <c:pt idx="117">
                  <c:v>1.1000000000000001</c:v>
                </c:pt>
                <c:pt idx="118">
                  <c:v>1.2</c:v>
                </c:pt>
                <c:pt idx="119">
                  <c:v>1.2</c:v>
                </c:pt>
                <c:pt idx="120" formatCode="General">
                  <c:v>1.3</c:v>
                </c:pt>
                <c:pt idx="121" formatCode="General">
                  <c:v>1.3</c:v>
                </c:pt>
                <c:pt idx="122" formatCode="General">
                  <c:v>1.3</c:v>
                </c:pt>
                <c:pt idx="123" formatCode="General">
                  <c:v>1.5</c:v>
                </c:pt>
                <c:pt idx="124" formatCode="General">
                  <c:v>1</c:v>
                </c:pt>
                <c:pt idx="125" formatCode="General">
                  <c:v>0.9</c:v>
                </c:pt>
                <c:pt idx="126" formatCode="General">
                  <c:v>0.9</c:v>
                </c:pt>
                <c:pt idx="127" formatCode="General">
                  <c:v>0.9</c:v>
                </c:pt>
                <c:pt idx="128" formatCode="General">
                  <c:v>0.9</c:v>
                </c:pt>
                <c:pt idx="129" formatCode="General">
                  <c:v>0.9</c:v>
                </c:pt>
                <c:pt idx="130" formatCode="General">
                  <c:v>0.8</c:v>
                </c:pt>
                <c:pt idx="131" formatCode="General">
                  <c:v>0.9</c:v>
                </c:pt>
                <c:pt idx="132" formatCode="General">
                  <c:v>1</c:v>
                </c:pt>
                <c:pt idx="133" formatCode="General">
                  <c:v>1</c:v>
                </c:pt>
                <c:pt idx="134" formatCode="General">
                  <c:v>0.9</c:v>
                </c:pt>
                <c:pt idx="135" formatCode="General">
                  <c:v>0.7</c:v>
                </c:pt>
                <c:pt idx="136" formatCode="General">
                  <c:v>0.7</c:v>
                </c:pt>
                <c:pt idx="137" formatCode="General">
                  <c:v>0.6</c:v>
                </c:pt>
                <c:pt idx="138" formatCode="General">
                  <c:v>0.6</c:v>
                </c:pt>
                <c:pt idx="139" formatCode="General">
                  <c:v>0.5</c:v>
                </c:pt>
                <c:pt idx="140" formatCode="General">
                  <c:v>0.5</c:v>
                </c:pt>
                <c:pt idx="141" formatCode="General">
                  <c:v>0.5</c:v>
                </c:pt>
                <c:pt idx="142" formatCode="General">
                  <c:v>0.5</c:v>
                </c:pt>
                <c:pt idx="143" formatCode="General">
                  <c:v>0.5</c:v>
                </c:pt>
                <c:pt idx="144" formatCode="General">
                  <c:v>0.5</c:v>
                </c:pt>
                <c:pt idx="145">
                  <c:v>0.6</c:v>
                </c:pt>
                <c:pt idx="146">
                  <c:v>0.8</c:v>
                </c:pt>
                <c:pt idx="147">
                  <c:v>0.6</c:v>
                </c:pt>
                <c:pt idx="148">
                  <c:v>0.6</c:v>
                </c:pt>
                <c:pt idx="149">
                  <c:v>0.6</c:v>
                </c:pt>
                <c:pt idx="150">
                  <c:v>0.6</c:v>
                </c:pt>
                <c:pt idx="151">
                  <c:v>0.6</c:v>
                </c:pt>
                <c:pt idx="152">
                  <c:v>0.6</c:v>
                </c:pt>
                <c:pt idx="153">
                  <c:v>0.6</c:v>
                </c:pt>
                <c:pt idx="154">
                  <c:v>0.6</c:v>
                </c:pt>
                <c:pt idx="155">
                  <c:v>0.7</c:v>
                </c:pt>
                <c:pt idx="156" formatCode="General">
                  <c:v>0.8</c:v>
                </c:pt>
                <c:pt idx="157" formatCode="General">
                  <c:v>0.8</c:v>
                </c:pt>
                <c:pt idx="158" formatCode="0.0">
                  <c:v>0.8</c:v>
                </c:pt>
              </c:numCache>
            </c:numRef>
          </c:val>
          <c:smooth val="0"/>
        </c:ser>
        <c:dLbls>
          <c:showLegendKey val="0"/>
          <c:showVal val="0"/>
          <c:showCatName val="0"/>
          <c:showSerName val="0"/>
          <c:showPercent val="0"/>
          <c:showBubbleSize val="0"/>
        </c:dLbls>
        <c:smooth val="0"/>
        <c:axId val="525962944"/>
        <c:axId val="525964512"/>
      </c:lineChart>
      <c:dateAx>
        <c:axId val="52596294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5964512"/>
        <c:crosses val="autoZero"/>
        <c:auto val="1"/>
        <c:lblOffset val="100"/>
        <c:baseTimeUnit val="months"/>
        <c:majorUnit val="6"/>
        <c:majorTimeUnit val="months"/>
        <c:minorUnit val="3"/>
        <c:minorTimeUnit val="months"/>
      </c:dateAx>
      <c:valAx>
        <c:axId val="52596451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 of residents aged 16-64 yrs</a:t>
                </a:r>
              </a:p>
            </c:rich>
          </c:tx>
          <c:layout>
            <c:manualLayout>
              <c:xMode val="edge"/>
              <c:yMode val="edge"/>
              <c:x val="3.0478955007256895E-2"/>
              <c:y val="1.968503937007874E-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5962944"/>
        <c:crosses val="autoZero"/>
        <c:crossBetween val="between"/>
      </c:valAx>
      <c:spPr>
        <a:noFill/>
        <a:ln w="25400">
          <a:noFill/>
        </a:ln>
      </c:spPr>
    </c:plotArea>
    <c:legend>
      <c:legendPos val="b"/>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46996396007375"/>
          <c:y val="0.14772781918730465"/>
          <c:w val="0.64966202188968791"/>
          <c:h val="0.72348752473782529"/>
        </c:manualLayout>
      </c:layout>
      <c:pieChart>
        <c:varyColors val="1"/>
        <c:ser>
          <c:idx val="0"/>
          <c:order val="0"/>
          <c:tx>
            <c:strRef>
              <c:f>WD!$V$29</c:f>
              <c:strCache>
                <c:ptCount val="1"/>
                <c:pt idx="0">
                  <c:v>West Dorset</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WD!$W$28:$Z$28</c:f>
              <c:strCache>
                <c:ptCount val="4"/>
                <c:pt idx="0">
                  <c:v>16 to 24 yrs</c:v>
                </c:pt>
                <c:pt idx="1">
                  <c:v>25-34</c:v>
                </c:pt>
                <c:pt idx="2">
                  <c:v>35-49</c:v>
                </c:pt>
                <c:pt idx="3">
                  <c:v>50 +</c:v>
                </c:pt>
              </c:strCache>
            </c:strRef>
          </c:cat>
          <c:val>
            <c:numRef>
              <c:f>WD!$W$29:$Z$29</c:f>
              <c:numCache>
                <c:formatCode>General</c:formatCode>
                <c:ptCount val="4"/>
                <c:pt idx="0">
                  <c:v>85</c:v>
                </c:pt>
                <c:pt idx="1">
                  <c:v>90</c:v>
                </c:pt>
                <c:pt idx="2">
                  <c:v>125</c:v>
                </c:pt>
                <c:pt idx="3">
                  <c:v>125</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43212950568392"/>
          <c:y val="0.15658362989323843"/>
          <c:w val="0.53977347602632841"/>
          <c:h val="0.67615658362989328"/>
        </c:manualLayout>
      </c:layout>
      <c:pieChart>
        <c:varyColors val="1"/>
        <c:ser>
          <c:idx val="0"/>
          <c:order val="0"/>
          <c:tx>
            <c:strRef>
              <c:f>WD!$V$24</c:f>
              <c:strCache>
                <c:ptCount val="1"/>
                <c:pt idx="0">
                  <c:v>West Dorset</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WD!$W$23:$AA$23</c:f>
              <c:strCache>
                <c:ptCount val="5"/>
                <c:pt idx="0">
                  <c:v>&lt;3mths</c:v>
                </c:pt>
                <c:pt idx="1">
                  <c:v>3-6 months</c:v>
                </c:pt>
                <c:pt idx="2">
                  <c:v>6-12 months</c:v>
                </c:pt>
                <c:pt idx="3">
                  <c:v>12-24mths</c:v>
                </c:pt>
                <c:pt idx="4">
                  <c:v>&gt;24mths</c:v>
                </c:pt>
              </c:strCache>
            </c:strRef>
          </c:cat>
          <c:val>
            <c:numRef>
              <c:f>WD!$W$24:$AA$24</c:f>
              <c:numCache>
                <c:formatCode>General</c:formatCode>
                <c:ptCount val="5"/>
                <c:pt idx="0">
                  <c:v>120</c:v>
                </c:pt>
                <c:pt idx="1">
                  <c:v>55</c:v>
                </c:pt>
                <c:pt idx="2">
                  <c:v>40</c:v>
                </c:pt>
                <c:pt idx="3">
                  <c:v>35</c:v>
                </c:pt>
                <c:pt idx="4">
                  <c:v>15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217959184156034E-2"/>
          <c:y val="4.7058891111688754E-2"/>
          <c:w val="0.92494001408095183"/>
          <c:h val="0.82353059445455312"/>
        </c:manualLayout>
      </c:layout>
      <c:barChart>
        <c:barDir val="col"/>
        <c:grouping val="stacked"/>
        <c:varyColors val="0"/>
        <c:ser>
          <c:idx val="0"/>
          <c:order val="0"/>
          <c:tx>
            <c:strRef>
              <c:f>Data!$B$538</c:f>
              <c:strCache>
                <c:ptCount val="1"/>
                <c:pt idx="0">
                  <c:v>Number of claimants:</c:v>
                </c:pt>
              </c:strCache>
            </c:strRef>
          </c:tx>
          <c:spPr>
            <a:solidFill>
              <a:srgbClr val="69FFFF"/>
            </a:solidFill>
            <a:ln w="12700">
              <a:solidFill>
                <a:srgbClr val="000000"/>
              </a:solidFill>
              <a:prstDash val="solid"/>
            </a:ln>
          </c:spPr>
          <c:invertIfNegative val="0"/>
          <c:dPt>
            <c:idx val="0"/>
            <c:invertIfNegative val="0"/>
            <c:bubble3D val="0"/>
            <c:spPr>
              <a:solidFill>
                <a:srgbClr val="3333CC"/>
              </a:solidFill>
              <a:ln w="12700">
                <a:solidFill>
                  <a:srgbClr val="000000"/>
                </a:solidFill>
                <a:prstDash val="solid"/>
              </a:ln>
            </c:spPr>
          </c:dPt>
          <c:dLbls>
            <c:dLbl>
              <c:idx val="0"/>
              <c:spPr>
                <a:noFill/>
                <a:ln w="25400">
                  <a:noFill/>
                </a:ln>
              </c:spPr>
              <c:txPr>
                <a:bodyPr/>
                <a:lstStyle/>
                <a:p>
                  <a:pPr>
                    <a:defRPr sz="875" b="0"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Data!$B$540:$B$542</c:f>
              <c:strCache>
                <c:ptCount val="3"/>
                <c:pt idx="0">
                  <c:v>Bournemouth</c:v>
                </c:pt>
                <c:pt idx="1">
                  <c:v>Poole</c:v>
                </c:pt>
                <c:pt idx="2">
                  <c:v>DCC Dorset </c:v>
                </c:pt>
              </c:strCache>
            </c:strRef>
          </c:cat>
          <c:val>
            <c:numRef>
              <c:f>Data!$C$540:$C$542</c:f>
              <c:numCache>
                <c:formatCode>#,##0</c:formatCode>
                <c:ptCount val="3"/>
                <c:pt idx="0">
                  <c:v>2215</c:v>
                </c:pt>
                <c:pt idx="1">
                  <c:v>1115</c:v>
                </c:pt>
              </c:numCache>
            </c:numRef>
          </c:val>
        </c:ser>
        <c:ser>
          <c:idx val="1"/>
          <c:order val="1"/>
          <c:tx>
            <c:strRef>
              <c:f>Data!$D$538</c:f>
              <c:strCache>
                <c:ptCount val="1"/>
              </c:strCache>
            </c:strRef>
          </c:tx>
          <c:spPr>
            <a:solidFill>
              <a:srgbClr val="802060"/>
            </a:solidFill>
            <a:ln w="12700">
              <a:solidFill>
                <a:srgbClr val="000000"/>
              </a:solidFill>
              <a:prstDash val="solid"/>
            </a:ln>
          </c:spPr>
          <c:invertIfNegative val="0"/>
          <c:dPt>
            <c:idx val="2"/>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Data!$B$540:$B$542</c:f>
              <c:strCache>
                <c:ptCount val="3"/>
                <c:pt idx="0">
                  <c:v>Bournemouth</c:v>
                </c:pt>
                <c:pt idx="1">
                  <c:v>Poole</c:v>
                </c:pt>
                <c:pt idx="2">
                  <c:v>DCC Dorset </c:v>
                </c:pt>
              </c:strCache>
            </c:strRef>
          </c:cat>
          <c:val>
            <c:numRef>
              <c:f>Data!$D$540:$D$542</c:f>
              <c:numCache>
                <c:formatCode>General</c:formatCode>
                <c:ptCount val="3"/>
                <c:pt idx="2" formatCode="#,##0">
                  <c:v>640</c:v>
                </c:pt>
              </c:numCache>
            </c:numRef>
          </c:val>
        </c:ser>
        <c:ser>
          <c:idx val="2"/>
          <c:order val="2"/>
          <c:tx>
            <c:strRef>
              <c:f>Data!$E$538</c:f>
              <c:strCache>
                <c:ptCount val="1"/>
                <c:pt idx="0">
                  <c:v>Mar-17</c:v>
                </c:pt>
              </c:strCache>
            </c:strRef>
          </c:tx>
          <c:spPr>
            <a:solidFill>
              <a:srgbClr val="FFFFC0"/>
            </a:solidFill>
            <a:ln w="12700">
              <a:solidFill>
                <a:srgbClr val="000000"/>
              </a:solidFill>
              <a:prstDash val="solid"/>
            </a:ln>
          </c:spPr>
          <c:invertIfNegative val="0"/>
          <c:dPt>
            <c:idx val="2"/>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Data!$B$540:$B$542</c:f>
              <c:strCache>
                <c:ptCount val="3"/>
                <c:pt idx="0">
                  <c:v>Bournemouth</c:v>
                </c:pt>
                <c:pt idx="1">
                  <c:v>Poole</c:v>
                </c:pt>
                <c:pt idx="2">
                  <c:v>DCC Dorset </c:v>
                </c:pt>
              </c:strCache>
            </c:strRef>
          </c:cat>
          <c:val>
            <c:numRef>
              <c:f>Data!$E$540:$E$542</c:f>
              <c:numCache>
                <c:formatCode>General</c:formatCode>
                <c:ptCount val="3"/>
                <c:pt idx="2" formatCode="#,##0">
                  <c:v>430</c:v>
                </c:pt>
              </c:numCache>
            </c:numRef>
          </c:val>
        </c:ser>
        <c:ser>
          <c:idx val="3"/>
          <c:order val="3"/>
          <c:tx>
            <c:strRef>
              <c:f>Data!$F$538</c:f>
              <c:strCache>
                <c:ptCount val="1"/>
              </c:strCache>
            </c:strRef>
          </c:tx>
          <c:spPr>
            <a:solidFill>
              <a:srgbClr val="A0E0E0"/>
            </a:solidFill>
            <a:ln w="12700">
              <a:solidFill>
                <a:srgbClr val="000000"/>
              </a:solidFill>
              <a:prstDash val="solid"/>
            </a:ln>
          </c:spPr>
          <c:invertIfNegative val="0"/>
          <c:dPt>
            <c:idx val="2"/>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Data!$B$540:$B$542</c:f>
              <c:strCache>
                <c:ptCount val="3"/>
                <c:pt idx="0">
                  <c:v>Bournemouth</c:v>
                </c:pt>
                <c:pt idx="1">
                  <c:v>Poole</c:v>
                </c:pt>
                <c:pt idx="2">
                  <c:v>DCC Dorset </c:v>
                </c:pt>
              </c:strCache>
            </c:strRef>
          </c:cat>
          <c:val>
            <c:numRef>
              <c:f>Data!$F$540:$F$542</c:f>
              <c:numCache>
                <c:formatCode>General</c:formatCode>
                <c:ptCount val="3"/>
                <c:pt idx="2" formatCode="#,##0">
                  <c:v>220</c:v>
                </c:pt>
              </c:numCache>
            </c:numRef>
          </c:val>
        </c:ser>
        <c:ser>
          <c:idx val="4"/>
          <c:order val="4"/>
          <c:tx>
            <c:strRef>
              <c:f>Data!$G$538</c:f>
              <c:strCache>
                <c:ptCount val="1"/>
              </c:strCache>
            </c:strRef>
          </c:tx>
          <c:spPr>
            <a:solidFill>
              <a:srgbClr val="600080"/>
            </a:solidFill>
            <a:ln w="12700">
              <a:solidFill>
                <a:srgbClr val="000000"/>
              </a:solidFill>
              <a:prstDash val="solid"/>
            </a:ln>
          </c:spPr>
          <c:invertIfNegative val="0"/>
          <c:dPt>
            <c:idx val="2"/>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Data!$B$540:$B$542</c:f>
              <c:strCache>
                <c:ptCount val="3"/>
                <c:pt idx="0">
                  <c:v>Bournemouth</c:v>
                </c:pt>
                <c:pt idx="1">
                  <c:v>Poole</c:v>
                </c:pt>
                <c:pt idx="2">
                  <c:v>DCC Dorset </c:v>
                </c:pt>
              </c:strCache>
            </c:strRef>
          </c:cat>
          <c:val>
            <c:numRef>
              <c:f>Data!$G$540:$G$542</c:f>
              <c:numCache>
                <c:formatCode>General</c:formatCode>
                <c:ptCount val="3"/>
                <c:pt idx="2" formatCode="#,##0">
                  <c:v>275</c:v>
                </c:pt>
              </c:numCache>
            </c:numRef>
          </c:val>
        </c:ser>
        <c:ser>
          <c:idx val="5"/>
          <c:order val="5"/>
          <c:tx>
            <c:strRef>
              <c:f>Data!$H$538</c:f>
              <c:strCache>
                <c:ptCount val="1"/>
              </c:strCache>
            </c:strRef>
          </c:tx>
          <c:spPr>
            <a:solidFill>
              <a:srgbClr val="FF8080"/>
            </a:solidFill>
            <a:ln w="12700">
              <a:solidFill>
                <a:srgbClr val="000000"/>
              </a:solidFill>
              <a:prstDash val="solid"/>
            </a:ln>
          </c:spPr>
          <c:invertIfNegative val="0"/>
          <c:dPt>
            <c:idx val="2"/>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Data!$B$540:$B$542</c:f>
              <c:strCache>
                <c:ptCount val="3"/>
                <c:pt idx="0">
                  <c:v>Bournemouth</c:v>
                </c:pt>
                <c:pt idx="1">
                  <c:v>Poole</c:v>
                </c:pt>
                <c:pt idx="2">
                  <c:v>DCC Dorset </c:v>
                </c:pt>
              </c:strCache>
            </c:strRef>
          </c:cat>
          <c:val>
            <c:numRef>
              <c:f>Data!$H$540:$H$542</c:f>
              <c:numCache>
                <c:formatCode>General</c:formatCode>
                <c:ptCount val="3"/>
                <c:pt idx="2" formatCode="#,##0">
                  <c:v>370</c:v>
                </c:pt>
              </c:numCache>
            </c:numRef>
          </c:val>
        </c:ser>
        <c:ser>
          <c:idx val="6"/>
          <c:order val="6"/>
          <c:tx>
            <c:strRef>
              <c:f>Data!$I$538</c:f>
              <c:strCache>
                <c:ptCount val="1"/>
              </c:strCache>
            </c:strRef>
          </c:tx>
          <c:spPr>
            <a:solidFill>
              <a:srgbClr val="0080C0"/>
            </a:solidFill>
            <a:ln w="12700">
              <a:solidFill>
                <a:srgbClr val="000000"/>
              </a:solidFill>
              <a:prstDash val="solid"/>
            </a:ln>
          </c:spPr>
          <c:invertIfNegative val="0"/>
          <c:dPt>
            <c:idx val="2"/>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Data!$B$540:$B$542</c:f>
              <c:strCache>
                <c:ptCount val="3"/>
                <c:pt idx="0">
                  <c:v>Bournemouth</c:v>
                </c:pt>
                <c:pt idx="1">
                  <c:v>Poole</c:v>
                </c:pt>
                <c:pt idx="2">
                  <c:v>DCC Dorset </c:v>
                </c:pt>
              </c:strCache>
            </c:strRef>
          </c:cat>
          <c:val>
            <c:numRef>
              <c:f>Data!$I$540:$I$542</c:f>
              <c:numCache>
                <c:formatCode>General</c:formatCode>
                <c:ptCount val="3"/>
                <c:pt idx="2" formatCode="#,##0">
                  <c:v>265</c:v>
                </c:pt>
              </c:numCache>
            </c:numRef>
          </c:val>
        </c:ser>
        <c:dLbls>
          <c:showLegendKey val="0"/>
          <c:showVal val="0"/>
          <c:showCatName val="0"/>
          <c:showSerName val="0"/>
          <c:showPercent val="0"/>
          <c:showBubbleSize val="0"/>
        </c:dLbls>
        <c:gapWidth val="40"/>
        <c:overlap val="100"/>
        <c:axId val="373211400"/>
        <c:axId val="373208656"/>
      </c:barChart>
      <c:catAx>
        <c:axId val="373211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373208656"/>
        <c:crosses val="autoZero"/>
        <c:auto val="1"/>
        <c:lblAlgn val="ctr"/>
        <c:lblOffset val="100"/>
        <c:tickLblSkip val="1"/>
        <c:tickMarkSkip val="1"/>
        <c:noMultiLvlLbl val="0"/>
      </c:catAx>
      <c:valAx>
        <c:axId val="373208656"/>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37321140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84685681860373E-2"/>
          <c:y val="6.3241228772751928E-2"/>
          <c:w val="0.92682991758058919"/>
          <c:h val="0.58893394294625234"/>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525027424"/>
        <c:axId val="525029384"/>
      </c:barChart>
      <c:catAx>
        <c:axId val="52502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5029384"/>
        <c:crosses val="autoZero"/>
        <c:auto val="1"/>
        <c:lblAlgn val="ctr"/>
        <c:lblOffset val="100"/>
        <c:tickLblSkip val="1"/>
        <c:tickMarkSkip val="1"/>
        <c:noMultiLvlLbl val="0"/>
      </c:catAx>
      <c:valAx>
        <c:axId val="525029384"/>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2955523672883789E-2"/>
              <c:y val="7.1146245059288543E-2"/>
            </c:manualLayout>
          </c:layout>
          <c:overlay val="0"/>
          <c:spPr>
            <a:noFill/>
            <a:ln w="25400">
              <a:noFill/>
            </a:ln>
          </c:spPr>
        </c:title>
        <c:numFmt formatCode="#,##0.0" sourceLinked="1"/>
        <c:majorTickMark val="out"/>
        <c:minorTickMark val="none"/>
        <c:tickLblPos val="nextTo"/>
        <c:crossAx val="5250274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0203193033382"/>
          <c:y val="0.101562693715465"/>
          <c:w val="0.85341074020319307"/>
          <c:h val="0.55859481543505751"/>
        </c:manualLayout>
      </c:layout>
      <c:lineChart>
        <c:grouping val="standard"/>
        <c:varyColors val="0"/>
        <c:ser>
          <c:idx val="5"/>
          <c:order val="0"/>
          <c:tx>
            <c:strRef>
              <c:f>Data!$B$617</c:f>
              <c:strCache>
                <c:ptCount val="1"/>
                <c:pt idx="0">
                  <c:v>DCC Dorset </c:v>
                </c:pt>
              </c:strCache>
            </c:strRef>
          </c:tx>
          <c:spPr>
            <a:ln w="25400">
              <a:solidFill>
                <a:srgbClr val="0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Data!$C$617:$FE$617</c:f>
              <c:numCache>
                <c:formatCode>#,##0.0</c:formatCode>
                <c:ptCount val="159"/>
                <c:pt idx="0">
                  <c:v>1.1000000000000001</c:v>
                </c:pt>
                <c:pt idx="1">
                  <c:v>1.1000000000000001</c:v>
                </c:pt>
                <c:pt idx="2">
                  <c:v>1</c:v>
                </c:pt>
                <c:pt idx="3">
                  <c:v>0.9</c:v>
                </c:pt>
                <c:pt idx="4">
                  <c:v>0.8</c:v>
                </c:pt>
                <c:pt idx="5">
                  <c:v>0.8</c:v>
                </c:pt>
                <c:pt idx="6">
                  <c:v>0.7</c:v>
                </c:pt>
                <c:pt idx="7">
                  <c:v>0.7</c:v>
                </c:pt>
                <c:pt idx="8">
                  <c:v>0.7</c:v>
                </c:pt>
                <c:pt idx="9">
                  <c:v>0.7</c:v>
                </c:pt>
                <c:pt idx="10">
                  <c:v>0.8</c:v>
                </c:pt>
                <c:pt idx="11">
                  <c:v>0.9</c:v>
                </c:pt>
                <c:pt idx="12">
                  <c:v>1</c:v>
                </c:pt>
                <c:pt idx="13">
                  <c:v>1</c:v>
                </c:pt>
                <c:pt idx="14">
                  <c:v>0.9</c:v>
                </c:pt>
                <c:pt idx="15">
                  <c:v>0.8</c:v>
                </c:pt>
                <c:pt idx="16">
                  <c:v>0.8</c:v>
                </c:pt>
                <c:pt idx="17">
                  <c:v>0.8</c:v>
                </c:pt>
                <c:pt idx="18">
                  <c:v>0.8</c:v>
                </c:pt>
                <c:pt idx="19">
                  <c:v>0.8</c:v>
                </c:pt>
                <c:pt idx="20">
                  <c:v>0.8</c:v>
                </c:pt>
                <c:pt idx="21">
                  <c:v>0.8</c:v>
                </c:pt>
                <c:pt idx="22">
                  <c:v>0.9</c:v>
                </c:pt>
                <c:pt idx="23">
                  <c:v>1</c:v>
                </c:pt>
                <c:pt idx="24">
                  <c:v>1.1000000000000001</c:v>
                </c:pt>
                <c:pt idx="25">
                  <c:v>1.2</c:v>
                </c:pt>
                <c:pt idx="26">
                  <c:v>1.2</c:v>
                </c:pt>
                <c:pt idx="27">
                  <c:v>1.1000000000000001</c:v>
                </c:pt>
                <c:pt idx="28">
                  <c:v>1</c:v>
                </c:pt>
                <c:pt idx="29">
                  <c:v>1</c:v>
                </c:pt>
                <c:pt idx="30">
                  <c:v>1</c:v>
                </c:pt>
                <c:pt idx="31">
                  <c:v>1</c:v>
                </c:pt>
                <c:pt idx="32">
                  <c:v>0.9</c:v>
                </c:pt>
                <c:pt idx="33">
                  <c:v>1</c:v>
                </c:pt>
                <c:pt idx="34">
                  <c:v>1</c:v>
                </c:pt>
                <c:pt idx="35">
                  <c:v>1</c:v>
                </c:pt>
                <c:pt idx="36">
                  <c:v>1.1000000000000001</c:v>
                </c:pt>
                <c:pt idx="37">
                  <c:v>1.1000000000000001</c:v>
                </c:pt>
                <c:pt idx="38">
                  <c:v>1</c:v>
                </c:pt>
                <c:pt idx="39">
                  <c:v>0.9</c:v>
                </c:pt>
                <c:pt idx="40">
                  <c:v>0.8</c:v>
                </c:pt>
                <c:pt idx="41">
                  <c:v>0.7</c:v>
                </c:pt>
                <c:pt idx="42">
                  <c:v>0.7</c:v>
                </c:pt>
                <c:pt idx="43">
                  <c:v>0.8</c:v>
                </c:pt>
                <c:pt idx="44">
                  <c:v>0.7</c:v>
                </c:pt>
                <c:pt idx="45">
                  <c:v>0.7</c:v>
                </c:pt>
                <c:pt idx="46">
                  <c:v>0.7</c:v>
                </c:pt>
                <c:pt idx="47">
                  <c:v>0.8</c:v>
                </c:pt>
                <c:pt idx="48">
                  <c:v>0.9</c:v>
                </c:pt>
                <c:pt idx="49">
                  <c:v>0.9</c:v>
                </c:pt>
                <c:pt idx="50">
                  <c:v>0.8</c:v>
                </c:pt>
                <c:pt idx="51">
                  <c:v>0.8</c:v>
                </c:pt>
                <c:pt idx="52">
                  <c:v>0.7</c:v>
                </c:pt>
                <c:pt idx="53">
                  <c:v>0.7</c:v>
                </c:pt>
                <c:pt idx="54">
                  <c:v>0.8</c:v>
                </c:pt>
                <c:pt idx="55">
                  <c:v>0.9</c:v>
                </c:pt>
                <c:pt idx="56">
                  <c:v>1</c:v>
                </c:pt>
                <c:pt idx="57">
                  <c:v>1.1000000000000001</c:v>
                </c:pt>
                <c:pt idx="58">
                  <c:v>1.3</c:v>
                </c:pt>
                <c:pt idx="59">
                  <c:v>1.5</c:v>
                </c:pt>
                <c:pt idx="60">
                  <c:v>1.7</c:v>
                </c:pt>
                <c:pt idx="61">
                  <c:v>2.1</c:v>
                </c:pt>
                <c:pt idx="62">
                  <c:v>2.1</c:v>
                </c:pt>
                <c:pt idx="63">
                  <c:v>2.1</c:v>
                </c:pt>
                <c:pt idx="64">
                  <c:v>2</c:v>
                </c:pt>
                <c:pt idx="65">
                  <c:v>1.9</c:v>
                </c:pt>
                <c:pt idx="66">
                  <c:v>1.9</c:v>
                </c:pt>
                <c:pt idx="67">
                  <c:v>2</c:v>
                </c:pt>
                <c:pt idx="68">
                  <c:v>1.9</c:v>
                </c:pt>
                <c:pt idx="69">
                  <c:v>1.9</c:v>
                </c:pt>
                <c:pt idx="70">
                  <c:v>2.1</c:v>
                </c:pt>
                <c:pt idx="71">
                  <c:v>2.1</c:v>
                </c:pt>
                <c:pt idx="72">
                  <c:v>2.2999999999999998</c:v>
                </c:pt>
                <c:pt idx="73">
                  <c:v>2.2999999999999998</c:v>
                </c:pt>
                <c:pt idx="74">
                  <c:v>2.2000000000000002</c:v>
                </c:pt>
                <c:pt idx="75">
                  <c:v>1.9</c:v>
                </c:pt>
                <c:pt idx="76">
                  <c:v>1.8</c:v>
                </c:pt>
                <c:pt idx="77">
                  <c:v>1.6</c:v>
                </c:pt>
                <c:pt idx="78">
                  <c:v>1.6</c:v>
                </c:pt>
                <c:pt idx="79">
                  <c:v>1.6</c:v>
                </c:pt>
                <c:pt idx="80">
                  <c:v>1.6</c:v>
                </c:pt>
                <c:pt idx="81">
                  <c:v>1.6</c:v>
                </c:pt>
                <c:pt idx="82">
                  <c:v>1.7</c:v>
                </c:pt>
                <c:pt idx="83">
                  <c:v>1.8</c:v>
                </c:pt>
                <c:pt idx="84">
                  <c:v>1.9</c:v>
                </c:pt>
                <c:pt idx="85">
                  <c:v>1.9</c:v>
                </c:pt>
                <c:pt idx="86">
                  <c:v>1.8</c:v>
                </c:pt>
                <c:pt idx="87">
                  <c:v>1.6</c:v>
                </c:pt>
                <c:pt idx="88">
                  <c:v>1.6</c:v>
                </c:pt>
                <c:pt idx="89">
                  <c:v>1.5</c:v>
                </c:pt>
                <c:pt idx="90">
                  <c:v>1.5</c:v>
                </c:pt>
                <c:pt idx="91">
                  <c:v>1.6</c:v>
                </c:pt>
                <c:pt idx="92">
                  <c:v>1.6</c:v>
                </c:pt>
                <c:pt idx="93">
                  <c:v>1.6</c:v>
                </c:pt>
                <c:pt idx="94">
                  <c:v>1.8</c:v>
                </c:pt>
                <c:pt idx="95">
                  <c:v>1.8</c:v>
                </c:pt>
                <c:pt idx="96">
                  <c:v>2</c:v>
                </c:pt>
                <c:pt idx="97">
                  <c:v>2</c:v>
                </c:pt>
                <c:pt idx="98">
                  <c:v>2</c:v>
                </c:pt>
                <c:pt idx="99">
                  <c:v>1.7</c:v>
                </c:pt>
                <c:pt idx="100">
                  <c:v>1.6</c:v>
                </c:pt>
                <c:pt idx="101">
                  <c:v>1.6</c:v>
                </c:pt>
                <c:pt idx="102">
                  <c:v>1.5</c:v>
                </c:pt>
                <c:pt idx="103">
                  <c:v>1.5</c:v>
                </c:pt>
                <c:pt idx="104">
                  <c:v>1.5</c:v>
                </c:pt>
                <c:pt idx="105">
                  <c:v>1.6</c:v>
                </c:pt>
                <c:pt idx="106">
                  <c:v>1.6</c:v>
                </c:pt>
                <c:pt idx="107">
                  <c:v>1.7</c:v>
                </c:pt>
                <c:pt idx="108">
                  <c:v>1.7</c:v>
                </c:pt>
                <c:pt idx="109">
                  <c:v>1.7</c:v>
                </c:pt>
                <c:pt idx="110">
                  <c:v>1.7</c:v>
                </c:pt>
                <c:pt idx="111">
                  <c:v>1.6</c:v>
                </c:pt>
                <c:pt idx="112">
                  <c:v>1.5</c:v>
                </c:pt>
                <c:pt idx="113">
                  <c:v>1.4</c:v>
                </c:pt>
                <c:pt idx="114" formatCode="General">
                  <c:v>1.4</c:v>
                </c:pt>
                <c:pt idx="115" formatCode="General">
                  <c:v>1.3</c:v>
                </c:pt>
                <c:pt idx="116" formatCode="General">
                  <c:v>1.3</c:v>
                </c:pt>
                <c:pt idx="117">
                  <c:v>1.2</c:v>
                </c:pt>
                <c:pt idx="118">
                  <c:v>1.3</c:v>
                </c:pt>
                <c:pt idx="119">
                  <c:v>1.3</c:v>
                </c:pt>
                <c:pt idx="120" formatCode="General">
                  <c:v>1.4</c:v>
                </c:pt>
                <c:pt idx="121" formatCode="General">
                  <c:v>1.4</c:v>
                </c:pt>
                <c:pt idx="122" formatCode="General">
                  <c:v>1.3</c:v>
                </c:pt>
                <c:pt idx="123" formatCode="General">
                  <c:v>0.8</c:v>
                </c:pt>
                <c:pt idx="124" formatCode="General">
                  <c:v>1.1000000000000001</c:v>
                </c:pt>
                <c:pt idx="125" formatCode="General">
                  <c:v>0.9</c:v>
                </c:pt>
                <c:pt idx="126" formatCode="General">
                  <c:v>0.9</c:v>
                </c:pt>
                <c:pt idx="127" formatCode="General">
                  <c:v>0.8</c:v>
                </c:pt>
                <c:pt idx="128" formatCode="General">
                  <c:v>0.8</c:v>
                </c:pt>
                <c:pt idx="129" formatCode="General">
                  <c:v>0.8</c:v>
                </c:pt>
                <c:pt idx="130" formatCode="General">
                  <c:v>0.9</c:v>
                </c:pt>
                <c:pt idx="131" formatCode="General">
                  <c:v>0.9</c:v>
                </c:pt>
                <c:pt idx="132" formatCode="General">
                  <c:v>0.9</c:v>
                </c:pt>
                <c:pt idx="133" formatCode="General">
                  <c:v>0.9</c:v>
                </c:pt>
                <c:pt idx="134" formatCode="General">
                  <c:v>0.9</c:v>
                </c:pt>
                <c:pt idx="135" formatCode="General">
                  <c:v>0.8</c:v>
                </c:pt>
                <c:pt idx="136" formatCode="General">
                  <c:v>0.7</c:v>
                </c:pt>
                <c:pt idx="137" formatCode="General">
                  <c:v>0.7</c:v>
                </c:pt>
                <c:pt idx="138" formatCode="General">
                  <c:v>0.7</c:v>
                </c:pt>
                <c:pt idx="139" formatCode="General">
                  <c:v>0.6</c:v>
                </c:pt>
                <c:pt idx="140" formatCode="General">
                  <c:v>0.7</c:v>
                </c:pt>
                <c:pt idx="141" formatCode="General">
                  <c:v>0.7</c:v>
                </c:pt>
                <c:pt idx="142" formatCode="General">
                  <c:v>0.7</c:v>
                </c:pt>
                <c:pt idx="143" formatCode="General">
                  <c:v>0.7</c:v>
                </c:pt>
                <c:pt idx="144" formatCode="General">
                  <c:v>0.7</c:v>
                </c:pt>
                <c:pt idx="145">
                  <c:v>0.7</c:v>
                </c:pt>
                <c:pt idx="146">
                  <c:v>0.8</c:v>
                </c:pt>
                <c:pt idx="147">
                  <c:v>0.8</c:v>
                </c:pt>
                <c:pt idx="148">
                  <c:v>0.7</c:v>
                </c:pt>
                <c:pt idx="149">
                  <c:v>0.7</c:v>
                </c:pt>
                <c:pt idx="150">
                  <c:v>0.8</c:v>
                </c:pt>
                <c:pt idx="151">
                  <c:v>0.8</c:v>
                </c:pt>
                <c:pt idx="152">
                  <c:v>0.8</c:v>
                </c:pt>
                <c:pt idx="153">
                  <c:v>0.8</c:v>
                </c:pt>
                <c:pt idx="154">
                  <c:v>0.8</c:v>
                </c:pt>
                <c:pt idx="155">
                  <c:v>0.9</c:v>
                </c:pt>
                <c:pt idx="156" formatCode="General">
                  <c:v>0.9</c:v>
                </c:pt>
                <c:pt idx="157" formatCode="General">
                  <c:v>0.9</c:v>
                </c:pt>
                <c:pt idx="158" formatCode="0.0">
                  <c:v>0.9</c:v>
                </c:pt>
              </c:numCache>
            </c:numRef>
          </c:val>
          <c:smooth val="0"/>
        </c:ser>
        <c:ser>
          <c:idx val="10"/>
          <c:order val="1"/>
          <c:tx>
            <c:strRef>
              <c:f>Data!$B$622</c:f>
              <c:strCache>
                <c:ptCount val="1"/>
                <c:pt idx="0">
                  <c:v>West Dorset</c:v>
                </c:pt>
              </c:strCache>
            </c:strRef>
          </c:tx>
          <c:spPr>
            <a:ln w="25400">
              <a:solidFill>
                <a:srgbClr val="8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Data!$C$622:$FE$622</c:f>
              <c:numCache>
                <c:formatCode>#,##0.0</c:formatCode>
                <c:ptCount val="159"/>
                <c:pt idx="0">
                  <c:v>0.9</c:v>
                </c:pt>
                <c:pt idx="1">
                  <c:v>0.9</c:v>
                </c:pt>
                <c:pt idx="2">
                  <c:v>0.8</c:v>
                </c:pt>
                <c:pt idx="3">
                  <c:v>0.7</c:v>
                </c:pt>
                <c:pt idx="4">
                  <c:v>0.7</c:v>
                </c:pt>
                <c:pt idx="5">
                  <c:v>0.6</c:v>
                </c:pt>
                <c:pt idx="6">
                  <c:v>0.6</c:v>
                </c:pt>
                <c:pt idx="7">
                  <c:v>0.6</c:v>
                </c:pt>
                <c:pt idx="8">
                  <c:v>0.6</c:v>
                </c:pt>
                <c:pt idx="9">
                  <c:v>0.7</c:v>
                </c:pt>
                <c:pt idx="10">
                  <c:v>0.7</c:v>
                </c:pt>
                <c:pt idx="11">
                  <c:v>0.7</c:v>
                </c:pt>
                <c:pt idx="12">
                  <c:v>0.9</c:v>
                </c:pt>
                <c:pt idx="13">
                  <c:v>0.9</c:v>
                </c:pt>
                <c:pt idx="14">
                  <c:v>0.8</c:v>
                </c:pt>
                <c:pt idx="15">
                  <c:v>0.7</c:v>
                </c:pt>
                <c:pt idx="16">
                  <c:v>0.7</c:v>
                </c:pt>
                <c:pt idx="17">
                  <c:v>0.7</c:v>
                </c:pt>
                <c:pt idx="18">
                  <c:v>0.7</c:v>
                </c:pt>
                <c:pt idx="19">
                  <c:v>0.6</c:v>
                </c:pt>
                <c:pt idx="20">
                  <c:v>0.6</c:v>
                </c:pt>
                <c:pt idx="21">
                  <c:v>0.7</c:v>
                </c:pt>
                <c:pt idx="22">
                  <c:v>0.8</c:v>
                </c:pt>
                <c:pt idx="23">
                  <c:v>0.8</c:v>
                </c:pt>
                <c:pt idx="24">
                  <c:v>0.9</c:v>
                </c:pt>
                <c:pt idx="25">
                  <c:v>1</c:v>
                </c:pt>
                <c:pt idx="26">
                  <c:v>1</c:v>
                </c:pt>
                <c:pt idx="27">
                  <c:v>0.9</c:v>
                </c:pt>
                <c:pt idx="28">
                  <c:v>0.9</c:v>
                </c:pt>
                <c:pt idx="29">
                  <c:v>0.9</c:v>
                </c:pt>
                <c:pt idx="30">
                  <c:v>0.8</c:v>
                </c:pt>
                <c:pt idx="31">
                  <c:v>0.8</c:v>
                </c:pt>
                <c:pt idx="32">
                  <c:v>0.9</c:v>
                </c:pt>
                <c:pt idx="33">
                  <c:v>0.9</c:v>
                </c:pt>
                <c:pt idx="34">
                  <c:v>1</c:v>
                </c:pt>
                <c:pt idx="35">
                  <c:v>1</c:v>
                </c:pt>
                <c:pt idx="36">
                  <c:v>1</c:v>
                </c:pt>
                <c:pt idx="37">
                  <c:v>1</c:v>
                </c:pt>
                <c:pt idx="38">
                  <c:v>1</c:v>
                </c:pt>
                <c:pt idx="39">
                  <c:v>0.9</c:v>
                </c:pt>
                <c:pt idx="40">
                  <c:v>0.8</c:v>
                </c:pt>
                <c:pt idx="41">
                  <c:v>0.6</c:v>
                </c:pt>
                <c:pt idx="42">
                  <c:v>0.6</c:v>
                </c:pt>
                <c:pt idx="43">
                  <c:v>0.7</c:v>
                </c:pt>
                <c:pt idx="44">
                  <c:v>0.6</c:v>
                </c:pt>
                <c:pt idx="45">
                  <c:v>0.6</c:v>
                </c:pt>
                <c:pt idx="46">
                  <c:v>0.6</c:v>
                </c:pt>
                <c:pt idx="47">
                  <c:v>0.7</c:v>
                </c:pt>
                <c:pt idx="48">
                  <c:v>0.7</c:v>
                </c:pt>
                <c:pt idx="49">
                  <c:v>0.7</c:v>
                </c:pt>
                <c:pt idx="50">
                  <c:v>0.7</c:v>
                </c:pt>
                <c:pt idx="51">
                  <c:v>0.6</c:v>
                </c:pt>
                <c:pt idx="52">
                  <c:v>0.6</c:v>
                </c:pt>
                <c:pt idx="53">
                  <c:v>0.6</c:v>
                </c:pt>
                <c:pt idx="54">
                  <c:v>0.7</c:v>
                </c:pt>
                <c:pt idx="55">
                  <c:v>0.7</c:v>
                </c:pt>
                <c:pt idx="56">
                  <c:v>0.8</c:v>
                </c:pt>
                <c:pt idx="57">
                  <c:v>0.9</c:v>
                </c:pt>
                <c:pt idx="58">
                  <c:v>1.1000000000000001</c:v>
                </c:pt>
                <c:pt idx="59">
                  <c:v>1.2</c:v>
                </c:pt>
                <c:pt idx="60">
                  <c:v>1.3</c:v>
                </c:pt>
                <c:pt idx="61">
                  <c:v>1.7</c:v>
                </c:pt>
                <c:pt idx="62">
                  <c:v>1.7</c:v>
                </c:pt>
                <c:pt idx="63">
                  <c:v>1.6</c:v>
                </c:pt>
                <c:pt idx="64">
                  <c:v>1.5</c:v>
                </c:pt>
                <c:pt idx="65">
                  <c:v>1.5</c:v>
                </c:pt>
                <c:pt idx="66">
                  <c:v>1.4</c:v>
                </c:pt>
                <c:pt idx="67">
                  <c:v>1.5</c:v>
                </c:pt>
                <c:pt idx="68">
                  <c:v>1.4</c:v>
                </c:pt>
                <c:pt idx="69">
                  <c:v>1.5</c:v>
                </c:pt>
                <c:pt idx="70">
                  <c:v>1.5</c:v>
                </c:pt>
                <c:pt idx="71">
                  <c:v>1.6</c:v>
                </c:pt>
                <c:pt idx="72">
                  <c:v>1.8</c:v>
                </c:pt>
                <c:pt idx="73">
                  <c:v>1.8</c:v>
                </c:pt>
                <c:pt idx="74">
                  <c:v>1.7</c:v>
                </c:pt>
                <c:pt idx="75">
                  <c:v>1.5</c:v>
                </c:pt>
                <c:pt idx="76">
                  <c:v>1.4</c:v>
                </c:pt>
                <c:pt idx="77">
                  <c:v>1.2</c:v>
                </c:pt>
                <c:pt idx="78">
                  <c:v>1.2</c:v>
                </c:pt>
                <c:pt idx="79">
                  <c:v>1.2</c:v>
                </c:pt>
                <c:pt idx="80">
                  <c:v>1.2</c:v>
                </c:pt>
                <c:pt idx="81">
                  <c:v>1.3</c:v>
                </c:pt>
                <c:pt idx="82">
                  <c:v>1.3</c:v>
                </c:pt>
                <c:pt idx="83">
                  <c:v>1.4</c:v>
                </c:pt>
                <c:pt idx="84">
                  <c:v>1.5</c:v>
                </c:pt>
                <c:pt idx="85">
                  <c:v>1.5</c:v>
                </c:pt>
                <c:pt idx="86">
                  <c:v>1.5</c:v>
                </c:pt>
                <c:pt idx="87">
                  <c:v>1.3</c:v>
                </c:pt>
                <c:pt idx="88">
                  <c:v>1.3</c:v>
                </c:pt>
                <c:pt idx="89">
                  <c:v>1.2</c:v>
                </c:pt>
                <c:pt idx="90">
                  <c:v>1.2</c:v>
                </c:pt>
                <c:pt idx="91">
                  <c:v>1.3</c:v>
                </c:pt>
                <c:pt idx="92">
                  <c:v>1.3</c:v>
                </c:pt>
                <c:pt idx="93">
                  <c:v>1.3</c:v>
                </c:pt>
                <c:pt idx="94">
                  <c:v>1.4</c:v>
                </c:pt>
                <c:pt idx="95">
                  <c:v>1.5</c:v>
                </c:pt>
                <c:pt idx="96">
                  <c:v>1.6</c:v>
                </c:pt>
                <c:pt idx="97">
                  <c:v>1.6</c:v>
                </c:pt>
                <c:pt idx="98">
                  <c:v>1.5</c:v>
                </c:pt>
                <c:pt idx="99">
                  <c:v>1.4</c:v>
                </c:pt>
                <c:pt idx="100">
                  <c:v>1.3</c:v>
                </c:pt>
                <c:pt idx="101">
                  <c:v>1.2</c:v>
                </c:pt>
                <c:pt idx="102">
                  <c:v>1.2</c:v>
                </c:pt>
                <c:pt idx="103">
                  <c:v>1.2</c:v>
                </c:pt>
                <c:pt idx="104">
                  <c:v>1.2</c:v>
                </c:pt>
                <c:pt idx="105">
                  <c:v>1.2</c:v>
                </c:pt>
                <c:pt idx="106">
                  <c:v>1.3</c:v>
                </c:pt>
                <c:pt idx="107">
                  <c:v>1.3</c:v>
                </c:pt>
                <c:pt idx="108">
                  <c:v>1.3</c:v>
                </c:pt>
                <c:pt idx="109">
                  <c:v>1.4</c:v>
                </c:pt>
                <c:pt idx="110">
                  <c:v>1.3</c:v>
                </c:pt>
                <c:pt idx="111">
                  <c:v>1.2</c:v>
                </c:pt>
                <c:pt idx="112">
                  <c:v>1.1000000000000001</c:v>
                </c:pt>
                <c:pt idx="113">
                  <c:v>1</c:v>
                </c:pt>
                <c:pt idx="114" formatCode="General">
                  <c:v>1</c:v>
                </c:pt>
                <c:pt idx="115" formatCode="General">
                  <c:v>0.9</c:v>
                </c:pt>
                <c:pt idx="116" formatCode="General">
                  <c:v>0.9</c:v>
                </c:pt>
                <c:pt idx="117">
                  <c:v>0.9</c:v>
                </c:pt>
                <c:pt idx="118">
                  <c:v>0.9</c:v>
                </c:pt>
                <c:pt idx="119">
                  <c:v>0.9</c:v>
                </c:pt>
                <c:pt idx="120" formatCode="General">
                  <c:v>1</c:v>
                </c:pt>
                <c:pt idx="121" formatCode="General">
                  <c:v>0.9</c:v>
                </c:pt>
                <c:pt idx="122" formatCode="General">
                  <c:v>0.8</c:v>
                </c:pt>
                <c:pt idx="123" formatCode="General">
                  <c:v>0.9</c:v>
                </c:pt>
                <c:pt idx="124" formatCode="General">
                  <c:v>0.7</c:v>
                </c:pt>
                <c:pt idx="125" formatCode="General">
                  <c:v>0.6</c:v>
                </c:pt>
                <c:pt idx="126" formatCode="General">
                  <c:v>0.6</c:v>
                </c:pt>
                <c:pt idx="127" formatCode="General">
                  <c:v>0.6</c:v>
                </c:pt>
                <c:pt idx="128" formatCode="General">
                  <c:v>0.6</c:v>
                </c:pt>
                <c:pt idx="129" formatCode="General">
                  <c:v>0.6</c:v>
                </c:pt>
                <c:pt idx="130" formatCode="General">
                  <c:v>0.6</c:v>
                </c:pt>
                <c:pt idx="131" formatCode="General">
                  <c:v>0.6</c:v>
                </c:pt>
                <c:pt idx="132" formatCode="General">
                  <c:v>0.7</c:v>
                </c:pt>
                <c:pt idx="133" formatCode="General">
                  <c:v>0.7</c:v>
                </c:pt>
                <c:pt idx="134" formatCode="General">
                  <c:v>0.6</c:v>
                </c:pt>
                <c:pt idx="135" formatCode="General">
                  <c:v>0.6</c:v>
                </c:pt>
                <c:pt idx="136" formatCode="General">
                  <c:v>0.6</c:v>
                </c:pt>
                <c:pt idx="137" formatCode="General">
                  <c:v>0.5</c:v>
                </c:pt>
                <c:pt idx="138" formatCode="General">
                  <c:v>0.6</c:v>
                </c:pt>
                <c:pt idx="139" formatCode="General">
                  <c:v>0.6</c:v>
                </c:pt>
                <c:pt idx="140" formatCode="General">
                  <c:v>0.6</c:v>
                </c:pt>
                <c:pt idx="141" formatCode="General">
                  <c:v>0.6</c:v>
                </c:pt>
                <c:pt idx="142" formatCode="General">
                  <c:v>0.5</c:v>
                </c:pt>
                <c:pt idx="143" formatCode="General">
                  <c:v>0.6</c:v>
                </c:pt>
                <c:pt idx="144" formatCode="General">
                  <c:v>0.6</c:v>
                </c:pt>
                <c:pt idx="145">
                  <c:v>0.6</c:v>
                </c:pt>
                <c:pt idx="146">
                  <c:v>0.6</c:v>
                </c:pt>
                <c:pt idx="147">
                  <c:v>0.6</c:v>
                </c:pt>
                <c:pt idx="148">
                  <c:v>0.5</c:v>
                </c:pt>
                <c:pt idx="149">
                  <c:v>0.6</c:v>
                </c:pt>
                <c:pt idx="150">
                  <c:v>0.6</c:v>
                </c:pt>
                <c:pt idx="151">
                  <c:v>0.6</c:v>
                </c:pt>
                <c:pt idx="152">
                  <c:v>0.6</c:v>
                </c:pt>
                <c:pt idx="153">
                  <c:v>0.6</c:v>
                </c:pt>
                <c:pt idx="154">
                  <c:v>0.7</c:v>
                </c:pt>
                <c:pt idx="155">
                  <c:v>0.7</c:v>
                </c:pt>
                <c:pt idx="156" formatCode="General">
                  <c:v>0.8</c:v>
                </c:pt>
                <c:pt idx="157" formatCode="General">
                  <c:v>0.8</c:v>
                </c:pt>
                <c:pt idx="158" formatCode="0.0">
                  <c:v>0.8</c:v>
                </c:pt>
              </c:numCache>
            </c:numRef>
          </c:val>
          <c:smooth val="0"/>
        </c:ser>
        <c:dLbls>
          <c:showLegendKey val="0"/>
          <c:showVal val="0"/>
          <c:showCatName val="0"/>
          <c:showSerName val="0"/>
          <c:showPercent val="0"/>
          <c:showBubbleSize val="0"/>
        </c:dLbls>
        <c:smooth val="0"/>
        <c:axId val="525026640"/>
        <c:axId val="525026248"/>
      </c:lineChart>
      <c:dateAx>
        <c:axId val="52502664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5026248"/>
        <c:crosses val="autoZero"/>
        <c:auto val="1"/>
        <c:lblOffset val="100"/>
        <c:baseTimeUnit val="months"/>
        <c:majorUnit val="6"/>
        <c:majorTimeUnit val="months"/>
        <c:minorUnit val="3"/>
        <c:minorTimeUnit val="months"/>
      </c:dateAx>
      <c:valAx>
        <c:axId val="52502624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 of residents aged 16-64 yrs</a:t>
                </a:r>
              </a:p>
            </c:rich>
          </c:tx>
          <c:layout>
            <c:manualLayout>
              <c:xMode val="edge"/>
              <c:yMode val="edge"/>
              <c:x val="3.0478955007256895E-2"/>
              <c:y val="1.953125E-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5026640"/>
        <c:crosses val="autoZero"/>
        <c:crossBetween val="between"/>
      </c:valAx>
      <c:spPr>
        <a:noFill/>
        <a:ln w="25400">
          <a:noFill/>
        </a:ln>
      </c:spPr>
    </c:plotArea>
    <c:legend>
      <c:legendPos val="b"/>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7121337263866"/>
          <c:y val="0.11068722918510926"/>
          <c:w val="0.64745869878624662"/>
          <c:h val="0.72900899221916782"/>
        </c:manualLayout>
      </c:layout>
      <c:pieChart>
        <c:varyColors val="1"/>
        <c:ser>
          <c:idx val="0"/>
          <c:order val="0"/>
          <c:tx>
            <c:strRef>
              <c:f>WandP!$V$29</c:f>
              <c:strCache>
                <c:ptCount val="1"/>
                <c:pt idx="0">
                  <c:v>Weymouth &amp; Portland</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WandP!$W$28:$Z$28</c:f>
              <c:strCache>
                <c:ptCount val="4"/>
                <c:pt idx="0">
                  <c:v>16 to 24 yrs</c:v>
                </c:pt>
                <c:pt idx="1">
                  <c:v>25-34</c:v>
                </c:pt>
                <c:pt idx="2">
                  <c:v>35-49</c:v>
                </c:pt>
                <c:pt idx="3">
                  <c:v>50 +</c:v>
                </c:pt>
              </c:strCache>
            </c:strRef>
          </c:cat>
          <c:val>
            <c:numRef>
              <c:f>WandP!$W$29:$Z$29</c:f>
              <c:numCache>
                <c:formatCode>General</c:formatCode>
                <c:ptCount val="4"/>
                <c:pt idx="0">
                  <c:v>160</c:v>
                </c:pt>
                <c:pt idx="1">
                  <c:v>150</c:v>
                </c:pt>
                <c:pt idx="2">
                  <c:v>170</c:v>
                </c:pt>
                <c:pt idx="3">
                  <c:v>160</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507075961537139"/>
          <c:y val="0.11827998389891317"/>
          <c:w val="0.53521200375770761"/>
          <c:h val="0.68100596790283341"/>
        </c:manualLayout>
      </c:layout>
      <c:pieChart>
        <c:varyColors val="1"/>
        <c:ser>
          <c:idx val="0"/>
          <c:order val="0"/>
          <c:tx>
            <c:strRef>
              <c:f>WandP!$V$24</c:f>
              <c:strCache>
                <c:ptCount val="1"/>
                <c:pt idx="0">
                  <c:v>Weymouth &amp; Portland</c:v>
                </c:pt>
              </c:strCache>
            </c:strRef>
          </c:tx>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WandP!$W$23:$AA$23</c:f>
              <c:strCache>
                <c:ptCount val="5"/>
                <c:pt idx="0">
                  <c:v>&lt;3mths</c:v>
                </c:pt>
                <c:pt idx="1">
                  <c:v>3-6 months</c:v>
                </c:pt>
                <c:pt idx="2">
                  <c:v>6-12 months</c:v>
                </c:pt>
                <c:pt idx="3">
                  <c:v>12-24mths</c:v>
                </c:pt>
                <c:pt idx="4">
                  <c:v>&gt;24mths</c:v>
                </c:pt>
              </c:strCache>
            </c:strRef>
          </c:cat>
          <c:val>
            <c:numRef>
              <c:f>WandP!$W$24:$AA$24</c:f>
              <c:numCache>
                <c:formatCode>General</c:formatCode>
                <c:ptCount val="5"/>
                <c:pt idx="0">
                  <c:v>150</c:v>
                </c:pt>
                <c:pt idx="1">
                  <c:v>70</c:v>
                </c:pt>
                <c:pt idx="2">
                  <c:v>65</c:v>
                </c:pt>
                <c:pt idx="3">
                  <c:v>50</c:v>
                </c:pt>
                <c:pt idx="4">
                  <c:v>35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84685681860373E-2"/>
          <c:y val="6.3241228772751928E-2"/>
          <c:w val="0.92682991758058919"/>
          <c:h val="0.58893394294625234"/>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525029776"/>
        <c:axId val="525024680"/>
      </c:barChart>
      <c:catAx>
        <c:axId val="525029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5024680"/>
        <c:crosses val="autoZero"/>
        <c:auto val="1"/>
        <c:lblAlgn val="ctr"/>
        <c:lblOffset val="100"/>
        <c:tickLblSkip val="1"/>
        <c:tickMarkSkip val="1"/>
        <c:noMultiLvlLbl val="0"/>
      </c:catAx>
      <c:valAx>
        <c:axId val="525024680"/>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2955523672883789E-2"/>
              <c:y val="7.1146245059288543E-2"/>
            </c:manualLayout>
          </c:layout>
          <c:overlay val="0"/>
          <c:spPr>
            <a:noFill/>
            <a:ln w="25400">
              <a:noFill/>
            </a:ln>
          </c:spPr>
        </c:title>
        <c:numFmt formatCode="#,##0.0" sourceLinked="1"/>
        <c:majorTickMark val="out"/>
        <c:minorTickMark val="none"/>
        <c:tickLblPos val="nextTo"/>
        <c:crossAx val="52502977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0203193033382"/>
          <c:y val="0.101562693715465"/>
          <c:w val="0.85341074020319307"/>
          <c:h val="0.55859481543505751"/>
        </c:manualLayout>
      </c:layout>
      <c:lineChart>
        <c:grouping val="standard"/>
        <c:varyColors val="0"/>
        <c:ser>
          <c:idx val="5"/>
          <c:order val="0"/>
          <c:tx>
            <c:strRef>
              <c:f>Data!$B$617</c:f>
              <c:strCache>
                <c:ptCount val="1"/>
                <c:pt idx="0">
                  <c:v>DCC Dorset </c:v>
                </c:pt>
              </c:strCache>
            </c:strRef>
          </c:tx>
          <c:spPr>
            <a:ln w="25400">
              <a:solidFill>
                <a:srgbClr val="0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Data!$C$617:$FE$617</c:f>
              <c:numCache>
                <c:formatCode>#,##0.0</c:formatCode>
                <c:ptCount val="159"/>
                <c:pt idx="0">
                  <c:v>1.1000000000000001</c:v>
                </c:pt>
                <c:pt idx="1">
                  <c:v>1.1000000000000001</c:v>
                </c:pt>
                <c:pt idx="2">
                  <c:v>1</c:v>
                </c:pt>
                <c:pt idx="3">
                  <c:v>0.9</c:v>
                </c:pt>
                <c:pt idx="4">
                  <c:v>0.8</c:v>
                </c:pt>
                <c:pt idx="5">
                  <c:v>0.8</c:v>
                </c:pt>
                <c:pt idx="6">
                  <c:v>0.7</c:v>
                </c:pt>
                <c:pt idx="7">
                  <c:v>0.7</c:v>
                </c:pt>
                <c:pt idx="8">
                  <c:v>0.7</c:v>
                </c:pt>
                <c:pt idx="9">
                  <c:v>0.7</c:v>
                </c:pt>
                <c:pt idx="10">
                  <c:v>0.8</c:v>
                </c:pt>
                <c:pt idx="11">
                  <c:v>0.9</c:v>
                </c:pt>
                <c:pt idx="12">
                  <c:v>1</c:v>
                </c:pt>
                <c:pt idx="13">
                  <c:v>1</c:v>
                </c:pt>
                <c:pt idx="14">
                  <c:v>0.9</c:v>
                </c:pt>
                <c:pt idx="15">
                  <c:v>0.8</c:v>
                </c:pt>
                <c:pt idx="16">
                  <c:v>0.8</c:v>
                </c:pt>
                <c:pt idx="17">
                  <c:v>0.8</c:v>
                </c:pt>
                <c:pt idx="18">
                  <c:v>0.8</c:v>
                </c:pt>
                <c:pt idx="19">
                  <c:v>0.8</c:v>
                </c:pt>
                <c:pt idx="20">
                  <c:v>0.8</c:v>
                </c:pt>
                <c:pt idx="21">
                  <c:v>0.8</c:v>
                </c:pt>
                <c:pt idx="22">
                  <c:v>0.9</c:v>
                </c:pt>
                <c:pt idx="23">
                  <c:v>1</c:v>
                </c:pt>
                <c:pt idx="24">
                  <c:v>1.1000000000000001</c:v>
                </c:pt>
                <c:pt idx="25">
                  <c:v>1.2</c:v>
                </c:pt>
                <c:pt idx="26">
                  <c:v>1.2</c:v>
                </c:pt>
                <c:pt idx="27">
                  <c:v>1.1000000000000001</c:v>
                </c:pt>
                <c:pt idx="28">
                  <c:v>1</c:v>
                </c:pt>
                <c:pt idx="29">
                  <c:v>1</c:v>
                </c:pt>
                <c:pt idx="30">
                  <c:v>1</c:v>
                </c:pt>
                <c:pt idx="31">
                  <c:v>1</c:v>
                </c:pt>
                <c:pt idx="32">
                  <c:v>0.9</c:v>
                </c:pt>
                <c:pt idx="33">
                  <c:v>1</c:v>
                </c:pt>
                <c:pt idx="34">
                  <c:v>1</c:v>
                </c:pt>
                <c:pt idx="35">
                  <c:v>1</c:v>
                </c:pt>
                <c:pt idx="36">
                  <c:v>1.1000000000000001</c:v>
                </c:pt>
                <c:pt idx="37">
                  <c:v>1.1000000000000001</c:v>
                </c:pt>
                <c:pt idx="38">
                  <c:v>1</c:v>
                </c:pt>
                <c:pt idx="39">
                  <c:v>0.9</c:v>
                </c:pt>
                <c:pt idx="40">
                  <c:v>0.8</c:v>
                </c:pt>
                <c:pt idx="41">
                  <c:v>0.7</c:v>
                </c:pt>
                <c:pt idx="42">
                  <c:v>0.7</c:v>
                </c:pt>
                <c:pt idx="43">
                  <c:v>0.8</c:v>
                </c:pt>
                <c:pt idx="44">
                  <c:v>0.7</c:v>
                </c:pt>
                <c:pt idx="45">
                  <c:v>0.7</c:v>
                </c:pt>
                <c:pt idx="46">
                  <c:v>0.7</c:v>
                </c:pt>
                <c:pt idx="47">
                  <c:v>0.8</c:v>
                </c:pt>
                <c:pt idx="48">
                  <c:v>0.9</c:v>
                </c:pt>
                <c:pt idx="49">
                  <c:v>0.9</c:v>
                </c:pt>
                <c:pt idx="50">
                  <c:v>0.8</c:v>
                </c:pt>
                <c:pt idx="51">
                  <c:v>0.8</c:v>
                </c:pt>
                <c:pt idx="52">
                  <c:v>0.7</c:v>
                </c:pt>
                <c:pt idx="53">
                  <c:v>0.7</c:v>
                </c:pt>
                <c:pt idx="54">
                  <c:v>0.8</c:v>
                </c:pt>
                <c:pt idx="55">
                  <c:v>0.9</c:v>
                </c:pt>
                <c:pt idx="56">
                  <c:v>1</c:v>
                </c:pt>
                <c:pt idx="57">
                  <c:v>1.1000000000000001</c:v>
                </c:pt>
                <c:pt idx="58">
                  <c:v>1.3</c:v>
                </c:pt>
                <c:pt idx="59">
                  <c:v>1.5</c:v>
                </c:pt>
                <c:pt idx="60">
                  <c:v>1.7</c:v>
                </c:pt>
                <c:pt idx="61">
                  <c:v>2.1</c:v>
                </c:pt>
                <c:pt idx="62">
                  <c:v>2.1</c:v>
                </c:pt>
                <c:pt idx="63">
                  <c:v>2.1</c:v>
                </c:pt>
                <c:pt idx="64">
                  <c:v>2</c:v>
                </c:pt>
                <c:pt idx="65">
                  <c:v>1.9</c:v>
                </c:pt>
                <c:pt idx="66">
                  <c:v>1.9</c:v>
                </c:pt>
                <c:pt idx="67">
                  <c:v>2</c:v>
                </c:pt>
                <c:pt idx="68">
                  <c:v>1.9</c:v>
                </c:pt>
                <c:pt idx="69">
                  <c:v>1.9</c:v>
                </c:pt>
                <c:pt idx="70">
                  <c:v>2.1</c:v>
                </c:pt>
                <c:pt idx="71">
                  <c:v>2.1</c:v>
                </c:pt>
                <c:pt idx="72">
                  <c:v>2.2999999999999998</c:v>
                </c:pt>
                <c:pt idx="73">
                  <c:v>2.2999999999999998</c:v>
                </c:pt>
                <c:pt idx="74">
                  <c:v>2.2000000000000002</c:v>
                </c:pt>
                <c:pt idx="75">
                  <c:v>1.9</c:v>
                </c:pt>
                <c:pt idx="76">
                  <c:v>1.8</c:v>
                </c:pt>
                <c:pt idx="77">
                  <c:v>1.6</c:v>
                </c:pt>
                <c:pt idx="78">
                  <c:v>1.6</c:v>
                </c:pt>
                <c:pt idx="79">
                  <c:v>1.6</c:v>
                </c:pt>
                <c:pt idx="80">
                  <c:v>1.6</c:v>
                </c:pt>
                <c:pt idx="81">
                  <c:v>1.6</c:v>
                </c:pt>
                <c:pt idx="82">
                  <c:v>1.7</c:v>
                </c:pt>
                <c:pt idx="83">
                  <c:v>1.8</c:v>
                </c:pt>
                <c:pt idx="84">
                  <c:v>1.9</c:v>
                </c:pt>
                <c:pt idx="85">
                  <c:v>1.9</c:v>
                </c:pt>
                <c:pt idx="86">
                  <c:v>1.8</c:v>
                </c:pt>
                <c:pt idx="87">
                  <c:v>1.6</c:v>
                </c:pt>
                <c:pt idx="88">
                  <c:v>1.6</c:v>
                </c:pt>
                <c:pt idx="89">
                  <c:v>1.5</c:v>
                </c:pt>
                <c:pt idx="90">
                  <c:v>1.5</c:v>
                </c:pt>
                <c:pt idx="91">
                  <c:v>1.6</c:v>
                </c:pt>
                <c:pt idx="92">
                  <c:v>1.6</c:v>
                </c:pt>
                <c:pt idx="93">
                  <c:v>1.6</c:v>
                </c:pt>
                <c:pt idx="94">
                  <c:v>1.8</c:v>
                </c:pt>
                <c:pt idx="95">
                  <c:v>1.8</c:v>
                </c:pt>
                <c:pt idx="96">
                  <c:v>2</c:v>
                </c:pt>
                <c:pt idx="97">
                  <c:v>2</c:v>
                </c:pt>
                <c:pt idx="98">
                  <c:v>2</c:v>
                </c:pt>
                <c:pt idx="99">
                  <c:v>1.7</c:v>
                </c:pt>
                <c:pt idx="100">
                  <c:v>1.6</c:v>
                </c:pt>
                <c:pt idx="101">
                  <c:v>1.6</c:v>
                </c:pt>
                <c:pt idx="102">
                  <c:v>1.5</c:v>
                </c:pt>
                <c:pt idx="103">
                  <c:v>1.5</c:v>
                </c:pt>
                <c:pt idx="104">
                  <c:v>1.5</c:v>
                </c:pt>
                <c:pt idx="105">
                  <c:v>1.6</c:v>
                </c:pt>
                <c:pt idx="106">
                  <c:v>1.6</c:v>
                </c:pt>
                <c:pt idx="107">
                  <c:v>1.7</c:v>
                </c:pt>
                <c:pt idx="108">
                  <c:v>1.7</c:v>
                </c:pt>
                <c:pt idx="109">
                  <c:v>1.7</c:v>
                </c:pt>
                <c:pt idx="110">
                  <c:v>1.7</c:v>
                </c:pt>
                <c:pt idx="111">
                  <c:v>1.6</c:v>
                </c:pt>
                <c:pt idx="112">
                  <c:v>1.5</c:v>
                </c:pt>
                <c:pt idx="113">
                  <c:v>1.4</c:v>
                </c:pt>
                <c:pt idx="114" formatCode="General">
                  <c:v>1.4</c:v>
                </c:pt>
                <c:pt idx="115" formatCode="General">
                  <c:v>1.3</c:v>
                </c:pt>
                <c:pt idx="116" formatCode="General">
                  <c:v>1.3</c:v>
                </c:pt>
                <c:pt idx="117">
                  <c:v>1.2</c:v>
                </c:pt>
                <c:pt idx="118">
                  <c:v>1.3</c:v>
                </c:pt>
                <c:pt idx="119">
                  <c:v>1.3</c:v>
                </c:pt>
                <c:pt idx="120" formatCode="General">
                  <c:v>1.4</c:v>
                </c:pt>
                <c:pt idx="121" formatCode="General">
                  <c:v>1.4</c:v>
                </c:pt>
                <c:pt idx="122" formatCode="General">
                  <c:v>1.3</c:v>
                </c:pt>
                <c:pt idx="123" formatCode="General">
                  <c:v>0.8</c:v>
                </c:pt>
                <c:pt idx="124" formatCode="General">
                  <c:v>1.1000000000000001</c:v>
                </c:pt>
                <c:pt idx="125" formatCode="General">
                  <c:v>0.9</c:v>
                </c:pt>
                <c:pt idx="126" formatCode="General">
                  <c:v>0.9</c:v>
                </c:pt>
                <c:pt idx="127" formatCode="General">
                  <c:v>0.8</c:v>
                </c:pt>
                <c:pt idx="128" formatCode="General">
                  <c:v>0.8</c:v>
                </c:pt>
                <c:pt idx="129" formatCode="General">
                  <c:v>0.8</c:v>
                </c:pt>
                <c:pt idx="130" formatCode="General">
                  <c:v>0.9</c:v>
                </c:pt>
                <c:pt idx="131" formatCode="General">
                  <c:v>0.9</c:v>
                </c:pt>
                <c:pt idx="132" formatCode="General">
                  <c:v>0.9</c:v>
                </c:pt>
                <c:pt idx="133" formatCode="General">
                  <c:v>0.9</c:v>
                </c:pt>
                <c:pt idx="134" formatCode="General">
                  <c:v>0.9</c:v>
                </c:pt>
                <c:pt idx="135" formatCode="General">
                  <c:v>0.8</c:v>
                </c:pt>
                <c:pt idx="136" formatCode="General">
                  <c:v>0.7</c:v>
                </c:pt>
                <c:pt idx="137" formatCode="General">
                  <c:v>0.7</c:v>
                </c:pt>
                <c:pt idx="138" formatCode="General">
                  <c:v>0.7</c:v>
                </c:pt>
                <c:pt idx="139" formatCode="General">
                  <c:v>0.6</c:v>
                </c:pt>
                <c:pt idx="140" formatCode="General">
                  <c:v>0.7</c:v>
                </c:pt>
                <c:pt idx="141" formatCode="General">
                  <c:v>0.7</c:v>
                </c:pt>
                <c:pt idx="142" formatCode="General">
                  <c:v>0.7</c:v>
                </c:pt>
                <c:pt idx="143" formatCode="General">
                  <c:v>0.7</c:v>
                </c:pt>
                <c:pt idx="144" formatCode="General">
                  <c:v>0.7</c:v>
                </c:pt>
                <c:pt idx="145">
                  <c:v>0.7</c:v>
                </c:pt>
                <c:pt idx="146">
                  <c:v>0.8</c:v>
                </c:pt>
                <c:pt idx="147">
                  <c:v>0.8</c:v>
                </c:pt>
                <c:pt idx="148">
                  <c:v>0.7</c:v>
                </c:pt>
                <c:pt idx="149">
                  <c:v>0.7</c:v>
                </c:pt>
                <c:pt idx="150">
                  <c:v>0.8</c:v>
                </c:pt>
                <c:pt idx="151">
                  <c:v>0.8</c:v>
                </c:pt>
                <c:pt idx="152">
                  <c:v>0.8</c:v>
                </c:pt>
                <c:pt idx="153">
                  <c:v>0.8</c:v>
                </c:pt>
                <c:pt idx="154">
                  <c:v>0.8</c:v>
                </c:pt>
                <c:pt idx="155">
                  <c:v>0.9</c:v>
                </c:pt>
                <c:pt idx="156" formatCode="General">
                  <c:v>0.9</c:v>
                </c:pt>
                <c:pt idx="157" formatCode="General">
                  <c:v>0.9</c:v>
                </c:pt>
                <c:pt idx="158" formatCode="0.0">
                  <c:v>0.9</c:v>
                </c:pt>
              </c:numCache>
            </c:numRef>
          </c:val>
          <c:smooth val="0"/>
        </c:ser>
        <c:ser>
          <c:idx val="10"/>
          <c:order val="1"/>
          <c:tx>
            <c:strRef>
              <c:f>Data!$B$623</c:f>
              <c:strCache>
                <c:ptCount val="1"/>
                <c:pt idx="0">
                  <c:v>Weymouth &amp; Portland</c:v>
                </c:pt>
              </c:strCache>
            </c:strRef>
          </c:tx>
          <c:spPr>
            <a:ln w="25400">
              <a:solidFill>
                <a:srgbClr val="8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Data!$C$623:$FE$623</c:f>
              <c:numCache>
                <c:formatCode>#,##0.0</c:formatCode>
                <c:ptCount val="159"/>
                <c:pt idx="0">
                  <c:v>2</c:v>
                </c:pt>
                <c:pt idx="1">
                  <c:v>2</c:v>
                </c:pt>
                <c:pt idx="2">
                  <c:v>1.8</c:v>
                </c:pt>
                <c:pt idx="3">
                  <c:v>1.5</c:v>
                </c:pt>
                <c:pt idx="4">
                  <c:v>1.4</c:v>
                </c:pt>
                <c:pt idx="5">
                  <c:v>1.2</c:v>
                </c:pt>
                <c:pt idx="6">
                  <c:v>1.2</c:v>
                </c:pt>
                <c:pt idx="7">
                  <c:v>1.1000000000000001</c:v>
                </c:pt>
                <c:pt idx="8">
                  <c:v>1</c:v>
                </c:pt>
                <c:pt idx="9">
                  <c:v>1.1000000000000001</c:v>
                </c:pt>
                <c:pt idx="10">
                  <c:v>1.4</c:v>
                </c:pt>
                <c:pt idx="11">
                  <c:v>1.6</c:v>
                </c:pt>
                <c:pt idx="12">
                  <c:v>1.7</c:v>
                </c:pt>
                <c:pt idx="13">
                  <c:v>1.7</c:v>
                </c:pt>
                <c:pt idx="14">
                  <c:v>1.7</c:v>
                </c:pt>
                <c:pt idx="15">
                  <c:v>1.5</c:v>
                </c:pt>
                <c:pt idx="16">
                  <c:v>1.4</c:v>
                </c:pt>
                <c:pt idx="17">
                  <c:v>1.3</c:v>
                </c:pt>
                <c:pt idx="18">
                  <c:v>1.1000000000000001</c:v>
                </c:pt>
                <c:pt idx="19">
                  <c:v>1.2</c:v>
                </c:pt>
                <c:pt idx="20">
                  <c:v>1.3</c:v>
                </c:pt>
                <c:pt idx="21">
                  <c:v>1.5</c:v>
                </c:pt>
                <c:pt idx="22">
                  <c:v>1.9</c:v>
                </c:pt>
                <c:pt idx="23">
                  <c:v>1.9</c:v>
                </c:pt>
                <c:pt idx="24">
                  <c:v>2.1</c:v>
                </c:pt>
                <c:pt idx="25">
                  <c:v>2.5</c:v>
                </c:pt>
                <c:pt idx="26">
                  <c:v>2.4</c:v>
                </c:pt>
                <c:pt idx="27">
                  <c:v>2</c:v>
                </c:pt>
                <c:pt idx="28">
                  <c:v>1.9</c:v>
                </c:pt>
                <c:pt idx="29">
                  <c:v>1.8</c:v>
                </c:pt>
                <c:pt idx="30">
                  <c:v>1.8</c:v>
                </c:pt>
                <c:pt idx="31">
                  <c:v>1.8</c:v>
                </c:pt>
                <c:pt idx="32">
                  <c:v>1.8</c:v>
                </c:pt>
                <c:pt idx="33">
                  <c:v>1.9</c:v>
                </c:pt>
                <c:pt idx="34">
                  <c:v>2</c:v>
                </c:pt>
                <c:pt idx="35">
                  <c:v>2.1</c:v>
                </c:pt>
                <c:pt idx="36">
                  <c:v>2.2999999999999998</c:v>
                </c:pt>
                <c:pt idx="37">
                  <c:v>2.2999999999999998</c:v>
                </c:pt>
                <c:pt idx="38">
                  <c:v>2.2000000000000002</c:v>
                </c:pt>
                <c:pt idx="39">
                  <c:v>1.7</c:v>
                </c:pt>
                <c:pt idx="40">
                  <c:v>1.5</c:v>
                </c:pt>
                <c:pt idx="41">
                  <c:v>1.4</c:v>
                </c:pt>
                <c:pt idx="42">
                  <c:v>1.4</c:v>
                </c:pt>
                <c:pt idx="43">
                  <c:v>1.5</c:v>
                </c:pt>
                <c:pt idx="44">
                  <c:v>1.3</c:v>
                </c:pt>
                <c:pt idx="45">
                  <c:v>1.3</c:v>
                </c:pt>
                <c:pt idx="46">
                  <c:v>1.3</c:v>
                </c:pt>
                <c:pt idx="47">
                  <c:v>1.5</c:v>
                </c:pt>
                <c:pt idx="48">
                  <c:v>1.7</c:v>
                </c:pt>
                <c:pt idx="49">
                  <c:v>1.8</c:v>
                </c:pt>
                <c:pt idx="50">
                  <c:v>1.6</c:v>
                </c:pt>
                <c:pt idx="51">
                  <c:v>1.5</c:v>
                </c:pt>
                <c:pt idx="52">
                  <c:v>1.4</c:v>
                </c:pt>
                <c:pt idx="53">
                  <c:v>1.3</c:v>
                </c:pt>
                <c:pt idx="54">
                  <c:v>1.4</c:v>
                </c:pt>
                <c:pt idx="55">
                  <c:v>1.5</c:v>
                </c:pt>
                <c:pt idx="56">
                  <c:v>1.7</c:v>
                </c:pt>
                <c:pt idx="57">
                  <c:v>1.8</c:v>
                </c:pt>
                <c:pt idx="58">
                  <c:v>2.1</c:v>
                </c:pt>
                <c:pt idx="59">
                  <c:v>2.5</c:v>
                </c:pt>
                <c:pt idx="60">
                  <c:v>2.8</c:v>
                </c:pt>
                <c:pt idx="61">
                  <c:v>3.2</c:v>
                </c:pt>
                <c:pt idx="62">
                  <c:v>3.3</c:v>
                </c:pt>
                <c:pt idx="63">
                  <c:v>3.2</c:v>
                </c:pt>
                <c:pt idx="64">
                  <c:v>3</c:v>
                </c:pt>
                <c:pt idx="65">
                  <c:v>2.8</c:v>
                </c:pt>
                <c:pt idx="66">
                  <c:v>2.9</c:v>
                </c:pt>
                <c:pt idx="67">
                  <c:v>2.9</c:v>
                </c:pt>
                <c:pt idx="68">
                  <c:v>2.7</c:v>
                </c:pt>
                <c:pt idx="69">
                  <c:v>2.9</c:v>
                </c:pt>
                <c:pt idx="70">
                  <c:v>3.3</c:v>
                </c:pt>
                <c:pt idx="71">
                  <c:v>3.5</c:v>
                </c:pt>
                <c:pt idx="72">
                  <c:v>3.9</c:v>
                </c:pt>
                <c:pt idx="73">
                  <c:v>3.8</c:v>
                </c:pt>
                <c:pt idx="74">
                  <c:v>3.6</c:v>
                </c:pt>
                <c:pt idx="75">
                  <c:v>3.2</c:v>
                </c:pt>
                <c:pt idx="76">
                  <c:v>3</c:v>
                </c:pt>
                <c:pt idx="77">
                  <c:v>2.6</c:v>
                </c:pt>
                <c:pt idx="78">
                  <c:v>2.6</c:v>
                </c:pt>
                <c:pt idx="79">
                  <c:v>2.6</c:v>
                </c:pt>
                <c:pt idx="80">
                  <c:v>2.7</c:v>
                </c:pt>
                <c:pt idx="81">
                  <c:v>2.7</c:v>
                </c:pt>
                <c:pt idx="82">
                  <c:v>2.9</c:v>
                </c:pt>
                <c:pt idx="83">
                  <c:v>3.2</c:v>
                </c:pt>
                <c:pt idx="84">
                  <c:v>3.5</c:v>
                </c:pt>
                <c:pt idx="85">
                  <c:v>3.3</c:v>
                </c:pt>
                <c:pt idx="86">
                  <c:v>3</c:v>
                </c:pt>
                <c:pt idx="87">
                  <c:v>2.6</c:v>
                </c:pt>
                <c:pt idx="88">
                  <c:v>2.5</c:v>
                </c:pt>
                <c:pt idx="89">
                  <c:v>2.4</c:v>
                </c:pt>
                <c:pt idx="90">
                  <c:v>2.2999999999999998</c:v>
                </c:pt>
                <c:pt idx="91">
                  <c:v>2.2999999999999998</c:v>
                </c:pt>
                <c:pt idx="92">
                  <c:v>2.5</c:v>
                </c:pt>
                <c:pt idx="93">
                  <c:v>2.7</c:v>
                </c:pt>
                <c:pt idx="94">
                  <c:v>3.1</c:v>
                </c:pt>
                <c:pt idx="95">
                  <c:v>3.4</c:v>
                </c:pt>
                <c:pt idx="96">
                  <c:v>3.8</c:v>
                </c:pt>
                <c:pt idx="97">
                  <c:v>3.8</c:v>
                </c:pt>
                <c:pt idx="98">
                  <c:v>3.5</c:v>
                </c:pt>
                <c:pt idx="99">
                  <c:v>2.9</c:v>
                </c:pt>
                <c:pt idx="100">
                  <c:v>2.7</c:v>
                </c:pt>
                <c:pt idx="101">
                  <c:v>2.5</c:v>
                </c:pt>
                <c:pt idx="102">
                  <c:v>2.4</c:v>
                </c:pt>
                <c:pt idx="103">
                  <c:v>2.2999999999999998</c:v>
                </c:pt>
                <c:pt idx="104">
                  <c:v>2.4</c:v>
                </c:pt>
                <c:pt idx="105">
                  <c:v>2.6</c:v>
                </c:pt>
                <c:pt idx="106">
                  <c:v>2.9</c:v>
                </c:pt>
                <c:pt idx="107">
                  <c:v>3</c:v>
                </c:pt>
                <c:pt idx="108">
                  <c:v>3.1</c:v>
                </c:pt>
                <c:pt idx="109">
                  <c:v>3.1</c:v>
                </c:pt>
                <c:pt idx="110">
                  <c:v>3</c:v>
                </c:pt>
                <c:pt idx="111">
                  <c:v>2.7</c:v>
                </c:pt>
                <c:pt idx="112">
                  <c:v>2.6</c:v>
                </c:pt>
                <c:pt idx="113">
                  <c:v>2.4</c:v>
                </c:pt>
                <c:pt idx="114" formatCode="General">
                  <c:v>2.2999999999999998</c:v>
                </c:pt>
                <c:pt idx="115" formatCode="General">
                  <c:v>2.2999999999999998</c:v>
                </c:pt>
                <c:pt idx="116" formatCode="General">
                  <c:v>2.2000000000000002</c:v>
                </c:pt>
                <c:pt idx="117">
                  <c:v>2.2000000000000002</c:v>
                </c:pt>
                <c:pt idx="118">
                  <c:v>2.5</c:v>
                </c:pt>
                <c:pt idx="119">
                  <c:v>2.6</c:v>
                </c:pt>
                <c:pt idx="120" formatCode="General">
                  <c:v>2.6</c:v>
                </c:pt>
                <c:pt idx="121" formatCode="General">
                  <c:v>2.7</c:v>
                </c:pt>
                <c:pt idx="122" formatCode="General">
                  <c:v>2.5</c:v>
                </c:pt>
                <c:pt idx="123" formatCode="General">
                  <c:v>0.8</c:v>
                </c:pt>
                <c:pt idx="124" formatCode="General">
                  <c:v>2</c:v>
                </c:pt>
                <c:pt idx="125" formatCode="General">
                  <c:v>1.7</c:v>
                </c:pt>
                <c:pt idx="126" formatCode="General">
                  <c:v>1.6</c:v>
                </c:pt>
                <c:pt idx="127" formatCode="General">
                  <c:v>1.5</c:v>
                </c:pt>
                <c:pt idx="128" formatCode="General">
                  <c:v>1.5</c:v>
                </c:pt>
                <c:pt idx="129" formatCode="General">
                  <c:v>1.6</c:v>
                </c:pt>
                <c:pt idx="130" formatCode="General">
                  <c:v>1.7</c:v>
                </c:pt>
                <c:pt idx="131" formatCode="General">
                  <c:v>1.9</c:v>
                </c:pt>
                <c:pt idx="132" formatCode="General">
                  <c:v>1.9</c:v>
                </c:pt>
                <c:pt idx="133" formatCode="General">
                  <c:v>1.9</c:v>
                </c:pt>
                <c:pt idx="134" formatCode="General">
                  <c:v>1.6</c:v>
                </c:pt>
                <c:pt idx="135" formatCode="General">
                  <c:v>1.3</c:v>
                </c:pt>
                <c:pt idx="136" formatCode="General">
                  <c:v>1.3</c:v>
                </c:pt>
                <c:pt idx="137" formatCode="General">
                  <c:v>1.1000000000000001</c:v>
                </c:pt>
                <c:pt idx="138" formatCode="General">
                  <c:v>1.2</c:v>
                </c:pt>
                <c:pt idx="139" formatCode="General">
                  <c:v>1.1000000000000001</c:v>
                </c:pt>
                <c:pt idx="140" formatCode="General">
                  <c:v>1.2</c:v>
                </c:pt>
                <c:pt idx="141" formatCode="General">
                  <c:v>1.3</c:v>
                </c:pt>
                <c:pt idx="142" formatCode="General">
                  <c:v>1.3</c:v>
                </c:pt>
                <c:pt idx="143" formatCode="General">
                  <c:v>1.5</c:v>
                </c:pt>
                <c:pt idx="144" formatCode="General">
                  <c:v>1.5</c:v>
                </c:pt>
                <c:pt idx="145">
                  <c:v>1.6</c:v>
                </c:pt>
                <c:pt idx="146">
                  <c:v>1.7</c:v>
                </c:pt>
                <c:pt idx="147">
                  <c:v>1.5</c:v>
                </c:pt>
                <c:pt idx="148">
                  <c:v>1.4</c:v>
                </c:pt>
                <c:pt idx="149">
                  <c:v>1.3</c:v>
                </c:pt>
                <c:pt idx="150">
                  <c:v>1.3</c:v>
                </c:pt>
                <c:pt idx="151">
                  <c:v>1.3</c:v>
                </c:pt>
                <c:pt idx="152">
                  <c:v>1.4</c:v>
                </c:pt>
                <c:pt idx="153">
                  <c:v>1.4</c:v>
                </c:pt>
                <c:pt idx="154">
                  <c:v>1.5</c:v>
                </c:pt>
                <c:pt idx="155">
                  <c:v>1.6</c:v>
                </c:pt>
                <c:pt idx="156" formatCode="General">
                  <c:v>1.7</c:v>
                </c:pt>
                <c:pt idx="157" formatCode="General">
                  <c:v>1.7</c:v>
                </c:pt>
                <c:pt idx="158" formatCode="0.0">
                  <c:v>1.7</c:v>
                </c:pt>
              </c:numCache>
            </c:numRef>
          </c:val>
          <c:smooth val="0"/>
        </c:ser>
        <c:dLbls>
          <c:showLegendKey val="0"/>
          <c:showVal val="0"/>
          <c:showCatName val="0"/>
          <c:showSerName val="0"/>
          <c:showPercent val="0"/>
          <c:showBubbleSize val="0"/>
        </c:dLbls>
        <c:smooth val="0"/>
        <c:axId val="525027816"/>
        <c:axId val="525023504"/>
      </c:lineChart>
      <c:dateAx>
        <c:axId val="52502781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25023504"/>
        <c:crosses val="autoZero"/>
        <c:auto val="1"/>
        <c:lblOffset val="100"/>
        <c:baseTimeUnit val="months"/>
        <c:majorUnit val="6"/>
        <c:majorTimeUnit val="months"/>
        <c:minorUnit val="3"/>
        <c:minorTimeUnit val="months"/>
      </c:dateAx>
      <c:valAx>
        <c:axId val="52502350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 of residents aged 16-64 yrs</a:t>
                </a:r>
              </a:p>
            </c:rich>
          </c:tx>
          <c:layout>
            <c:manualLayout>
              <c:xMode val="edge"/>
              <c:yMode val="edge"/>
              <c:x val="3.0478955007256895E-2"/>
              <c:y val="1.953125E-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5027816"/>
        <c:crosses val="autoZero"/>
        <c:crossBetween val="between"/>
      </c:valAx>
      <c:spPr>
        <a:noFill/>
        <a:ln w="25400">
          <a:noFill/>
        </a:ln>
      </c:spPr>
    </c:plotArea>
    <c:legend>
      <c:legendPos val="b"/>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99584199584204E-2"/>
          <c:y val="6.0185321237795769E-2"/>
          <c:w val="0.89189189189189189"/>
          <c:h val="0.7384275951868019"/>
        </c:manualLayout>
      </c:layout>
      <c:lineChart>
        <c:grouping val="standard"/>
        <c:varyColors val="0"/>
        <c:ser>
          <c:idx val="0"/>
          <c:order val="0"/>
          <c:tx>
            <c:strRef>
              <c:f>Data!$B$612</c:f>
              <c:strCache>
                <c:ptCount val="1"/>
                <c:pt idx="0">
                  <c:v>Great Britain</c:v>
                </c:pt>
              </c:strCache>
            </c:strRef>
          </c:tx>
          <c:spPr>
            <a:ln w="25400">
              <a:solidFill>
                <a:srgbClr val="800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Data!$C$612:$FE$612</c:f>
              <c:numCache>
                <c:formatCode>#,##0.0</c:formatCode>
                <c:ptCount val="159"/>
                <c:pt idx="0">
                  <c:v>2.4</c:v>
                </c:pt>
                <c:pt idx="1">
                  <c:v>2.5</c:v>
                </c:pt>
                <c:pt idx="2">
                  <c:v>2.4</c:v>
                </c:pt>
                <c:pt idx="3">
                  <c:v>2.2999999999999998</c:v>
                </c:pt>
                <c:pt idx="4">
                  <c:v>2.2000000000000002</c:v>
                </c:pt>
                <c:pt idx="5">
                  <c:v>2.2000000000000002</c:v>
                </c:pt>
                <c:pt idx="6">
                  <c:v>2.2000000000000002</c:v>
                </c:pt>
                <c:pt idx="7">
                  <c:v>2.2000000000000002</c:v>
                </c:pt>
                <c:pt idx="8">
                  <c:v>2.1</c:v>
                </c:pt>
                <c:pt idx="9">
                  <c:v>2.1</c:v>
                </c:pt>
                <c:pt idx="10">
                  <c:v>2.1</c:v>
                </c:pt>
                <c:pt idx="11">
                  <c:v>2.1</c:v>
                </c:pt>
                <c:pt idx="12">
                  <c:v>2.2000000000000002</c:v>
                </c:pt>
                <c:pt idx="13">
                  <c:v>2.2999999999999998</c:v>
                </c:pt>
                <c:pt idx="14">
                  <c:v>2.2999999999999998</c:v>
                </c:pt>
                <c:pt idx="15">
                  <c:v>2.2000000000000002</c:v>
                </c:pt>
                <c:pt idx="16">
                  <c:v>2.2000000000000002</c:v>
                </c:pt>
                <c:pt idx="17">
                  <c:v>2.2000000000000002</c:v>
                </c:pt>
                <c:pt idx="18">
                  <c:v>2.2000000000000002</c:v>
                </c:pt>
                <c:pt idx="19">
                  <c:v>2.2000000000000002</c:v>
                </c:pt>
                <c:pt idx="20">
                  <c:v>2.2000000000000002</c:v>
                </c:pt>
                <c:pt idx="21">
                  <c:v>2.2000000000000002</c:v>
                </c:pt>
                <c:pt idx="22">
                  <c:v>2.2000000000000002</c:v>
                </c:pt>
                <c:pt idx="23">
                  <c:v>2.2999999999999998</c:v>
                </c:pt>
                <c:pt idx="24">
                  <c:v>2.4</c:v>
                </c:pt>
                <c:pt idx="25">
                  <c:v>2.5</c:v>
                </c:pt>
                <c:pt idx="26">
                  <c:v>2.5</c:v>
                </c:pt>
                <c:pt idx="27">
                  <c:v>2.5</c:v>
                </c:pt>
                <c:pt idx="28">
                  <c:v>2.5</c:v>
                </c:pt>
                <c:pt idx="29">
                  <c:v>2.4</c:v>
                </c:pt>
                <c:pt idx="30">
                  <c:v>2.4</c:v>
                </c:pt>
                <c:pt idx="31">
                  <c:v>2.4</c:v>
                </c:pt>
                <c:pt idx="32">
                  <c:v>2.4</c:v>
                </c:pt>
                <c:pt idx="33">
                  <c:v>2.4</c:v>
                </c:pt>
                <c:pt idx="34">
                  <c:v>2.2999999999999998</c:v>
                </c:pt>
                <c:pt idx="35">
                  <c:v>2.2999999999999998</c:v>
                </c:pt>
                <c:pt idx="36">
                  <c:v>2.4</c:v>
                </c:pt>
                <c:pt idx="37">
                  <c:v>2.5</c:v>
                </c:pt>
                <c:pt idx="38">
                  <c:v>2.4</c:v>
                </c:pt>
                <c:pt idx="39">
                  <c:v>2.2999999999999998</c:v>
                </c:pt>
                <c:pt idx="40">
                  <c:v>2.2000000000000002</c:v>
                </c:pt>
                <c:pt idx="41">
                  <c:v>2.2000000000000002</c:v>
                </c:pt>
                <c:pt idx="42">
                  <c:v>2.2000000000000002</c:v>
                </c:pt>
                <c:pt idx="43">
                  <c:v>2.2000000000000002</c:v>
                </c:pt>
                <c:pt idx="44">
                  <c:v>2.1</c:v>
                </c:pt>
                <c:pt idx="45">
                  <c:v>2</c:v>
                </c:pt>
                <c:pt idx="46">
                  <c:v>2</c:v>
                </c:pt>
                <c:pt idx="47">
                  <c:v>2</c:v>
                </c:pt>
                <c:pt idx="48">
                  <c:v>2.1</c:v>
                </c:pt>
                <c:pt idx="49">
                  <c:v>2.1</c:v>
                </c:pt>
                <c:pt idx="50">
                  <c:v>2.1</c:v>
                </c:pt>
                <c:pt idx="51">
                  <c:v>2.1</c:v>
                </c:pt>
                <c:pt idx="52">
                  <c:v>2.1</c:v>
                </c:pt>
                <c:pt idx="53">
                  <c:v>2.1</c:v>
                </c:pt>
                <c:pt idx="54">
                  <c:v>2.2000000000000002</c:v>
                </c:pt>
                <c:pt idx="55">
                  <c:v>2.2999999999999998</c:v>
                </c:pt>
                <c:pt idx="56">
                  <c:v>2.4</c:v>
                </c:pt>
                <c:pt idx="57">
                  <c:v>2.4</c:v>
                </c:pt>
                <c:pt idx="58">
                  <c:v>2.6</c:v>
                </c:pt>
                <c:pt idx="59">
                  <c:v>2.9</c:v>
                </c:pt>
                <c:pt idx="60">
                  <c:v>3.2</c:v>
                </c:pt>
                <c:pt idx="61">
                  <c:v>3.6</c:v>
                </c:pt>
                <c:pt idx="62">
                  <c:v>3.8</c:v>
                </c:pt>
                <c:pt idx="63">
                  <c:v>3.9</c:v>
                </c:pt>
                <c:pt idx="64">
                  <c:v>3.9</c:v>
                </c:pt>
                <c:pt idx="65">
                  <c:v>3.9</c:v>
                </c:pt>
                <c:pt idx="66">
                  <c:v>3.9</c:v>
                </c:pt>
                <c:pt idx="67">
                  <c:v>4</c:v>
                </c:pt>
                <c:pt idx="68">
                  <c:v>3.9</c:v>
                </c:pt>
                <c:pt idx="69">
                  <c:v>3.9</c:v>
                </c:pt>
                <c:pt idx="70">
                  <c:v>3.9</c:v>
                </c:pt>
                <c:pt idx="71">
                  <c:v>3.9</c:v>
                </c:pt>
                <c:pt idx="72">
                  <c:v>4.0999999999999996</c:v>
                </c:pt>
                <c:pt idx="73">
                  <c:v>4.0999999999999996</c:v>
                </c:pt>
                <c:pt idx="74">
                  <c:v>4</c:v>
                </c:pt>
                <c:pt idx="75">
                  <c:v>3.9</c:v>
                </c:pt>
                <c:pt idx="76">
                  <c:v>3.7</c:v>
                </c:pt>
                <c:pt idx="77">
                  <c:v>3.5</c:v>
                </c:pt>
                <c:pt idx="78">
                  <c:v>3.5</c:v>
                </c:pt>
                <c:pt idx="79">
                  <c:v>3.6</c:v>
                </c:pt>
                <c:pt idx="80">
                  <c:v>3.5</c:v>
                </c:pt>
                <c:pt idx="81">
                  <c:v>3.5</c:v>
                </c:pt>
                <c:pt idx="82">
                  <c:v>3.5</c:v>
                </c:pt>
                <c:pt idx="83">
                  <c:v>3.5</c:v>
                </c:pt>
                <c:pt idx="84">
                  <c:v>3.7</c:v>
                </c:pt>
                <c:pt idx="85">
                  <c:v>3.8</c:v>
                </c:pt>
                <c:pt idx="86">
                  <c:v>3.7</c:v>
                </c:pt>
                <c:pt idx="87">
                  <c:v>3.7</c:v>
                </c:pt>
                <c:pt idx="88">
                  <c:v>3.7</c:v>
                </c:pt>
                <c:pt idx="89">
                  <c:v>3.7</c:v>
                </c:pt>
                <c:pt idx="90">
                  <c:v>3.8</c:v>
                </c:pt>
                <c:pt idx="91">
                  <c:v>3.9</c:v>
                </c:pt>
                <c:pt idx="92">
                  <c:v>3.9</c:v>
                </c:pt>
                <c:pt idx="93">
                  <c:v>3.8</c:v>
                </c:pt>
                <c:pt idx="94">
                  <c:v>3.8</c:v>
                </c:pt>
                <c:pt idx="95">
                  <c:v>3.9</c:v>
                </c:pt>
                <c:pt idx="96">
                  <c:v>4</c:v>
                </c:pt>
                <c:pt idx="97">
                  <c:v>4.0999999999999996</c:v>
                </c:pt>
                <c:pt idx="98">
                  <c:v>4.0999999999999996</c:v>
                </c:pt>
                <c:pt idx="99">
                  <c:v>4</c:v>
                </c:pt>
                <c:pt idx="100">
                  <c:v>3.9</c:v>
                </c:pt>
                <c:pt idx="101">
                  <c:v>3.8</c:v>
                </c:pt>
                <c:pt idx="102">
                  <c:v>3.8</c:v>
                </c:pt>
                <c:pt idx="103">
                  <c:v>3.8</c:v>
                </c:pt>
                <c:pt idx="104">
                  <c:v>3.8</c:v>
                </c:pt>
                <c:pt idx="105">
                  <c:v>3.8</c:v>
                </c:pt>
                <c:pt idx="106">
                  <c:v>3.8</c:v>
                </c:pt>
                <c:pt idx="107">
                  <c:v>3.7</c:v>
                </c:pt>
                <c:pt idx="108">
                  <c:v>3.8</c:v>
                </c:pt>
                <c:pt idx="109">
                  <c:v>3.9</c:v>
                </c:pt>
                <c:pt idx="110">
                  <c:v>3.8</c:v>
                </c:pt>
                <c:pt idx="111">
                  <c:v>3.7</c:v>
                </c:pt>
                <c:pt idx="112">
                  <c:v>3.6</c:v>
                </c:pt>
                <c:pt idx="113">
                  <c:v>3.5</c:v>
                </c:pt>
                <c:pt idx="114" formatCode="General">
                  <c:v>3.4</c:v>
                </c:pt>
                <c:pt idx="115" formatCode="General">
                  <c:v>3.3</c:v>
                </c:pt>
                <c:pt idx="116" formatCode="General">
                  <c:v>3.2</c:v>
                </c:pt>
                <c:pt idx="117">
                  <c:v>3</c:v>
                </c:pt>
                <c:pt idx="118">
                  <c:v>2.9</c:v>
                </c:pt>
                <c:pt idx="119">
                  <c:v>2.9</c:v>
                </c:pt>
                <c:pt idx="120" formatCode="General">
                  <c:v>3</c:v>
                </c:pt>
                <c:pt idx="121" formatCode="General">
                  <c:v>3</c:v>
                </c:pt>
                <c:pt idx="122" formatCode="General">
                  <c:v>2.9</c:v>
                </c:pt>
                <c:pt idx="123" formatCode="General">
                  <c:v>2.7</c:v>
                </c:pt>
                <c:pt idx="124" formatCode="General">
                  <c:v>2.6</c:v>
                </c:pt>
                <c:pt idx="125" formatCode="General">
                  <c:v>2.4</c:v>
                </c:pt>
                <c:pt idx="126" formatCode="General">
                  <c:v>2.4</c:v>
                </c:pt>
                <c:pt idx="127" formatCode="General">
                  <c:v>2.2999999999999998</c:v>
                </c:pt>
                <c:pt idx="128" formatCode="General">
                  <c:v>2.2000000000000002</c:v>
                </c:pt>
                <c:pt idx="129" formatCode="General">
                  <c:v>2.1</c:v>
                </c:pt>
                <c:pt idx="130" formatCode="General">
                  <c:v>2</c:v>
                </c:pt>
                <c:pt idx="131" formatCode="General">
                  <c:v>1.9</c:v>
                </c:pt>
                <c:pt idx="132" formatCode="General">
                  <c:v>2</c:v>
                </c:pt>
                <c:pt idx="133" formatCode="General">
                  <c:v>2</c:v>
                </c:pt>
                <c:pt idx="134" formatCode="General">
                  <c:v>2</c:v>
                </c:pt>
                <c:pt idx="135" formatCode="General">
                  <c:v>1.9</c:v>
                </c:pt>
                <c:pt idx="136" formatCode="General">
                  <c:v>1.8</c:v>
                </c:pt>
                <c:pt idx="137" formatCode="General">
                  <c:v>1.7</c:v>
                </c:pt>
                <c:pt idx="138" formatCode="General">
                  <c:v>1.7</c:v>
                </c:pt>
                <c:pt idx="139" formatCode="General">
                  <c:v>1.7</c:v>
                </c:pt>
                <c:pt idx="140" formatCode="General">
                  <c:v>1.6</c:v>
                </c:pt>
                <c:pt idx="141" formatCode="General">
                  <c:v>1.6</c:v>
                </c:pt>
                <c:pt idx="142" formatCode="General">
                  <c:v>1.5</c:v>
                </c:pt>
                <c:pt idx="143" formatCode="General">
                  <c:v>1.5</c:v>
                </c:pt>
                <c:pt idx="144" formatCode="General">
                  <c:v>1.5</c:v>
                </c:pt>
                <c:pt idx="145">
                  <c:v>1.6</c:v>
                </c:pt>
                <c:pt idx="146">
                  <c:v>1.9</c:v>
                </c:pt>
                <c:pt idx="147">
                  <c:v>1.8</c:v>
                </c:pt>
                <c:pt idx="148">
                  <c:v>1.8</c:v>
                </c:pt>
                <c:pt idx="149">
                  <c:v>1.8</c:v>
                </c:pt>
                <c:pt idx="150">
                  <c:v>1.8</c:v>
                </c:pt>
                <c:pt idx="151">
                  <c:v>1.8</c:v>
                </c:pt>
                <c:pt idx="152">
                  <c:v>1.8</c:v>
                </c:pt>
                <c:pt idx="153">
                  <c:v>1.8</c:v>
                </c:pt>
                <c:pt idx="154">
                  <c:v>1.8</c:v>
                </c:pt>
                <c:pt idx="155">
                  <c:v>1.8</c:v>
                </c:pt>
                <c:pt idx="156" formatCode="General">
                  <c:v>1.9</c:v>
                </c:pt>
                <c:pt idx="157" formatCode="General">
                  <c:v>1.9</c:v>
                </c:pt>
                <c:pt idx="158" formatCode="0.0">
                  <c:v>2</c:v>
                </c:pt>
              </c:numCache>
            </c:numRef>
          </c:val>
          <c:smooth val="0"/>
        </c:ser>
        <c:ser>
          <c:idx val="2"/>
          <c:order val="1"/>
          <c:tx>
            <c:strRef>
              <c:f>Data!$B$614</c:f>
              <c:strCache>
                <c:ptCount val="1"/>
                <c:pt idx="0">
                  <c:v>Dorset LEP area</c:v>
                </c:pt>
              </c:strCache>
            </c:strRef>
          </c:tx>
          <c:spPr>
            <a:ln w="25400">
              <a:solidFill>
                <a:srgbClr val="80808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Data!$C$614:$FE$614</c:f>
              <c:numCache>
                <c:formatCode>#,##0.0</c:formatCode>
                <c:ptCount val="159"/>
                <c:pt idx="0">
                  <c:v>1.2</c:v>
                </c:pt>
                <c:pt idx="1">
                  <c:v>1.2</c:v>
                </c:pt>
                <c:pt idx="2">
                  <c:v>1.2</c:v>
                </c:pt>
                <c:pt idx="3">
                  <c:v>1.1000000000000001</c:v>
                </c:pt>
                <c:pt idx="4">
                  <c:v>1</c:v>
                </c:pt>
                <c:pt idx="5">
                  <c:v>0.9</c:v>
                </c:pt>
                <c:pt idx="6">
                  <c:v>0.9</c:v>
                </c:pt>
                <c:pt idx="7">
                  <c:v>0.9</c:v>
                </c:pt>
                <c:pt idx="8">
                  <c:v>0.9</c:v>
                </c:pt>
                <c:pt idx="9">
                  <c:v>0.9</c:v>
                </c:pt>
                <c:pt idx="10">
                  <c:v>1</c:v>
                </c:pt>
                <c:pt idx="11">
                  <c:v>1</c:v>
                </c:pt>
                <c:pt idx="12">
                  <c:v>1.1000000000000001</c:v>
                </c:pt>
                <c:pt idx="13">
                  <c:v>1.2</c:v>
                </c:pt>
                <c:pt idx="14">
                  <c:v>1.1000000000000001</c:v>
                </c:pt>
                <c:pt idx="15">
                  <c:v>1.1000000000000001</c:v>
                </c:pt>
                <c:pt idx="16">
                  <c:v>1</c:v>
                </c:pt>
                <c:pt idx="17">
                  <c:v>1</c:v>
                </c:pt>
                <c:pt idx="18">
                  <c:v>1</c:v>
                </c:pt>
                <c:pt idx="19">
                  <c:v>1</c:v>
                </c:pt>
                <c:pt idx="20">
                  <c:v>1</c:v>
                </c:pt>
                <c:pt idx="21">
                  <c:v>1</c:v>
                </c:pt>
                <c:pt idx="22">
                  <c:v>1.2</c:v>
                </c:pt>
                <c:pt idx="23">
                  <c:v>1.1000000000000001</c:v>
                </c:pt>
                <c:pt idx="24">
                  <c:v>1.3</c:v>
                </c:pt>
                <c:pt idx="25">
                  <c:v>1.3</c:v>
                </c:pt>
                <c:pt idx="26">
                  <c:v>1.3</c:v>
                </c:pt>
                <c:pt idx="27">
                  <c:v>1.3</c:v>
                </c:pt>
                <c:pt idx="28">
                  <c:v>1.3</c:v>
                </c:pt>
                <c:pt idx="29">
                  <c:v>1.3</c:v>
                </c:pt>
                <c:pt idx="30">
                  <c:v>1.3</c:v>
                </c:pt>
                <c:pt idx="31">
                  <c:v>1.3</c:v>
                </c:pt>
                <c:pt idx="32">
                  <c:v>1.2</c:v>
                </c:pt>
                <c:pt idx="33">
                  <c:v>1.2</c:v>
                </c:pt>
                <c:pt idx="34">
                  <c:v>1.3</c:v>
                </c:pt>
                <c:pt idx="35">
                  <c:v>1.3</c:v>
                </c:pt>
                <c:pt idx="36">
                  <c:v>1.3</c:v>
                </c:pt>
                <c:pt idx="37">
                  <c:v>1.3</c:v>
                </c:pt>
                <c:pt idx="38">
                  <c:v>1.2</c:v>
                </c:pt>
                <c:pt idx="39">
                  <c:v>1.1000000000000001</c:v>
                </c:pt>
                <c:pt idx="40">
                  <c:v>1</c:v>
                </c:pt>
                <c:pt idx="41">
                  <c:v>0.9</c:v>
                </c:pt>
                <c:pt idx="42">
                  <c:v>1</c:v>
                </c:pt>
                <c:pt idx="43">
                  <c:v>1</c:v>
                </c:pt>
                <c:pt idx="44">
                  <c:v>0.9</c:v>
                </c:pt>
                <c:pt idx="45">
                  <c:v>0.9</c:v>
                </c:pt>
                <c:pt idx="46">
                  <c:v>0.9</c:v>
                </c:pt>
                <c:pt idx="47">
                  <c:v>0.9</c:v>
                </c:pt>
                <c:pt idx="48">
                  <c:v>1</c:v>
                </c:pt>
                <c:pt idx="49">
                  <c:v>1.1000000000000001</c:v>
                </c:pt>
                <c:pt idx="50">
                  <c:v>1.1000000000000001</c:v>
                </c:pt>
                <c:pt idx="51">
                  <c:v>1</c:v>
                </c:pt>
                <c:pt idx="52">
                  <c:v>1</c:v>
                </c:pt>
                <c:pt idx="53">
                  <c:v>1</c:v>
                </c:pt>
                <c:pt idx="54">
                  <c:v>1.1000000000000001</c:v>
                </c:pt>
                <c:pt idx="55">
                  <c:v>1.2</c:v>
                </c:pt>
                <c:pt idx="56">
                  <c:v>1.3</c:v>
                </c:pt>
                <c:pt idx="57">
                  <c:v>1.4</c:v>
                </c:pt>
                <c:pt idx="58">
                  <c:v>1.6</c:v>
                </c:pt>
                <c:pt idx="59">
                  <c:v>1.8</c:v>
                </c:pt>
                <c:pt idx="60">
                  <c:v>2.1</c:v>
                </c:pt>
                <c:pt idx="61">
                  <c:v>2.5</c:v>
                </c:pt>
                <c:pt idx="62">
                  <c:v>2.6</c:v>
                </c:pt>
                <c:pt idx="63">
                  <c:v>2.6</c:v>
                </c:pt>
                <c:pt idx="64">
                  <c:v>2.6</c:v>
                </c:pt>
                <c:pt idx="65">
                  <c:v>2.5</c:v>
                </c:pt>
                <c:pt idx="66">
                  <c:v>2.6</c:v>
                </c:pt>
                <c:pt idx="67">
                  <c:v>2.6</c:v>
                </c:pt>
                <c:pt idx="68">
                  <c:v>2.5</c:v>
                </c:pt>
                <c:pt idx="69">
                  <c:v>2.5</c:v>
                </c:pt>
                <c:pt idx="70">
                  <c:v>2.6</c:v>
                </c:pt>
                <c:pt idx="71">
                  <c:v>2.6</c:v>
                </c:pt>
                <c:pt idx="72">
                  <c:v>2.8</c:v>
                </c:pt>
                <c:pt idx="73">
                  <c:v>2.8</c:v>
                </c:pt>
                <c:pt idx="74">
                  <c:v>2.7</c:v>
                </c:pt>
                <c:pt idx="75">
                  <c:v>2.5</c:v>
                </c:pt>
                <c:pt idx="76">
                  <c:v>2.4</c:v>
                </c:pt>
                <c:pt idx="77">
                  <c:v>2.2000000000000002</c:v>
                </c:pt>
                <c:pt idx="78">
                  <c:v>2.1</c:v>
                </c:pt>
                <c:pt idx="79">
                  <c:v>2.2000000000000002</c:v>
                </c:pt>
                <c:pt idx="80">
                  <c:v>2.2000000000000002</c:v>
                </c:pt>
                <c:pt idx="81">
                  <c:v>2.1</c:v>
                </c:pt>
                <c:pt idx="82">
                  <c:v>2.2000000000000002</c:v>
                </c:pt>
                <c:pt idx="83">
                  <c:v>2.2000000000000002</c:v>
                </c:pt>
                <c:pt idx="84">
                  <c:v>2.4</c:v>
                </c:pt>
                <c:pt idx="85">
                  <c:v>2.5</c:v>
                </c:pt>
                <c:pt idx="86">
                  <c:v>2.4</c:v>
                </c:pt>
                <c:pt idx="87">
                  <c:v>2.2000000000000002</c:v>
                </c:pt>
                <c:pt idx="88">
                  <c:v>2.1</c:v>
                </c:pt>
                <c:pt idx="89">
                  <c:v>2.1</c:v>
                </c:pt>
                <c:pt idx="90">
                  <c:v>2.1</c:v>
                </c:pt>
                <c:pt idx="91">
                  <c:v>2.1</c:v>
                </c:pt>
                <c:pt idx="92">
                  <c:v>2.1</c:v>
                </c:pt>
                <c:pt idx="93">
                  <c:v>2.1</c:v>
                </c:pt>
                <c:pt idx="94">
                  <c:v>2.2000000000000002</c:v>
                </c:pt>
                <c:pt idx="95">
                  <c:v>2.2999999999999998</c:v>
                </c:pt>
                <c:pt idx="96">
                  <c:v>2.5</c:v>
                </c:pt>
                <c:pt idx="97">
                  <c:v>2.6</c:v>
                </c:pt>
                <c:pt idx="98">
                  <c:v>2.5</c:v>
                </c:pt>
                <c:pt idx="99">
                  <c:v>2.2999999999999998</c:v>
                </c:pt>
                <c:pt idx="100">
                  <c:v>2.2000000000000002</c:v>
                </c:pt>
                <c:pt idx="101">
                  <c:v>2.1</c:v>
                </c:pt>
                <c:pt idx="102">
                  <c:v>2.1</c:v>
                </c:pt>
                <c:pt idx="103">
                  <c:v>2</c:v>
                </c:pt>
                <c:pt idx="104">
                  <c:v>2</c:v>
                </c:pt>
                <c:pt idx="105">
                  <c:v>2</c:v>
                </c:pt>
                <c:pt idx="106">
                  <c:v>2.1</c:v>
                </c:pt>
                <c:pt idx="107">
                  <c:v>2</c:v>
                </c:pt>
                <c:pt idx="108">
                  <c:v>2.2000000000000002</c:v>
                </c:pt>
                <c:pt idx="109">
                  <c:v>2.2000000000000002</c:v>
                </c:pt>
                <c:pt idx="110">
                  <c:v>2.2000000000000002</c:v>
                </c:pt>
                <c:pt idx="111">
                  <c:v>2.1</c:v>
                </c:pt>
                <c:pt idx="112">
                  <c:v>2</c:v>
                </c:pt>
                <c:pt idx="113">
                  <c:v>1.9</c:v>
                </c:pt>
                <c:pt idx="114" formatCode="General">
                  <c:v>1.8</c:v>
                </c:pt>
                <c:pt idx="115" formatCode="General">
                  <c:v>1.8</c:v>
                </c:pt>
                <c:pt idx="116" formatCode="General">
                  <c:v>1.7</c:v>
                </c:pt>
                <c:pt idx="117">
                  <c:v>1.6</c:v>
                </c:pt>
                <c:pt idx="118">
                  <c:v>1.7</c:v>
                </c:pt>
                <c:pt idx="119">
                  <c:v>1.7</c:v>
                </c:pt>
                <c:pt idx="120" formatCode="General">
                  <c:v>1.8</c:v>
                </c:pt>
                <c:pt idx="121" formatCode="General">
                  <c:v>1.8</c:v>
                </c:pt>
                <c:pt idx="122" formatCode="General">
                  <c:v>1.7</c:v>
                </c:pt>
                <c:pt idx="123" formatCode="General">
                  <c:v>1.5</c:v>
                </c:pt>
                <c:pt idx="124" formatCode="General">
                  <c:v>1.4</c:v>
                </c:pt>
                <c:pt idx="125" formatCode="General">
                  <c:v>1.3</c:v>
                </c:pt>
                <c:pt idx="126" formatCode="General">
                  <c:v>1.2</c:v>
                </c:pt>
                <c:pt idx="127" formatCode="General">
                  <c:v>1.1000000000000001</c:v>
                </c:pt>
                <c:pt idx="128" formatCode="General">
                  <c:v>1.1000000000000001</c:v>
                </c:pt>
                <c:pt idx="129" formatCode="General">
                  <c:v>1.1000000000000001</c:v>
                </c:pt>
                <c:pt idx="130" formatCode="General">
                  <c:v>1.1000000000000001</c:v>
                </c:pt>
                <c:pt idx="131" formatCode="General">
                  <c:v>1.1000000000000001</c:v>
                </c:pt>
                <c:pt idx="132" formatCode="General">
                  <c:v>1.2</c:v>
                </c:pt>
                <c:pt idx="133" formatCode="General">
                  <c:v>1.2</c:v>
                </c:pt>
                <c:pt idx="134" formatCode="General">
                  <c:v>1.1000000000000001</c:v>
                </c:pt>
                <c:pt idx="135" formatCode="General">
                  <c:v>1</c:v>
                </c:pt>
                <c:pt idx="136" formatCode="General">
                  <c:v>1</c:v>
                </c:pt>
                <c:pt idx="137" formatCode="General">
                  <c:v>0.9</c:v>
                </c:pt>
                <c:pt idx="138" formatCode="General">
                  <c:v>0.9</c:v>
                </c:pt>
                <c:pt idx="139" formatCode="General">
                  <c:v>0.8</c:v>
                </c:pt>
                <c:pt idx="140" formatCode="General">
                  <c:v>0.8</c:v>
                </c:pt>
                <c:pt idx="141" formatCode="General">
                  <c:v>0.8</c:v>
                </c:pt>
                <c:pt idx="142" formatCode="General">
                  <c:v>0.8</c:v>
                </c:pt>
                <c:pt idx="143" formatCode="General">
                  <c:v>0.8</c:v>
                </c:pt>
                <c:pt idx="144" formatCode="General">
                  <c:v>0.8</c:v>
                </c:pt>
                <c:pt idx="145">
                  <c:v>0.9</c:v>
                </c:pt>
                <c:pt idx="146">
                  <c:v>1.1000000000000001</c:v>
                </c:pt>
                <c:pt idx="147">
                  <c:v>1</c:v>
                </c:pt>
                <c:pt idx="148">
                  <c:v>1</c:v>
                </c:pt>
                <c:pt idx="149">
                  <c:v>1</c:v>
                </c:pt>
                <c:pt idx="150">
                  <c:v>1</c:v>
                </c:pt>
                <c:pt idx="151">
                  <c:v>1</c:v>
                </c:pt>
                <c:pt idx="152">
                  <c:v>1</c:v>
                </c:pt>
                <c:pt idx="153">
                  <c:v>1.1000000000000001</c:v>
                </c:pt>
                <c:pt idx="154">
                  <c:v>1.1000000000000001</c:v>
                </c:pt>
                <c:pt idx="155">
                  <c:v>1.1000000000000001</c:v>
                </c:pt>
                <c:pt idx="156" formatCode="General">
                  <c:v>1.2</c:v>
                </c:pt>
                <c:pt idx="157" formatCode="General">
                  <c:v>1.2</c:v>
                </c:pt>
                <c:pt idx="158" formatCode="0.0">
                  <c:v>1.2</c:v>
                </c:pt>
              </c:numCache>
            </c:numRef>
          </c:val>
          <c:smooth val="0"/>
        </c:ser>
        <c:ser>
          <c:idx val="3"/>
          <c:order val="2"/>
          <c:tx>
            <c:strRef>
              <c:f>Data!$B$615</c:f>
              <c:strCache>
                <c:ptCount val="1"/>
                <c:pt idx="0">
                  <c:v>Bournemouth</c:v>
                </c:pt>
              </c:strCache>
            </c:strRef>
          </c:tx>
          <c:spPr>
            <a:ln w="25400">
              <a:solidFill>
                <a:srgbClr val="3333CC"/>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Data!$C$615:$FE$615</c:f>
              <c:numCache>
                <c:formatCode>#,##0.0</c:formatCode>
                <c:ptCount val="159"/>
                <c:pt idx="0">
                  <c:v>1.7</c:v>
                </c:pt>
                <c:pt idx="1">
                  <c:v>1.7</c:v>
                </c:pt>
                <c:pt idx="2">
                  <c:v>1.7</c:v>
                </c:pt>
                <c:pt idx="3">
                  <c:v>1.6</c:v>
                </c:pt>
                <c:pt idx="4">
                  <c:v>1.6</c:v>
                </c:pt>
                <c:pt idx="5">
                  <c:v>1.5</c:v>
                </c:pt>
                <c:pt idx="6">
                  <c:v>1.5</c:v>
                </c:pt>
                <c:pt idx="7">
                  <c:v>1.5</c:v>
                </c:pt>
                <c:pt idx="8">
                  <c:v>1.4</c:v>
                </c:pt>
                <c:pt idx="9">
                  <c:v>1.4</c:v>
                </c:pt>
                <c:pt idx="10">
                  <c:v>1.4</c:v>
                </c:pt>
                <c:pt idx="11">
                  <c:v>1.6</c:v>
                </c:pt>
                <c:pt idx="12">
                  <c:v>1.7</c:v>
                </c:pt>
                <c:pt idx="13">
                  <c:v>1.8</c:v>
                </c:pt>
                <c:pt idx="14">
                  <c:v>1.7</c:v>
                </c:pt>
                <c:pt idx="15">
                  <c:v>1.7</c:v>
                </c:pt>
                <c:pt idx="16">
                  <c:v>1.7</c:v>
                </c:pt>
                <c:pt idx="17">
                  <c:v>1.6</c:v>
                </c:pt>
                <c:pt idx="18">
                  <c:v>1.6</c:v>
                </c:pt>
                <c:pt idx="19">
                  <c:v>1.7</c:v>
                </c:pt>
                <c:pt idx="20">
                  <c:v>1.7</c:v>
                </c:pt>
                <c:pt idx="21">
                  <c:v>1.7</c:v>
                </c:pt>
                <c:pt idx="22">
                  <c:v>1.8</c:v>
                </c:pt>
                <c:pt idx="23">
                  <c:v>1.7</c:v>
                </c:pt>
                <c:pt idx="24">
                  <c:v>1.8</c:v>
                </c:pt>
                <c:pt idx="25">
                  <c:v>1.8</c:v>
                </c:pt>
                <c:pt idx="26">
                  <c:v>1.9</c:v>
                </c:pt>
                <c:pt idx="27">
                  <c:v>1.9</c:v>
                </c:pt>
                <c:pt idx="28">
                  <c:v>1.9</c:v>
                </c:pt>
                <c:pt idx="29">
                  <c:v>1.9</c:v>
                </c:pt>
                <c:pt idx="30">
                  <c:v>2</c:v>
                </c:pt>
                <c:pt idx="31">
                  <c:v>2</c:v>
                </c:pt>
                <c:pt idx="32">
                  <c:v>2</c:v>
                </c:pt>
                <c:pt idx="33">
                  <c:v>1.9</c:v>
                </c:pt>
                <c:pt idx="34">
                  <c:v>2</c:v>
                </c:pt>
                <c:pt idx="35">
                  <c:v>1.9</c:v>
                </c:pt>
                <c:pt idx="36">
                  <c:v>1.9</c:v>
                </c:pt>
                <c:pt idx="37">
                  <c:v>1.9</c:v>
                </c:pt>
                <c:pt idx="38">
                  <c:v>1.8</c:v>
                </c:pt>
                <c:pt idx="39">
                  <c:v>1.6</c:v>
                </c:pt>
                <c:pt idx="40">
                  <c:v>1.5</c:v>
                </c:pt>
                <c:pt idx="41">
                  <c:v>1.5</c:v>
                </c:pt>
                <c:pt idx="42">
                  <c:v>1.5</c:v>
                </c:pt>
                <c:pt idx="43">
                  <c:v>1.4</c:v>
                </c:pt>
                <c:pt idx="44">
                  <c:v>1.4</c:v>
                </c:pt>
                <c:pt idx="45">
                  <c:v>1.4</c:v>
                </c:pt>
                <c:pt idx="46">
                  <c:v>1.4</c:v>
                </c:pt>
                <c:pt idx="47">
                  <c:v>1.4</c:v>
                </c:pt>
                <c:pt idx="48">
                  <c:v>1.5</c:v>
                </c:pt>
                <c:pt idx="49">
                  <c:v>1.5</c:v>
                </c:pt>
                <c:pt idx="50">
                  <c:v>1.6</c:v>
                </c:pt>
                <c:pt idx="51">
                  <c:v>1.6</c:v>
                </c:pt>
                <c:pt idx="52">
                  <c:v>1.5</c:v>
                </c:pt>
                <c:pt idx="53">
                  <c:v>1.5</c:v>
                </c:pt>
                <c:pt idx="54">
                  <c:v>1.6</c:v>
                </c:pt>
                <c:pt idx="55">
                  <c:v>1.8</c:v>
                </c:pt>
                <c:pt idx="56">
                  <c:v>1.9</c:v>
                </c:pt>
                <c:pt idx="57">
                  <c:v>2</c:v>
                </c:pt>
                <c:pt idx="58">
                  <c:v>2.2000000000000002</c:v>
                </c:pt>
                <c:pt idx="59">
                  <c:v>2.5</c:v>
                </c:pt>
                <c:pt idx="60">
                  <c:v>2.9</c:v>
                </c:pt>
                <c:pt idx="61">
                  <c:v>3.3</c:v>
                </c:pt>
                <c:pt idx="62">
                  <c:v>3.5</c:v>
                </c:pt>
                <c:pt idx="63">
                  <c:v>3.6</c:v>
                </c:pt>
                <c:pt idx="64">
                  <c:v>3.7</c:v>
                </c:pt>
                <c:pt idx="65">
                  <c:v>3.6</c:v>
                </c:pt>
                <c:pt idx="66">
                  <c:v>3.7</c:v>
                </c:pt>
                <c:pt idx="67">
                  <c:v>3.7</c:v>
                </c:pt>
                <c:pt idx="68">
                  <c:v>3.6</c:v>
                </c:pt>
                <c:pt idx="69">
                  <c:v>3.7</c:v>
                </c:pt>
                <c:pt idx="70">
                  <c:v>3.6</c:v>
                </c:pt>
                <c:pt idx="71">
                  <c:v>3.5</c:v>
                </c:pt>
                <c:pt idx="72">
                  <c:v>3.8</c:v>
                </c:pt>
                <c:pt idx="73">
                  <c:v>3.9</c:v>
                </c:pt>
                <c:pt idx="74">
                  <c:v>3.8</c:v>
                </c:pt>
                <c:pt idx="75">
                  <c:v>3.7</c:v>
                </c:pt>
                <c:pt idx="76">
                  <c:v>3.5</c:v>
                </c:pt>
                <c:pt idx="77">
                  <c:v>3.3</c:v>
                </c:pt>
                <c:pt idx="78">
                  <c:v>3.2</c:v>
                </c:pt>
                <c:pt idx="79">
                  <c:v>3.2</c:v>
                </c:pt>
                <c:pt idx="80">
                  <c:v>3.2</c:v>
                </c:pt>
                <c:pt idx="81">
                  <c:v>3.1</c:v>
                </c:pt>
                <c:pt idx="82">
                  <c:v>3.3</c:v>
                </c:pt>
                <c:pt idx="83">
                  <c:v>3.3</c:v>
                </c:pt>
                <c:pt idx="84">
                  <c:v>3.4</c:v>
                </c:pt>
                <c:pt idx="85">
                  <c:v>3.6</c:v>
                </c:pt>
                <c:pt idx="86">
                  <c:v>3.6</c:v>
                </c:pt>
                <c:pt idx="87">
                  <c:v>3.3</c:v>
                </c:pt>
                <c:pt idx="88">
                  <c:v>3.2</c:v>
                </c:pt>
                <c:pt idx="89">
                  <c:v>3.2</c:v>
                </c:pt>
                <c:pt idx="90">
                  <c:v>3.2</c:v>
                </c:pt>
                <c:pt idx="91">
                  <c:v>3.2</c:v>
                </c:pt>
                <c:pt idx="92">
                  <c:v>3.2</c:v>
                </c:pt>
                <c:pt idx="93">
                  <c:v>3.3</c:v>
                </c:pt>
                <c:pt idx="94">
                  <c:v>3.3</c:v>
                </c:pt>
                <c:pt idx="95">
                  <c:v>3.4</c:v>
                </c:pt>
                <c:pt idx="96">
                  <c:v>3.6</c:v>
                </c:pt>
                <c:pt idx="97">
                  <c:v>3.7</c:v>
                </c:pt>
                <c:pt idx="98">
                  <c:v>3.7</c:v>
                </c:pt>
                <c:pt idx="99">
                  <c:v>3.4</c:v>
                </c:pt>
                <c:pt idx="100">
                  <c:v>3.4</c:v>
                </c:pt>
                <c:pt idx="101">
                  <c:v>3.3</c:v>
                </c:pt>
                <c:pt idx="102">
                  <c:v>3.2</c:v>
                </c:pt>
                <c:pt idx="103">
                  <c:v>3.2</c:v>
                </c:pt>
                <c:pt idx="104">
                  <c:v>3.2</c:v>
                </c:pt>
                <c:pt idx="105">
                  <c:v>3.2</c:v>
                </c:pt>
                <c:pt idx="106">
                  <c:v>3.3</c:v>
                </c:pt>
                <c:pt idx="107">
                  <c:v>3</c:v>
                </c:pt>
                <c:pt idx="108">
                  <c:v>3.1</c:v>
                </c:pt>
                <c:pt idx="109">
                  <c:v>3.3</c:v>
                </c:pt>
                <c:pt idx="110">
                  <c:v>3.3</c:v>
                </c:pt>
                <c:pt idx="111">
                  <c:v>3.1</c:v>
                </c:pt>
                <c:pt idx="112">
                  <c:v>3.1</c:v>
                </c:pt>
                <c:pt idx="113">
                  <c:v>2.8</c:v>
                </c:pt>
                <c:pt idx="114" formatCode="General">
                  <c:v>2.8</c:v>
                </c:pt>
                <c:pt idx="115" formatCode="General">
                  <c:v>2.6</c:v>
                </c:pt>
                <c:pt idx="116" formatCode="General">
                  <c:v>2.5</c:v>
                </c:pt>
                <c:pt idx="117">
                  <c:v>2.4</c:v>
                </c:pt>
                <c:pt idx="118">
                  <c:v>2.4</c:v>
                </c:pt>
                <c:pt idx="119">
                  <c:v>2.4</c:v>
                </c:pt>
                <c:pt idx="120" formatCode="General">
                  <c:v>2.5</c:v>
                </c:pt>
                <c:pt idx="121" formatCode="General">
                  <c:v>2.5</c:v>
                </c:pt>
                <c:pt idx="122" formatCode="General">
                  <c:v>2.4</c:v>
                </c:pt>
                <c:pt idx="123" formatCode="General">
                  <c:v>1.1000000000000001</c:v>
                </c:pt>
                <c:pt idx="124" formatCode="General">
                  <c:v>2.1</c:v>
                </c:pt>
                <c:pt idx="125" formatCode="General">
                  <c:v>1.9</c:v>
                </c:pt>
                <c:pt idx="126" formatCode="General">
                  <c:v>1.8</c:v>
                </c:pt>
                <c:pt idx="127" formatCode="General">
                  <c:v>1.7</c:v>
                </c:pt>
                <c:pt idx="128" formatCode="General">
                  <c:v>1.6</c:v>
                </c:pt>
                <c:pt idx="129" formatCode="General">
                  <c:v>1.6</c:v>
                </c:pt>
                <c:pt idx="130" formatCode="General">
                  <c:v>1.6</c:v>
                </c:pt>
                <c:pt idx="131" formatCode="General">
                  <c:v>1.6</c:v>
                </c:pt>
                <c:pt idx="132" formatCode="General">
                  <c:v>1.7</c:v>
                </c:pt>
                <c:pt idx="133" formatCode="General">
                  <c:v>1.7</c:v>
                </c:pt>
                <c:pt idx="134" formatCode="General">
                  <c:v>1.6</c:v>
                </c:pt>
                <c:pt idx="135" formatCode="General">
                  <c:v>1.4</c:v>
                </c:pt>
                <c:pt idx="136" formatCode="General">
                  <c:v>1.4</c:v>
                </c:pt>
                <c:pt idx="137" formatCode="General">
                  <c:v>1.3</c:v>
                </c:pt>
                <c:pt idx="138" formatCode="General">
                  <c:v>1.2</c:v>
                </c:pt>
                <c:pt idx="139" formatCode="General">
                  <c:v>1.1000000000000001</c:v>
                </c:pt>
                <c:pt idx="140" formatCode="General">
                  <c:v>1</c:v>
                </c:pt>
                <c:pt idx="141" formatCode="General">
                  <c:v>1</c:v>
                </c:pt>
                <c:pt idx="142" formatCode="General">
                  <c:v>1</c:v>
                </c:pt>
                <c:pt idx="143" formatCode="General">
                  <c:v>1.1000000000000001</c:v>
                </c:pt>
                <c:pt idx="144" formatCode="General">
                  <c:v>1.1000000000000001</c:v>
                </c:pt>
                <c:pt idx="145">
                  <c:v>1.1000000000000001</c:v>
                </c:pt>
                <c:pt idx="146">
                  <c:v>1.5</c:v>
                </c:pt>
                <c:pt idx="147">
                  <c:v>1.5</c:v>
                </c:pt>
                <c:pt idx="148">
                  <c:v>1.4</c:v>
                </c:pt>
                <c:pt idx="149">
                  <c:v>1.4</c:v>
                </c:pt>
                <c:pt idx="150">
                  <c:v>1.5</c:v>
                </c:pt>
                <c:pt idx="151">
                  <c:v>1.5</c:v>
                </c:pt>
                <c:pt idx="152">
                  <c:v>1.5</c:v>
                </c:pt>
                <c:pt idx="153">
                  <c:v>1.5</c:v>
                </c:pt>
                <c:pt idx="154">
                  <c:v>1.5</c:v>
                </c:pt>
                <c:pt idx="155">
                  <c:v>1.5</c:v>
                </c:pt>
                <c:pt idx="156" formatCode="General">
                  <c:v>1.6</c:v>
                </c:pt>
                <c:pt idx="157" formatCode="General">
                  <c:v>1.7</c:v>
                </c:pt>
                <c:pt idx="158" formatCode="0.0">
                  <c:v>1.7</c:v>
                </c:pt>
              </c:numCache>
            </c:numRef>
          </c:val>
          <c:smooth val="0"/>
        </c:ser>
        <c:ser>
          <c:idx val="4"/>
          <c:order val="3"/>
          <c:tx>
            <c:strRef>
              <c:f>Data!$B$616</c:f>
              <c:strCache>
                <c:ptCount val="1"/>
                <c:pt idx="0">
                  <c:v>Poole </c:v>
                </c:pt>
              </c:strCache>
            </c:strRef>
          </c:tx>
          <c:spPr>
            <a:ln w="25400">
              <a:solidFill>
                <a:srgbClr val="00FFFF"/>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Data!$C$616:$FE$616</c:f>
              <c:numCache>
                <c:formatCode>#,##0.0</c:formatCode>
                <c:ptCount val="159"/>
                <c:pt idx="0">
                  <c:v>1</c:v>
                </c:pt>
                <c:pt idx="1">
                  <c:v>1.1000000000000001</c:v>
                </c:pt>
                <c:pt idx="2">
                  <c:v>1</c:v>
                </c:pt>
                <c:pt idx="3">
                  <c:v>0.9</c:v>
                </c:pt>
                <c:pt idx="4">
                  <c:v>0.9</c:v>
                </c:pt>
                <c:pt idx="5">
                  <c:v>0.8</c:v>
                </c:pt>
                <c:pt idx="6">
                  <c:v>0.8</c:v>
                </c:pt>
                <c:pt idx="7">
                  <c:v>0.7</c:v>
                </c:pt>
                <c:pt idx="8">
                  <c:v>0.8</c:v>
                </c:pt>
                <c:pt idx="9">
                  <c:v>0.8</c:v>
                </c:pt>
                <c:pt idx="10">
                  <c:v>0.8</c:v>
                </c:pt>
                <c:pt idx="11">
                  <c:v>0.9</c:v>
                </c:pt>
                <c:pt idx="12">
                  <c:v>0.9</c:v>
                </c:pt>
                <c:pt idx="13">
                  <c:v>1</c:v>
                </c:pt>
                <c:pt idx="14">
                  <c:v>1</c:v>
                </c:pt>
                <c:pt idx="15">
                  <c:v>0.9</c:v>
                </c:pt>
                <c:pt idx="16">
                  <c:v>0.9</c:v>
                </c:pt>
                <c:pt idx="17">
                  <c:v>0.8</c:v>
                </c:pt>
                <c:pt idx="18">
                  <c:v>0.9</c:v>
                </c:pt>
                <c:pt idx="19">
                  <c:v>1</c:v>
                </c:pt>
                <c:pt idx="20">
                  <c:v>1</c:v>
                </c:pt>
                <c:pt idx="21">
                  <c:v>0.9</c:v>
                </c:pt>
                <c:pt idx="22">
                  <c:v>1</c:v>
                </c:pt>
                <c:pt idx="23">
                  <c:v>1</c:v>
                </c:pt>
                <c:pt idx="24">
                  <c:v>1.1000000000000001</c:v>
                </c:pt>
                <c:pt idx="25">
                  <c:v>1.1000000000000001</c:v>
                </c:pt>
                <c:pt idx="26">
                  <c:v>1.1000000000000001</c:v>
                </c:pt>
                <c:pt idx="27">
                  <c:v>1.2</c:v>
                </c:pt>
                <c:pt idx="28">
                  <c:v>1.1000000000000001</c:v>
                </c:pt>
                <c:pt idx="29">
                  <c:v>1.1000000000000001</c:v>
                </c:pt>
                <c:pt idx="30">
                  <c:v>1.1000000000000001</c:v>
                </c:pt>
                <c:pt idx="31">
                  <c:v>1.2</c:v>
                </c:pt>
                <c:pt idx="32">
                  <c:v>1.1000000000000001</c:v>
                </c:pt>
                <c:pt idx="33">
                  <c:v>1.1000000000000001</c:v>
                </c:pt>
                <c:pt idx="34">
                  <c:v>1.1000000000000001</c:v>
                </c:pt>
                <c:pt idx="35">
                  <c:v>1.1000000000000001</c:v>
                </c:pt>
                <c:pt idx="36">
                  <c:v>1.2</c:v>
                </c:pt>
                <c:pt idx="37">
                  <c:v>1.2</c:v>
                </c:pt>
                <c:pt idx="38">
                  <c:v>1.1000000000000001</c:v>
                </c:pt>
                <c:pt idx="39">
                  <c:v>1</c:v>
                </c:pt>
                <c:pt idx="40">
                  <c:v>1</c:v>
                </c:pt>
                <c:pt idx="41">
                  <c:v>0.9</c:v>
                </c:pt>
                <c:pt idx="42">
                  <c:v>0.9</c:v>
                </c:pt>
                <c:pt idx="43">
                  <c:v>1</c:v>
                </c:pt>
                <c:pt idx="44">
                  <c:v>0.9</c:v>
                </c:pt>
                <c:pt idx="45">
                  <c:v>0.9</c:v>
                </c:pt>
                <c:pt idx="46">
                  <c:v>0.8</c:v>
                </c:pt>
                <c:pt idx="47">
                  <c:v>0.9</c:v>
                </c:pt>
                <c:pt idx="48">
                  <c:v>1</c:v>
                </c:pt>
                <c:pt idx="49">
                  <c:v>1</c:v>
                </c:pt>
                <c:pt idx="50">
                  <c:v>1</c:v>
                </c:pt>
                <c:pt idx="51">
                  <c:v>1</c:v>
                </c:pt>
                <c:pt idx="52">
                  <c:v>1</c:v>
                </c:pt>
                <c:pt idx="53">
                  <c:v>1</c:v>
                </c:pt>
                <c:pt idx="54">
                  <c:v>1.1000000000000001</c:v>
                </c:pt>
                <c:pt idx="55">
                  <c:v>1.3</c:v>
                </c:pt>
                <c:pt idx="56">
                  <c:v>1.3</c:v>
                </c:pt>
                <c:pt idx="57">
                  <c:v>1.4</c:v>
                </c:pt>
                <c:pt idx="58">
                  <c:v>1.6</c:v>
                </c:pt>
                <c:pt idx="59">
                  <c:v>1.8</c:v>
                </c:pt>
                <c:pt idx="60">
                  <c:v>2.2000000000000002</c:v>
                </c:pt>
                <c:pt idx="61">
                  <c:v>2.5</c:v>
                </c:pt>
                <c:pt idx="62">
                  <c:v>2.7</c:v>
                </c:pt>
                <c:pt idx="63">
                  <c:v>2.8</c:v>
                </c:pt>
                <c:pt idx="64">
                  <c:v>2.8</c:v>
                </c:pt>
                <c:pt idx="65">
                  <c:v>2.7</c:v>
                </c:pt>
                <c:pt idx="66">
                  <c:v>2.8</c:v>
                </c:pt>
                <c:pt idx="67">
                  <c:v>2.8</c:v>
                </c:pt>
                <c:pt idx="68">
                  <c:v>2.7</c:v>
                </c:pt>
                <c:pt idx="69">
                  <c:v>2.6</c:v>
                </c:pt>
                <c:pt idx="70">
                  <c:v>2.6</c:v>
                </c:pt>
                <c:pt idx="71">
                  <c:v>2.6</c:v>
                </c:pt>
                <c:pt idx="72">
                  <c:v>2.9</c:v>
                </c:pt>
                <c:pt idx="73">
                  <c:v>2.9</c:v>
                </c:pt>
                <c:pt idx="74">
                  <c:v>2.8</c:v>
                </c:pt>
                <c:pt idx="75">
                  <c:v>2.6</c:v>
                </c:pt>
                <c:pt idx="76">
                  <c:v>2.5</c:v>
                </c:pt>
                <c:pt idx="77">
                  <c:v>2.2999999999999998</c:v>
                </c:pt>
                <c:pt idx="78">
                  <c:v>2.2000000000000002</c:v>
                </c:pt>
                <c:pt idx="79">
                  <c:v>2.2999999999999998</c:v>
                </c:pt>
                <c:pt idx="80">
                  <c:v>2.2000000000000002</c:v>
                </c:pt>
                <c:pt idx="81">
                  <c:v>2.2000000000000002</c:v>
                </c:pt>
                <c:pt idx="82">
                  <c:v>2.1</c:v>
                </c:pt>
                <c:pt idx="83">
                  <c:v>2.2000000000000002</c:v>
                </c:pt>
                <c:pt idx="84">
                  <c:v>2.4</c:v>
                </c:pt>
                <c:pt idx="85">
                  <c:v>2.5</c:v>
                </c:pt>
                <c:pt idx="86">
                  <c:v>2.4</c:v>
                </c:pt>
                <c:pt idx="87">
                  <c:v>2.2000000000000002</c:v>
                </c:pt>
                <c:pt idx="88">
                  <c:v>2.1</c:v>
                </c:pt>
                <c:pt idx="89">
                  <c:v>2.1</c:v>
                </c:pt>
                <c:pt idx="90">
                  <c:v>2.1</c:v>
                </c:pt>
                <c:pt idx="91">
                  <c:v>2.1</c:v>
                </c:pt>
                <c:pt idx="92">
                  <c:v>2.1</c:v>
                </c:pt>
                <c:pt idx="93">
                  <c:v>2</c:v>
                </c:pt>
                <c:pt idx="94">
                  <c:v>2.1</c:v>
                </c:pt>
                <c:pt idx="95">
                  <c:v>2.2000000000000002</c:v>
                </c:pt>
                <c:pt idx="96">
                  <c:v>2.4</c:v>
                </c:pt>
                <c:pt idx="97">
                  <c:v>2.5</c:v>
                </c:pt>
                <c:pt idx="98">
                  <c:v>2.4</c:v>
                </c:pt>
                <c:pt idx="99">
                  <c:v>2.2000000000000002</c:v>
                </c:pt>
                <c:pt idx="100">
                  <c:v>2.1</c:v>
                </c:pt>
                <c:pt idx="101">
                  <c:v>2</c:v>
                </c:pt>
                <c:pt idx="102">
                  <c:v>1.9</c:v>
                </c:pt>
                <c:pt idx="103">
                  <c:v>1.9</c:v>
                </c:pt>
                <c:pt idx="104">
                  <c:v>1.8</c:v>
                </c:pt>
                <c:pt idx="105">
                  <c:v>1.8</c:v>
                </c:pt>
                <c:pt idx="106">
                  <c:v>1.9</c:v>
                </c:pt>
                <c:pt idx="107">
                  <c:v>1.8</c:v>
                </c:pt>
                <c:pt idx="108">
                  <c:v>2.1</c:v>
                </c:pt>
                <c:pt idx="109">
                  <c:v>2.2000000000000002</c:v>
                </c:pt>
                <c:pt idx="110">
                  <c:v>2.2000000000000002</c:v>
                </c:pt>
                <c:pt idx="111">
                  <c:v>2.1</c:v>
                </c:pt>
                <c:pt idx="112">
                  <c:v>2</c:v>
                </c:pt>
                <c:pt idx="113">
                  <c:v>1.9</c:v>
                </c:pt>
                <c:pt idx="114" formatCode="General">
                  <c:v>1.9</c:v>
                </c:pt>
                <c:pt idx="115" formatCode="General">
                  <c:v>1.8</c:v>
                </c:pt>
                <c:pt idx="116" formatCode="General">
                  <c:v>1.7</c:v>
                </c:pt>
                <c:pt idx="117">
                  <c:v>1.6</c:v>
                </c:pt>
                <c:pt idx="118">
                  <c:v>1.7</c:v>
                </c:pt>
                <c:pt idx="119">
                  <c:v>1.6</c:v>
                </c:pt>
                <c:pt idx="120" formatCode="General">
                  <c:v>1.8</c:v>
                </c:pt>
                <c:pt idx="121" formatCode="General">
                  <c:v>1.8</c:v>
                </c:pt>
                <c:pt idx="122" formatCode="General">
                  <c:v>1.7</c:v>
                </c:pt>
                <c:pt idx="123" formatCode="General">
                  <c:v>2.2000000000000002</c:v>
                </c:pt>
                <c:pt idx="124" formatCode="General">
                  <c:v>1.4</c:v>
                </c:pt>
                <c:pt idx="125" formatCode="General">
                  <c:v>1.3</c:v>
                </c:pt>
                <c:pt idx="126" formatCode="General">
                  <c:v>1.2</c:v>
                </c:pt>
                <c:pt idx="127" formatCode="General">
                  <c:v>1.2</c:v>
                </c:pt>
                <c:pt idx="128" formatCode="General">
                  <c:v>1.1000000000000001</c:v>
                </c:pt>
                <c:pt idx="129" formatCode="General">
                  <c:v>1.1000000000000001</c:v>
                </c:pt>
                <c:pt idx="130" formatCode="General">
                  <c:v>1.1000000000000001</c:v>
                </c:pt>
                <c:pt idx="131" formatCode="General">
                  <c:v>1.1000000000000001</c:v>
                </c:pt>
                <c:pt idx="132" formatCode="General">
                  <c:v>1.2</c:v>
                </c:pt>
                <c:pt idx="133" formatCode="General">
                  <c:v>1.2</c:v>
                </c:pt>
                <c:pt idx="134" formatCode="General">
                  <c:v>1.2</c:v>
                </c:pt>
                <c:pt idx="135" formatCode="General">
                  <c:v>1.1000000000000001</c:v>
                </c:pt>
                <c:pt idx="136" formatCode="General">
                  <c:v>1</c:v>
                </c:pt>
                <c:pt idx="137" formatCode="General">
                  <c:v>1</c:v>
                </c:pt>
                <c:pt idx="138" formatCode="General">
                  <c:v>0.9</c:v>
                </c:pt>
                <c:pt idx="139" formatCode="General">
                  <c:v>0.8</c:v>
                </c:pt>
                <c:pt idx="140" formatCode="General">
                  <c:v>0.8</c:v>
                </c:pt>
                <c:pt idx="141" formatCode="General">
                  <c:v>0.7</c:v>
                </c:pt>
                <c:pt idx="142" formatCode="General">
                  <c:v>0.7</c:v>
                </c:pt>
                <c:pt idx="143" formatCode="General">
                  <c:v>0.7</c:v>
                </c:pt>
                <c:pt idx="144" formatCode="General">
                  <c:v>0.8</c:v>
                </c:pt>
                <c:pt idx="145">
                  <c:v>0.9</c:v>
                </c:pt>
                <c:pt idx="146">
                  <c:v>1.1000000000000001</c:v>
                </c:pt>
                <c:pt idx="147">
                  <c:v>1.1000000000000001</c:v>
                </c:pt>
                <c:pt idx="148">
                  <c:v>1.1000000000000001</c:v>
                </c:pt>
                <c:pt idx="149">
                  <c:v>1</c:v>
                </c:pt>
                <c:pt idx="150">
                  <c:v>1.1000000000000001</c:v>
                </c:pt>
                <c:pt idx="151">
                  <c:v>1.1000000000000001</c:v>
                </c:pt>
                <c:pt idx="152">
                  <c:v>1.1000000000000001</c:v>
                </c:pt>
                <c:pt idx="153">
                  <c:v>1.1000000000000001</c:v>
                </c:pt>
                <c:pt idx="154">
                  <c:v>1.1000000000000001</c:v>
                </c:pt>
                <c:pt idx="155">
                  <c:v>1.1000000000000001</c:v>
                </c:pt>
                <c:pt idx="156" formatCode="General">
                  <c:v>1.2</c:v>
                </c:pt>
                <c:pt idx="157" formatCode="General">
                  <c:v>1.2</c:v>
                </c:pt>
                <c:pt idx="158" formatCode="0.0">
                  <c:v>1.2</c:v>
                </c:pt>
              </c:numCache>
            </c:numRef>
          </c:val>
          <c:smooth val="0"/>
        </c:ser>
        <c:ser>
          <c:idx val="5"/>
          <c:order val="4"/>
          <c:tx>
            <c:strRef>
              <c:f>Data!$B$617</c:f>
              <c:strCache>
                <c:ptCount val="1"/>
                <c:pt idx="0">
                  <c:v>DCC Dorset </c:v>
                </c:pt>
              </c:strCache>
            </c:strRef>
          </c:tx>
          <c:spPr>
            <a:ln w="25400">
              <a:solidFill>
                <a:srgbClr val="0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Data!$C$617:$FE$617</c:f>
              <c:numCache>
                <c:formatCode>#,##0.0</c:formatCode>
                <c:ptCount val="159"/>
                <c:pt idx="0">
                  <c:v>1.1000000000000001</c:v>
                </c:pt>
                <c:pt idx="1">
                  <c:v>1.1000000000000001</c:v>
                </c:pt>
                <c:pt idx="2">
                  <c:v>1</c:v>
                </c:pt>
                <c:pt idx="3">
                  <c:v>0.9</c:v>
                </c:pt>
                <c:pt idx="4">
                  <c:v>0.8</c:v>
                </c:pt>
                <c:pt idx="5">
                  <c:v>0.8</c:v>
                </c:pt>
                <c:pt idx="6">
                  <c:v>0.7</c:v>
                </c:pt>
                <c:pt idx="7">
                  <c:v>0.7</c:v>
                </c:pt>
                <c:pt idx="8">
                  <c:v>0.7</c:v>
                </c:pt>
                <c:pt idx="9">
                  <c:v>0.7</c:v>
                </c:pt>
                <c:pt idx="10">
                  <c:v>0.8</c:v>
                </c:pt>
                <c:pt idx="11">
                  <c:v>0.9</c:v>
                </c:pt>
                <c:pt idx="12">
                  <c:v>1</c:v>
                </c:pt>
                <c:pt idx="13">
                  <c:v>1</c:v>
                </c:pt>
                <c:pt idx="14">
                  <c:v>0.9</c:v>
                </c:pt>
                <c:pt idx="15">
                  <c:v>0.8</c:v>
                </c:pt>
                <c:pt idx="16">
                  <c:v>0.8</c:v>
                </c:pt>
                <c:pt idx="17">
                  <c:v>0.8</c:v>
                </c:pt>
                <c:pt idx="18">
                  <c:v>0.8</c:v>
                </c:pt>
                <c:pt idx="19">
                  <c:v>0.8</c:v>
                </c:pt>
                <c:pt idx="20">
                  <c:v>0.8</c:v>
                </c:pt>
                <c:pt idx="21">
                  <c:v>0.8</c:v>
                </c:pt>
                <c:pt idx="22">
                  <c:v>0.9</c:v>
                </c:pt>
                <c:pt idx="23">
                  <c:v>1</c:v>
                </c:pt>
                <c:pt idx="24">
                  <c:v>1.1000000000000001</c:v>
                </c:pt>
                <c:pt idx="25">
                  <c:v>1.2</c:v>
                </c:pt>
                <c:pt idx="26">
                  <c:v>1.2</c:v>
                </c:pt>
                <c:pt idx="27">
                  <c:v>1.1000000000000001</c:v>
                </c:pt>
                <c:pt idx="28">
                  <c:v>1</c:v>
                </c:pt>
                <c:pt idx="29">
                  <c:v>1</c:v>
                </c:pt>
                <c:pt idx="30">
                  <c:v>1</c:v>
                </c:pt>
                <c:pt idx="31">
                  <c:v>1</c:v>
                </c:pt>
                <c:pt idx="32">
                  <c:v>0.9</c:v>
                </c:pt>
                <c:pt idx="33">
                  <c:v>1</c:v>
                </c:pt>
                <c:pt idx="34">
                  <c:v>1</c:v>
                </c:pt>
                <c:pt idx="35">
                  <c:v>1</c:v>
                </c:pt>
                <c:pt idx="36">
                  <c:v>1.1000000000000001</c:v>
                </c:pt>
                <c:pt idx="37">
                  <c:v>1.1000000000000001</c:v>
                </c:pt>
                <c:pt idx="38">
                  <c:v>1</c:v>
                </c:pt>
                <c:pt idx="39">
                  <c:v>0.9</c:v>
                </c:pt>
                <c:pt idx="40">
                  <c:v>0.8</c:v>
                </c:pt>
                <c:pt idx="41">
                  <c:v>0.7</c:v>
                </c:pt>
                <c:pt idx="42">
                  <c:v>0.7</c:v>
                </c:pt>
                <c:pt idx="43">
                  <c:v>0.8</c:v>
                </c:pt>
                <c:pt idx="44">
                  <c:v>0.7</c:v>
                </c:pt>
                <c:pt idx="45">
                  <c:v>0.7</c:v>
                </c:pt>
                <c:pt idx="46">
                  <c:v>0.7</c:v>
                </c:pt>
                <c:pt idx="47">
                  <c:v>0.8</c:v>
                </c:pt>
                <c:pt idx="48">
                  <c:v>0.9</c:v>
                </c:pt>
                <c:pt idx="49">
                  <c:v>0.9</c:v>
                </c:pt>
                <c:pt idx="50">
                  <c:v>0.8</c:v>
                </c:pt>
                <c:pt idx="51">
                  <c:v>0.8</c:v>
                </c:pt>
                <c:pt idx="52">
                  <c:v>0.7</c:v>
                </c:pt>
                <c:pt idx="53">
                  <c:v>0.7</c:v>
                </c:pt>
                <c:pt idx="54">
                  <c:v>0.8</c:v>
                </c:pt>
                <c:pt idx="55">
                  <c:v>0.9</c:v>
                </c:pt>
                <c:pt idx="56">
                  <c:v>1</c:v>
                </c:pt>
                <c:pt idx="57">
                  <c:v>1.1000000000000001</c:v>
                </c:pt>
                <c:pt idx="58">
                  <c:v>1.3</c:v>
                </c:pt>
                <c:pt idx="59">
                  <c:v>1.5</c:v>
                </c:pt>
                <c:pt idx="60">
                  <c:v>1.7</c:v>
                </c:pt>
                <c:pt idx="61">
                  <c:v>2.1</c:v>
                </c:pt>
                <c:pt idx="62">
                  <c:v>2.1</c:v>
                </c:pt>
                <c:pt idx="63">
                  <c:v>2.1</c:v>
                </c:pt>
                <c:pt idx="64">
                  <c:v>2</c:v>
                </c:pt>
                <c:pt idx="65">
                  <c:v>1.9</c:v>
                </c:pt>
                <c:pt idx="66">
                  <c:v>1.9</c:v>
                </c:pt>
                <c:pt idx="67">
                  <c:v>2</c:v>
                </c:pt>
                <c:pt idx="68">
                  <c:v>1.9</c:v>
                </c:pt>
                <c:pt idx="69">
                  <c:v>1.9</c:v>
                </c:pt>
                <c:pt idx="70">
                  <c:v>2.1</c:v>
                </c:pt>
                <c:pt idx="71">
                  <c:v>2.1</c:v>
                </c:pt>
                <c:pt idx="72">
                  <c:v>2.2999999999999998</c:v>
                </c:pt>
                <c:pt idx="73">
                  <c:v>2.2999999999999998</c:v>
                </c:pt>
                <c:pt idx="74">
                  <c:v>2.2000000000000002</c:v>
                </c:pt>
                <c:pt idx="75">
                  <c:v>1.9</c:v>
                </c:pt>
                <c:pt idx="76">
                  <c:v>1.8</c:v>
                </c:pt>
                <c:pt idx="77">
                  <c:v>1.6</c:v>
                </c:pt>
                <c:pt idx="78">
                  <c:v>1.6</c:v>
                </c:pt>
                <c:pt idx="79">
                  <c:v>1.6</c:v>
                </c:pt>
                <c:pt idx="80">
                  <c:v>1.6</c:v>
                </c:pt>
                <c:pt idx="81">
                  <c:v>1.6</c:v>
                </c:pt>
                <c:pt idx="82">
                  <c:v>1.7</c:v>
                </c:pt>
                <c:pt idx="83">
                  <c:v>1.8</c:v>
                </c:pt>
                <c:pt idx="84">
                  <c:v>1.9</c:v>
                </c:pt>
                <c:pt idx="85">
                  <c:v>1.9</c:v>
                </c:pt>
                <c:pt idx="86">
                  <c:v>1.8</c:v>
                </c:pt>
                <c:pt idx="87">
                  <c:v>1.6</c:v>
                </c:pt>
                <c:pt idx="88">
                  <c:v>1.6</c:v>
                </c:pt>
                <c:pt idx="89">
                  <c:v>1.5</c:v>
                </c:pt>
                <c:pt idx="90">
                  <c:v>1.5</c:v>
                </c:pt>
                <c:pt idx="91">
                  <c:v>1.6</c:v>
                </c:pt>
                <c:pt idx="92">
                  <c:v>1.6</c:v>
                </c:pt>
                <c:pt idx="93">
                  <c:v>1.6</c:v>
                </c:pt>
                <c:pt idx="94">
                  <c:v>1.8</c:v>
                </c:pt>
                <c:pt idx="95">
                  <c:v>1.8</c:v>
                </c:pt>
                <c:pt idx="96">
                  <c:v>2</c:v>
                </c:pt>
                <c:pt idx="97">
                  <c:v>2</c:v>
                </c:pt>
                <c:pt idx="98">
                  <c:v>2</c:v>
                </c:pt>
                <c:pt idx="99">
                  <c:v>1.7</c:v>
                </c:pt>
                <c:pt idx="100">
                  <c:v>1.6</c:v>
                </c:pt>
                <c:pt idx="101">
                  <c:v>1.6</c:v>
                </c:pt>
                <c:pt idx="102">
                  <c:v>1.5</c:v>
                </c:pt>
                <c:pt idx="103">
                  <c:v>1.5</c:v>
                </c:pt>
                <c:pt idx="104">
                  <c:v>1.5</c:v>
                </c:pt>
                <c:pt idx="105">
                  <c:v>1.6</c:v>
                </c:pt>
                <c:pt idx="106">
                  <c:v>1.6</c:v>
                </c:pt>
                <c:pt idx="107">
                  <c:v>1.7</c:v>
                </c:pt>
                <c:pt idx="108">
                  <c:v>1.7</c:v>
                </c:pt>
                <c:pt idx="109">
                  <c:v>1.7</c:v>
                </c:pt>
                <c:pt idx="110">
                  <c:v>1.7</c:v>
                </c:pt>
                <c:pt idx="111">
                  <c:v>1.6</c:v>
                </c:pt>
                <c:pt idx="112">
                  <c:v>1.5</c:v>
                </c:pt>
                <c:pt idx="113">
                  <c:v>1.4</c:v>
                </c:pt>
                <c:pt idx="114" formatCode="General">
                  <c:v>1.4</c:v>
                </c:pt>
                <c:pt idx="115" formatCode="General">
                  <c:v>1.3</c:v>
                </c:pt>
                <c:pt idx="116" formatCode="General">
                  <c:v>1.3</c:v>
                </c:pt>
                <c:pt idx="117">
                  <c:v>1.2</c:v>
                </c:pt>
                <c:pt idx="118">
                  <c:v>1.3</c:v>
                </c:pt>
                <c:pt idx="119">
                  <c:v>1.3</c:v>
                </c:pt>
                <c:pt idx="120" formatCode="General">
                  <c:v>1.4</c:v>
                </c:pt>
                <c:pt idx="121" formatCode="General">
                  <c:v>1.4</c:v>
                </c:pt>
                <c:pt idx="122" formatCode="General">
                  <c:v>1.3</c:v>
                </c:pt>
                <c:pt idx="123" formatCode="General">
                  <c:v>0.8</c:v>
                </c:pt>
                <c:pt idx="124" formatCode="General">
                  <c:v>1.1000000000000001</c:v>
                </c:pt>
                <c:pt idx="125" formatCode="General">
                  <c:v>0.9</c:v>
                </c:pt>
                <c:pt idx="126" formatCode="General">
                  <c:v>0.9</c:v>
                </c:pt>
                <c:pt idx="127" formatCode="General">
                  <c:v>0.8</c:v>
                </c:pt>
                <c:pt idx="128" formatCode="General">
                  <c:v>0.8</c:v>
                </c:pt>
                <c:pt idx="129" formatCode="General">
                  <c:v>0.8</c:v>
                </c:pt>
                <c:pt idx="130" formatCode="General">
                  <c:v>0.9</c:v>
                </c:pt>
                <c:pt idx="131" formatCode="General">
                  <c:v>0.9</c:v>
                </c:pt>
                <c:pt idx="132" formatCode="General">
                  <c:v>0.9</c:v>
                </c:pt>
                <c:pt idx="133" formatCode="General">
                  <c:v>0.9</c:v>
                </c:pt>
                <c:pt idx="134" formatCode="General">
                  <c:v>0.9</c:v>
                </c:pt>
                <c:pt idx="135" formatCode="General">
                  <c:v>0.8</c:v>
                </c:pt>
                <c:pt idx="136" formatCode="General">
                  <c:v>0.7</c:v>
                </c:pt>
                <c:pt idx="137" formatCode="General">
                  <c:v>0.7</c:v>
                </c:pt>
                <c:pt idx="138" formatCode="General">
                  <c:v>0.7</c:v>
                </c:pt>
                <c:pt idx="139" formatCode="General">
                  <c:v>0.6</c:v>
                </c:pt>
                <c:pt idx="140" formatCode="General">
                  <c:v>0.7</c:v>
                </c:pt>
                <c:pt idx="141" formatCode="General">
                  <c:v>0.7</c:v>
                </c:pt>
                <c:pt idx="142" formatCode="General">
                  <c:v>0.7</c:v>
                </c:pt>
                <c:pt idx="143" formatCode="General">
                  <c:v>0.7</c:v>
                </c:pt>
                <c:pt idx="144" formatCode="General">
                  <c:v>0.7</c:v>
                </c:pt>
                <c:pt idx="145">
                  <c:v>0.7</c:v>
                </c:pt>
                <c:pt idx="146">
                  <c:v>0.8</c:v>
                </c:pt>
                <c:pt idx="147">
                  <c:v>0.8</c:v>
                </c:pt>
                <c:pt idx="148">
                  <c:v>0.7</c:v>
                </c:pt>
                <c:pt idx="149">
                  <c:v>0.7</c:v>
                </c:pt>
                <c:pt idx="150">
                  <c:v>0.8</c:v>
                </c:pt>
                <c:pt idx="151">
                  <c:v>0.8</c:v>
                </c:pt>
                <c:pt idx="152">
                  <c:v>0.8</c:v>
                </c:pt>
                <c:pt idx="153">
                  <c:v>0.8</c:v>
                </c:pt>
                <c:pt idx="154">
                  <c:v>0.8</c:v>
                </c:pt>
                <c:pt idx="155">
                  <c:v>0.9</c:v>
                </c:pt>
                <c:pt idx="156" formatCode="General">
                  <c:v>0.9</c:v>
                </c:pt>
                <c:pt idx="157" formatCode="General">
                  <c:v>0.9</c:v>
                </c:pt>
                <c:pt idx="158" formatCode="0.0">
                  <c:v>0.9</c:v>
                </c:pt>
              </c:numCache>
            </c:numRef>
          </c:val>
          <c:smooth val="0"/>
        </c:ser>
        <c:dLbls>
          <c:showLegendKey val="0"/>
          <c:showVal val="0"/>
          <c:showCatName val="0"/>
          <c:showSerName val="0"/>
          <c:showPercent val="0"/>
          <c:showBubbleSize val="0"/>
        </c:dLbls>
        <c:smooth val="0"/>
        <c:axId val="373208264"/>
        <c:axId val="373209440"/>
      </c:lineChart>
      <c:dateAx>
        <c:axId val="37320826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373209440"/>
        <c:crosses val="autoZero"/>
        <c:auto val="1"/>
        <c:lblOffset val="100"/>
        <c:baseTimeUnit val="months"/>
        <c:majorUnit val="4"/>
        <c:majorTimeUnit val="months"/>
        <c:minorUnit val="2"/>
        <c:minorTimeUnit val="months"/>
      </c:dateAx>
      <c:valAx>
        <c:axId val="37320944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 of residents aged 16-64 yrs</a:t>
                </a:r>
              </a:p>
            </c:rich>
          </c:tx>
          <c:layout>
            <c:manualLayout>
              <c:xMode val="edge"/>
              <c:yMode val="edge"/>
              <c:x val="2.9106000739077292E-2"/>
              <c:y val="0.21527826382813256"/>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3208264"/>
        <c:crosses val="autoZero"/>
        <c:crossBetween val="between"/>
      </c:valAx>
      <c:spPr>
        <a:noFill/>
        <a:ln w="25400">
          <a:noFill/>
        </a:ln>
      </c:spPr>
    </c:plotArea>
    <c:legend>
      <c:legendPos val="r"/>
      <c:layout>
        <c:manualLayout>
          <c:xMode val="edge"/>
          <c:yMode val="edge"/>
          <c:x val="7.7562371490567286E-2"/>
          <c:y val="0.94212962962962965"/>
          <c:w val="0.7026777338753234"/>
          <c:h val="5.0925925925925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977751626456593E-2"/>
          <c:y val="1.9762883991484976E-2"/>
          <c:w val="0.92422058139610808"/>
          <c:h val="0.67193805571048915"/>
        </c:manualLayout>
      </c:layout>
      <c:barChart>
        <c:barDir val="col"/>
        <c:grouping val="clustered"/>
        <c:varyColors val="0"/>
        <c:ser>
          <c:idx val="0"/>
          <c:order val="0"/>
          <c:tx>
            <c:strRef>
              <c:f>Data!$C$504</c:f>
              <c:strCache>
                <c:ptCount val="1"/>
                <c:pt idx="0">
                  <c:v>Rate</c:v>
                </c:pt>
              </c:strCache>
            </c:strRef>
          </c:tx>
          <c:spPr>
            <a:solidFill>
              <a:srgbClr val="8080FF"/>
            </a:solidFill>
            <a:ln w="12700">
              <a:solidFill>
                <a:srgbClr val="000000"/>
              </a:solidFill>
              <a:prstDash val="solid"/>
            </a:ln>
          </c:spPr>
          <c:invertIfNegative val="0"/>
          <c:dPt>
            <c:idx val="0"/>
            <c:invertIfNegative val="0"/>
            <c:bubble3D val="0"/>
            <c:spPr>
              <a:solidFill>
                <a:srgbClr val="800000"/>
              </a:solidFill>
              <a:ln w="12700">
                <a:solidFill>
                  <a:srgbClr val="000000"/>
                </a:solidFill>
                <a:prstDash val="solid"/>
              </a:ln>
            </c:spPr>
          </c:dPt>
          <c:dPt>
            <c:idx val="1"/>
            <c:invertIfNegative val="0"/>
            <c:bubble3D val="0"/>
            <c:spPr>
              <a:solidFill>
                <a:srgbClr val="993366"/>
              </a:solidFill>
              <a:ln w="12700">
                <a:solidFill>
                  <a:srgbClr val="000000"/>
                </a:solidFill>
                <a:prstDash val="solid"/>
              </a:ln>
            </c:spPr>
          </c:dPt>
          <c:dPt>
            <c:idx val="2"/>
            <c:invertIfNegative val="0"/>
            <c:bubble3D val="0"/>
            <c:spPr>
              <a:solidFill>
                <a:srgbClr val="808080"/>
              </a:solidFill>
              <a:ln w="12700">
                <a:solidFill>
                  <a:srgbClr val="000000"/>
                </a:solidFill>
                <a:prstDash val="solid"/>
              </a:ln>
            </c:spPr>
          </c:dPt>
          <c:dPt>
            <c:idx val="3"/>
            <c:invertIfNegative val="0"/>
            <c:bubble3D val="0"/>
            <c:spPr>
              <a:solidFill>
                <a:srgbClr val="3333CC"/>
              </a:solidFill>
              <a:ln w="12700">
                <a:solidFill>
                  <a:srgbClr val="000000"/>
                </a:solidFill>
                <a:prstDash val="solid"/>
              </a:ln>
            </c:spPr>
          </c:dPt>
          <c:dPt>
            <c:idx val="4"/>
            <c:invertIfNegative val="0"/>
            <c:bubble3D val="0"/>
            <c:spPr>
              <a:solidFill>
                <a:srgbClr val="69FFFF"/>
              </a:solidFill>
              <a:ln w="12700">
                <a:solidFill>
                  <a:srgbClr val="000000"/>
                </a:solidFill>
                <a:prstDash val="solid"/>
              </a:ln>
            </c:spPr>
          </c:dPt>
          <c:dPt>
            <c:idx val="5"/>
            <c:invertIfNegative val="0"/>
            <c:bubble3D val="0"/>
            <c:spPr>
              <a:solidFill>
                <a:srgbClr val="008000"/>
              </a:solidFill>
              <a:ln w="12700">
                <a:solidFill>
                  <a:srgbClr val="000000"/>
                </a:solidFill>
                <a:prstDash val="solid"/>
              </a:ln>
            </c:spPr>
          </c:dPt>
          <c:dPt>
            <c:idx val="6"/>
            <c:invertIfNegative val="0"/>
            <c:bubble3D val="0"/>
            <c:spPr>
              <a:solidFill>
                <a:srgbClr val="CCFFCC"/>
              </a:solidFill>
              <a:ln w="12700">
                <a:solidFill>
                  <a:srgbClr val="000000"/>
                </a:solidFill>
                <a:prstDash val="solid"/>
              </a:ln>
            </c:spPr>
          </c:dPt>
          <c:dPt>
            <c:idx val="7"/>
            <c:invertIfNegative val="0"/>
            <c:bubble3D val="0"/>
            <c:spPr>
              <a:solidFill>
                <a:srgbClr val="CCFFCC"/>
              </a:solidFill>
              <a:ln w="12700">
                <a:solidFill>
                  <a:srgbClr val="000000"/>
                </a:solidFill>
                <a:prstDash val="solid"/>
              </a:ln>
            </c:spPr>
          </c:dPt>
          <c:dPt>
            <c:idx val="8"/>
            <c:invertIfNegative val="0"/>
            <c:bubble3D val="0"/>
            <c:spPr>
              <a:solidFill>
                <a:srgbClr val="CCFFCC"/>
              </a:solidFill>
              <a:ln w="12700">
                <a:solidFill>
                  <a:srgbClr val="000000"/>
                </a:solidFill>
                <a:prstDash val="solid"/>
              </a:ln>
            </c:spPr>
          </c:dPt>
          <c:dPt>
            <c:idx val="9"/>
            <c:invertIfNegative val="0"/>
            <c:bubble3D val="0"/>
            <c:spPr>
              <a:solidFill>
                <a:srgbClr val="CCFFCC"/>
              </a:solidFill>
              <a:ln w="12700">
                <a:solidFill>
                  <a:srgbClr val="000000"/>
                </a:solidFill>
                <a:prstDash val="solid"/>
              </a:ln>
            </c:spPr>
          </c:dPt>
          <c:dPt>
            <c:idx val="10"/>
            <c:invertIfNegative val="0"/>
            <c:bubble3D val="0"/>
            <c:spPr>
              <a:solidFill>
                <a:srgbClr val="CCFFCC"/>
              </a:solidFill>
              <a:ln w="12700">
                <a:solidFill>
                  <a:srgbClr val="000000"/>
                </a:solidFill>
                <a:prstDash val="solid"/>
              </a:ln>
            </c:spPr>
          </c:dPt>
          <c:dPt>
            <c:idx val="11"/>
            <c:invertIfNegative val="0"/>
            <c:bubble3D val="0"/>
            <c:spPr>
              <a:solidFill>
                <a:srgbClr val="CCFFCC"/>
              </a:solidFill>
              <a:ln w="12700">
                <a:solidFill>
                  <a:srgbClr val="000000"/>
                </a:solidFill>
                <a:prstDash val="solid"/>
              </a:ln>
            </c:spPr>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Data!$B$505:$B$516</c:f>
              <c:strCache>
                <c:ptCount val="12"/>
                <c:pt idx="0">
                  <c:v>Great Britain</c:v>
                </c:pt>
                <c:pt idx="1">
                  <c:v>South West </c:v>
                </c:pt>
                <c:pt idx="2">
                  <c:v>Dorset LEP area</c:v>
                </c:pt>
                <c:pt idx="3">
                  <c:v>Bournemouth</c:v>
                </c:pt>
                <c:pt idx="4">
                  <c:v>Poole </c:v>
                </c:pt>
                <c:pt idx="5">
                  <c:v>DCC Dorset </c:v>
                </c:pt>
                <c:pt idx="6">
                  <c:v>Christchurch</c:v>
                </c:pt>
                <c:pt idx="7">
                  <c:v>East Dorset</c:v>
                </c:pt>
                <c:pt idx="8">
                  <c:v>North Dorset</c:v>
                </c:pt>
                <c:pt idx="9">
                  <c:v>Purbeck</c:v>
                </c:pt>
                <c:pt idx="10">
                  <c:v>West Dorset</c:v>
                </c:pt>
                <c:pt idx="11">
                  <c:v>Weymouth &amp; Portland</c:v>
                </c:pt>
              </c:strCache>
            </c:strRef>
          </c:cat>
          <c:val>
            <c:numRef>
              <c:f>Data!$C$505:$C$516</c:f>
              <c:numCache>
                <c:formatCode>#,##0.0</c:formatCode>
                <c:ptCount val="12"/>
                <c:pt idx="0">
                  <c:v>2</c:v>
                </c:pt>
                <c:pt idx="1">
                  <c:v>1.4</c:v>
                </c:pt>
                <c:pt idx="2">
                  <c:v>1.2</c:v>
                </c:pt>
                <c:pt idx="3">
                  <c:v>1.7</c:v>
                </c:pt>
                <c:pt idx="4">
                  <c:v>1.2</c:v>
                </c:pt>
                <c:pt idx="5">
                  <c:v>0.9</c:v>
                </c:pt>
                <c:pt idx="6">
                  <c:v>1</c:v>
                </c:pt>
                <c:pt idx="7">
                  <c:v>0.8</c:v>
                </c:pt>
                <c:pt idx="8">
                  <c:v>0.7</c:v>
                </c:pt>
                <c:pt idx="9">
                  <c:v>0.8</c:v>
                </c:pt>
                <c:pt idx="10">
                  <c:v>0.8</c:v>
                </c:pt>
                <c:pt idx="11">
                  <c:v>1.7</c:v>
                </c:pt>
              </c:numCache>
            </c:numRef>
          </c:val>
        </c:ser>
        <c:dLbls>
          <c:showLegendKey val="0"/>
          <c:showVal val="0"/>
          <c:showCatName val="0"/>
          <c:showSerName val="0"/>
          <c:showPercent val="0"/>
          <c:showBubbleSize val="0"/>
        </c:dLbls>
        <c:gapWidth val="150"/>
        <c:axId val="375328360"/>
        <c:axId val="375330712"/>
      </c:barChart>
      <c:catAx>
        <c:axId val="375328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75330712"/>
        <c:crosses val="autoZero"/>
        <c:auto val="1"/>
        <c:lblAlgn val="ctr"/>
        <c:lblOffset val="100"/>
        <c:tickLblSkip val="1"/>
        <c:tickMarkSkip val="1"/>
        <c:noMultiLvlLbl val="0"/>
      </c:catAx>
      <c:valAx>
        <c:axId val="375330712"/>
        <c:scaling>
          <c:orientation val="minMax"/>
        </c:scaling>
        <c:delete val="1"/>
        <c:axPos val="l"/>
        <c:title>
          <c:tx>
            <c:rich>
              <a:bodyPr/>
              <a:lstStyle/>
              <a:p>
                <a:pPr>
                  <a:defRPr sz="800" b="1" i="0" u="none" strike="noStrike" baseline="0">
                    <a:solidFill>
                      <a:srgbClr val="000000"/>
                    </a:solidFill>
                    <a:latin typeface="Arial"/>
                    <a:ea typeface="Arial"/>
                    <a:cs typeface="Arial"/>
                  </a:defRPr>
                </a:pPr>
                <a:r>
                  <a:rPr lang="en-GB"/>
                  <a:t>% of residents aged 16-64</a:t>
                </a:r>
              </a:p>
            </c:rich>
          </c:tx>
          <c:layout>
            <c:manualLayout>
              <c:xMode val="edge"/>
              <c:yMode val="edge"/>
              <c:x val="2.3774145616641901E-2"/>
              <c:y val="7.1146245059288543E-2"/>
            </c:manualLayout>
          </c:layout>
          <c:overlay val="0"/>
          <c:spPr>
            <a:noFill/>
            <a:ln w="25400">
              <a:noFill/>
            </a:ln>
          </c:spPr>
        </c:title>
        <c:numFmt formatCode="#,##0.0" sourceLinked="1"/>
        <c:majorTickMark val="out"/>
        <c:minorTickMark val="none"/>
        <c:tickLblPos val="nextTo"/>
        <c:crossAx val="37532836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795580110497236"/>
          <c:y val="0.18840646373437406"/>
          <c:w val="0.48618784530386738"/>
          <c:h val="0.63768341571634302"/>
        </c:manualLayout>
      </c:layout>
      <c:pieChart>
        <c:varyColors val="1"/>
        <c:ser>
          <c:idx val="0"/>
          <c:order val="0"/>
          <c:spPr>
            <a:solidFill>
              <a:srgbClr val="808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Pt>
            <c:idx val="4"/>
            <c:bubble3D val="0"/>
            <c:spPr>
              <a:solidFill>
                <a:srgbClr val="FFFF99"/>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15:layout/>
              </c:ext>
            </c:extLst>
          </c:dLbls>
          <c:cat>
            <c:strRef>
              <c:f>'Dorset LEP'!$W$23:$AA$23</c:f>
              <c:strCache>
                <c:ptCount val="5"/>
                <c:pt idx="0">
                  <c:v>&lt;3mths</c:v>
                </c:pt>
                <c:pt idx="1">
                  <c:v>3-6 months</c:v>
                </c:pt>
                <c:pt idx="2">
                  <c:v>6-12 months</c:v>
                </c:pt>
                <c:pt idx="3">
                  <c:v>12-24mths</c:v>
                </c:pt>
                <c:pt idx="4">
                  <c:v>&gt;24mths</c:v>
                </c:pt>
              </c:strCache>
            </c:strRef>
          </c:cat>
          <c:val>
            <c:numRef>
              <c:f>'Dorset LEP'!$W$24:$AA$24</c:f>
              <c:numCache>
                <c:formatCode>General</c:formatCode>
                <c:ptCount val="5"/>
                <c:pt idx="0">
                  <c:v>1690</c:v>
                </c:pt>
                <c:pt idx="1">
                  <c:v>740</c:v>
                </c:pt>
                <c:pt idx="2">
                  <c:v>540</c:v>
                </c:pt>
                <c:pt idx="3">
                  <c:v>385</c:v>
                </c:pt>
                <c:pt idx="4">
                  <c:v>315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29729729729729"/>
          <c:y val="0.16532258064516128"/>
          <c:w val="0.60472972972972971"/>
          <c:h val="0.72177419354838712"/>
        </c:manualLayout>
      </c:layout>
      <c:pieChart>
        <c:varyColors val="1"/>
        <c:ser>
          <c:idx val="0"/>
          <c:order val="0"/>
          <c:spPr>
            <a:solidFill>
              <a:srgbClr val="C0C0FF"/>
            </a:solidFill>
            <a:ln w="12700">
              <a:solidFill>
                <a:srgbClr val="000000"/>
              </a:solidFill>
              <a:prstDash val="solid"/>
            </a:ln>
          </c:spPr>
          <c:dPt>
            <c:idx val="0"/>
            <c:bubble3D val="0"/>
            <c:spPr>
              <a:solidFill>
                <a:srgbClr val="CCFFCC"/>
              </a:solidFill>
              <a:ln w="12700">
                <a:solidFill>
                  <a:srgbClr val="000000"/>
                </a:solidFill>
                <a:prstDash val="solid"/>
              </a:ln>
            </c:spPr>
          </c:dPt>
          <c:dPt>
            <c:idx val="1"/>
            <c:bubble3D val="0"/>
            <c:spPr>
              <a:solidFill>
                <a:srgbClr val="336666"/>
              </a:solidFill>
              <a:ln w="12700">
                <a:solidFill>
                  <a:srgbClr val="000000"/>
                </a:solidFill>
                <a:prstDash val="solid"/>
              </a:ln>
            </c:spPr>
          </c:dPt>
          <c:dPt>
            <c:idx val="2"/>
            <c:bubble3D val="0"/>
            <c:spPr>
              <a:solidFill>
                <a:srgbClr val="008000"/>
              </a:solidFill>
              <a:ln w="12700">
                <a:solidFill>
                  <a:srgbClr val="000000"/>
                </a:solidFill>
                <a:prstDash val="solid"/>
              </a:ln>
            </c:spPr>
          </c:dPt>
          <c:dPt>
            <c:idx val="3"/>
            <c:bubble3D val="0"/>
            <c:spPr>
              <a:solidFill>
                <a:srgbClr val="FFFFC0"/>
              </a:solidFill>
              <a:ln w="12700">
                <a:solidFill>
                  <a:srgbClr val="000000"/>
                </a:solidFill>
                <a:prstDash val="solid"/>
              </a:ln>
            </c:spPr>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15:layout/>
              </c:ext>
            </c:extLst>
          </c:dLbls>
          <c:cat>
            <c:strRef>
              <c:f>'Dorset LEP'!$W$28:$Z$28</c:f>
              <c:strCache>
                <c:ptCount val="4"/>
                <c:pt idx="0">
                  <c:v>16 to 24 yrs</c:v>
                </c:pt>
                <c:pt idx="1">
                  <c:v>25-34</c:v>
                </c:pt>
                <c:pt idx="2">
                  <c:v>35-49</c:v>
                </c:pt>
                <c:pt idx="3">
                  <c:v>50 +</c:v>
                </c:pt>
              </c:strCache>
            </c:strRef>
          </c:cat>
          <c:val>
            <c:numRef>
              <c:f>'Dorset LEP'!$W$29:$Z$29</c:f>
              <c:numCache>
                <c:formatCode>General</c:formatCode>
                <c:ptCount val="4"/>
                <c:pt idx="0">
                  <c:v>1085</c:v>
                </c:pt>
                <c:pt idx="1">
                  <c:v>1200</c:v>
                </c:pt>
                <c:pt idx="2">
                  <c:v>1640</c:v>
                </c:pt>
                <c:pt idx="3">
                  <c:v>1600</c:v>
                </c:pt>
              </c:numCache>
            </c:numRef>
          </c:val>
        </c:ser>
        <c:dLbls>
          <c:showLegendKey val="0"/>
          <c:showVal val="0"/>
          <c:showCatName val="0"/>
          <c:showSerName val="0"/>
          <c:showPercent val="0"/>
          <c:showBubbleSize val="0"/>
          <c:showLeaderLines val="1"/>
        </c:dLbls>
        <c:firstSliceAng val="90"/>
      </c:pieChart>
      <c:spPr>
        <a:noFill/>
        <a:ln w="25400">
          <a:noFill/>
        </a:ln>
      </c:spPr>
    </c:plotArea>
    <c:plotVisOnly val="1"/>
    <c:dispBlanksAs val="zero"/>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238233640011216E-2"/>
          <c:y val="0.10162641969329464"/>
          <c:w val="0.87202507676635277"/>
          <c:h val="0.58130312064564538"/>
        </c:manualLayout>
      </c:layout>
      <c:lineChart>
        <c:grouping val="standard"/>
        <c:varyColors val="0"/>
        <c:ser>
          <c:idx val="0"/>
          <c:order val="0"/>
          <c:tx>
            <c:strRef>
              <c:f>Data!$B$612</c:f>
              <c:strCache>
                <c:ptCount val="1"/>
                <c:pt idx="0">
                  <c:v>Great Britain</c:v>
                </c:pt>
              </c:strCache>
            </c:strRef>
          </c:tx>
          <c:spPr>
            <a:ln w="25400">
              <a:solidFill>
                <a:srgbClr val="800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Data!$C$612:$FE$612</c:f>
              <c:numCache>
                <c:formatCode>#,##0.0</c:formatCode>
                <c:ptCount val="159"/>
                <c:pt idx="0">
                  <c:v>2.4</c:v>
                </c:pt>
                <c:pt idx="1">
                  <c:v>2.5</c:v>
                </c:pt>
                <c:pt idx="2">
                  <c:v>2.4</c:v>
                </c:pt>
                <c:pt idx="3">
                  <c:v>2.2999999999999998</c:v>
                </c:pt>
                <c:pt idx="4">
                  <c:v>2.2000000000000002</c:v>
                </c:pt>
                <c:pt idx="5">
                  <c:v>2.2000000000000002</c:v>
                </c:pt>
                <c:pt idx="6">
                  <c:v>2.2000000000000002</c:v>
                </c:pt>
                <c:pt idx="7">
                  <c:v>2.2000000000000002</c:v>
                </c:pt>
                <c:pt idx="8">
                  <c:v>2.1</c:v>
                </c:pt>
                <c:pt idx="9">
                  <c:v>2.1</c:v>
                </c:pt>
                <c:pt idx="10">
                  <c:v>2.1</c:v>
                </c:pt>
                <c:pt idx="11">
                  <c:v>2.1</c:v>
                </c:pt>
                <c:pt idx="12">
                  <c:v>2.2000000000000002</c:v>
                </c:pt>
                <c:pt idx="13">
                  <c:v>2.2999999999999998</c:v>
                </c:pt>
                <c:pt idx="14">
                  <c:v>2.2999999999999998</c:v>
                </c:pt>
                <c:pt idx="15">
                  <c:v>2.2000000000000002</c:v>
                </c:pt>
                <c:pt idx="16">
                  <c:v>2.2000000000000002</c:v>
                </c:pt>
                <c:pt idx="17">
                  <c:v>2.2000000000000002</c:v>
                </c:pt>
                <c:pt idx="18">
                  <c:v>2.2000000000000002</c:v>
                </c:pt>
                <c:pt idx="19">
                  <c:v>2.2000000000000002</c:v>
                </c:pt>
                <c:pt idx="20">
                  <c:v>2.2000000000000002</c:v>
                </c:pt>
                <c:pt idx="21">
                  <c:v>2.2000000000000002</c:v>
                </c:pt>
                <c:pt idx="22">
                  <c:v>2.2000000000000002</c:v>
                </c:pt>
                <c:pt idx="23">
                  <c:v>2.2999999999999998</c:v>
                </c:pt>
                <c:pt idx="24">
                  <c:v>2.4</c:v>
                </c:pt>
                <c:pt idx="25">
                  <c:v>2.5</c:v>
                </c:pt>
                <c:pt idx="26">
                  <c:v>2.5</c:v>
                </c:pt>
                <c:pt idx="27">
                  <c:v>2.5</c:v>
                </c:pt>
                <c:pt idx="28">
                  <c:v>2.5</c:v>
                </c:pt>
                <c:pt idx="29">
                  <c:v>2.4</c:v>
                </c:pt>
                <c:pt idx="30">
                  <c:v>2.4</c:v>
                </c:pt>
                <c:pt idx="31">
                  <c:v>2.4</c:v>
                </c:pt>
                <c:pt idx="32">
                  <c:v>2.4</c:v>
                </c:pt>
                <c:pt idx="33">
                  <c:v>2.4</c:v>
                </c:pt>
                <c:pt idx="34">
                  <c:v>2.2999999999999998</c:v>
                </c:pt>
                <c:pt idx="35">
                  <c:v>2.2999999999999998</c:v>
                </c:pt>
                <c:pt idx="36">
                  <c:v>2.4</c:v>
                </c:pt>
                <c:pt idx="37">
                  <c:v>2.5</c:v>
                </c:pt>
                <c:pt idx="38">
                  <c:v>2.4</c:v>
                </c:pt>
                <c:pt idx="39">
                  <c:v>2.2999999999999998</c:v>
                </c:pt>
                <c:pt idx="40">
                  <c:v>2.2000000000000002</c:v>
                </c:pt>
                <c:pt idx="41">
                  <c:v>2.2000000000000002</c:v>
                </c:pt>
                <c:pt idx="42">
                  <c:v>2.2000000000000002</c:v>
                </c:pt>
                <c:pt idx="43">
                  <c:v>2.2000000000000002</c:v>
                </c:pt>
                <c:pt idx="44">
                  <c:v>2.1</c:v>
                </c:pt>
                <c:pt idx="45">
                  <c:v>2</c:v>
                </c:pt>
                <c:pt idx="46">
                  <c:v>2</c:v>
                </c:pt>
                <c:pt idx="47">
                  <c:v>2</c:v>
                </c:pt>
                <c:pt idx="48">
                  <c:v>2.1</c:v>
                </c:pt>
                <c:pt idx="49">
                  <c:v>2.1</c:v>
                </c:pt>
                <c:pt idx="50">
                  <c:v>2.1</c:v>
                </c:pt>
                <c:pt idx="51">
                  <c:v>2.1</c:v>
                </c:pt>
                <c:pt idx="52">
                  <c:v>2.1</c:v>
                </c:pt>
                <c:pt idx="53">
                  <c:v>2.1</c:v>
                </c:pt>
                <c:pt idx="54">
                  <c:v>2.2000000000000002</c:v>
                </c:pt>
                <c:pt idx="55">
                  <c:v>2.2999999999999998</c:v>
                </c:pt>
                <c:pt idx="56">
                  <c:v>2.4</c:v>
                </c:pt>
                <c:pt idx="57">
                  <c:v>2.4</c:v>
                </c:pt>
                <c:pt idx="58">
                  <c:v>2.6</c:v>
                </c:pt>
                <c:pt idx="59">
                  <c:v>2.9</c:v>
                </c:pt>
                <c:pt idx="60">
                  <c:v>3.2</c:v>
                </c:pt>
                <c:pt idx="61">
                  <c:v>3.6</c:v>
                </c:pt>
                <c:pt idx="62">
                  <c:v>3.8</c:v>
                </c:pt>
                <c:pt idx="63">
                  <c:v>3.9</c:v>
                </c:pt>
                <c:pt idx="64">
                  <c:v>3.9</c:v>
                </c:pt>
                <c:pt idx="65">
                  <c:v>3.9</c:v>
                </c:pt>
                <c:pt idx="66">
                  <c:v>3.9</c:v>
                </c:pt>
                <c:pt idx="67">
                  <c:v>4</c:v>
                </c:pt>
                <c:pt idx="68">
                  <c:v>3.9</c:v>
                </c:pt>
                <c:pt idx="69">
                  <c:v>3.9</c:v>
                </c:pt>
                <c:pt idx="70">
                  <c:v>3.9</c:v>
                </c:pt>
                <c:pt idx="71">
                  <c:v>3.9</c:v>
                </c:pt>
                <c:pt idx="72">
                  <c:v>4.0999999999999996</c:v>
                </c:pt>
                <c:pt idx="73">
                  <c:v>4.0999999999999996</c:v>
                </c:pt>
                <c:pt idx="74">
                  <c:v>4</c:v>
                </c:pt>
                <c:pt idx="75">
                  <c:v>3.9</c:v>
                </c:pt>
                <c:pt idx="76">
                  <c:v>3.7</c:v>
                </c:pt>
                <c:pt idx="77">
                  <c:v>3.5</c:v>
                </c:pt>
                <c:pt idx="78">
                  <c:v>3.5</c:v>
                </c:pt>
                <c:pt idx="79">
                  <c:v>3.6</c:v>
                </c:pt>
                <c:pt idx="80">
                  <c:v>3.5</c:v>
                </c:pt>
                <c:pt idx="81">
                  <c:v>3.5</c:v>
                </c:pt>
                <c:pt idx="82">
                  <c:v>3.5</c:v>
                </c:pt>
                <c:pt idx="83">
                  <c:v>3.5</c:v>
                </c:pt>
                <c:pt idx="84">
                  <c:v>3.7</c:v>
                </c:pt>
                <c:pt idx="85">
                  <c:v>3.8</c:v>
                </c:pt>
                <c:pt idx="86">
                  <c:v>3.7</c:v>
                </c:pt>
                <c:pt idx="87">
                  <c:v>3.7</c:v>
                </c:pt>
                <c:pt idx="88">
                  <c:v>3.7</c:v>
                </c:pt>
                <c:pt idx="89">
                  <c:v>3.7</c:v>
                </c:pt>
                <c:pt idx="90">
                  <c:v>3.8</c:v>
                </c:pt>
                <c:pt idx="91">
                  <c:v>3.9</c:v>
                </c:pt>
                <c:pt idx="92">
                  <c:v>3.9</c:v>
                </c:pt>
                <c:pt idx="93">
                  <c:v>3.8</c:v>
                </c:pt>
                <c:pt idx="94">
                  <c:v>3.8</c:v>
                </c:pt>
                <c:pt idx="95">
                  <c:v>3.9</c:v>
                </c:pt>
                <c:pt idx="96">
                  <c:v>4</c:v>
                </c:pt>
                <c:pt idx="97">
                  <c:v>4.0999999999999996</c:v>
                </c:pt>
                <c:pt idx="98">
                  <c:v>4.0999999999999996</c:v>
                </c:pt>
                <c:pt idx="99">
                  <c:v>4</c:v>
                </c:pt>
                <c:pt idx="100">
                  <c:v>3.9</c:v>
                </c:pt>
                <c:pt idx="101">
                  <c:v>3.8</c:v>
                </c:pt>
                <c:pt idx="102">
                  <c:v>3.8</c:v>
                </c:pt>
                <c:pt idx="103">
                  <c:v>3.8</c:v>
                </c:pt>
                <c:pt idx="104">
                  <c:v>3.8</c:v>
                </c:pt>
                <c:pt idx="105">
                  <c:v>3.8</c:v>
                </c:pt>
                <c:pt idx="106">
                  <c:v>3.8</c:v>
                </c:pt>
                <c:pt idx="107">
                  <c:v>3.7</c:v>
                </c:pt>
                <c:pt idx="108">
                  <c:v>3.8</c:v>
                </c:pt>
                <c:pt idx="109">
                  <c:v>3.9</c:v>
                </c:pt>
                <c:pt idx="110">
                  <c:v>3.8</c:v>
                </c:pt>
                <c:pt idx="111">
                  <c:v>3.7</c:v>
                </c:pt>
                <c:pt idx="112">
                  <c:v>3.6</c:v>
                </c:pt>
                <c:pt idx="113">
                  <c:v>3.5</c:v>
                </c:pt>
                <c:pt idx="114" formatCode="General">
                  <c:v>3.4</c:v>
                </c:pt>
                <c:pt idx="115" formatCode="General">
                  <c:v>3.3</c:v>
                </c:pt>
                <c:pt idx="116" formatCode="General">
                  <c:v>3.2</c:v>
                </c:pt>
                <c:pt idx="117">
                  <c:v>3</c:v>
                </c:pt>
                <c:pt idx="118">
                  <c:v>2.9</c:v>
                </c:pt>
                <c:pt idx="119">
                  <c:v>2.9</c:v>
                </c:pt>
                <c:pt idx="120" formatCode="General">
                  <c:v>3</c:v>
                </c:pt>
                <c:pt idx="121" formatCode="General">
                  <c:v>3</c:v>
                </c:pt>
                <c:pt idx="122" formatCode="General">
                  <c:v>2.9</c:v>
                </c:pt>
                <c:pt idx="123" formatCode="General">
                  <c:v>2.7</c:v>
                </c:pt>
                <c:pt idx="124" formatCode="General">
                  <c:v>2.6</c:v>
                </c:pt>
                <c:pt idx="125" formatCode="General">
                  <c:v>2.4</c:v>
                </c:pt>
                <c:pt idx="126" formatCode="General">
                  <c:v>2.4</c:v>
                </c:pt>
                <c:pt idx="127" formatCode="General">
                  <c:v>2.2999999999999998</c:v>
                </c:pt>
                <c:pt idx="128" formatCode="General">
                  <c:v>2.2000000000000002</c:v>
                </c:pt>
                <c:pt idx="129" formatCode="General">
                  <c:v>2.1</c:v>
                </c:pt>
                <c:pt idx="130" formatCode="General">
                  <c:v>2</c:v>
                </c:pt>
                <c:pt idx="131" formatCode="General">
                  <c:v>1.9</c:v>
                </c:pt>
                <c:pt idx="132" formatCode="General">
                  <c:v>2</c:v>
                </c:pt>
                <c:pt idx="133" formatCode="General">
                  <c:v>2</c:v>
                </c:pt>
                <c:pt idx="134" formatCode="General">
                  <c:v>2</c:v>
                </c:pt>
                <c:pt idx="135" formatCode="General">
                  <c:v>1.9</c:v>
                </c:pt>
                <c:pt idx="136" formatCode="General">
                  <c:v>1.8</c:v>
                </c:pt>
                <c:pt idx="137" formatCode="General">
                  <c:v>1.7</c:v>
                </c:pt>
                <c:pt idx="138" formatCode="General">
                  <c:v>1.7</c:v>
                </c:pt>
                <c:pt idx="139" formatCode="General">
                  <c:v>1.7</c:v>
                </c:pt>
                <c:pt idx="140" formatCode="General">
                  <c:v>1.6</c:v>
                </c:pt>
                <c:pt idx="141" formatCode="General">
                  <c:v>1.6</c:v>
                </c:pt>
                <c:pt idx="142" formatCode="General">
                  <c:v>1.5</c:v>
                </c:pt>
                <c:pt idx="143" formatCode="General">
                  <c:v>1.5</c:v>
                </c:pt>
                <c:pt idx="144" formatCode="General">
                  <c:v>1.5</c:v>
                </c:pt>
                <c:pt idx="145">
                  <c:v>1.6</c:v>
                </c:pt>
                <c:pt idx="146">
                  <c:v>1.9</c:v>
                </c:pt>
                <c:pt idx="147">
                  <c:v>1.8</c:v>
                </c:pt>
                <c:pt idx="148">
                  <c:v>1.8</c:v>
                </c:pt>
                <c:pt idx="149">
                  <c:v>1.8</c:v>
                </c:pt>
                <c:pt idx="150">
                  <c:v>1.8</c:v>
                </c:pt>
                <c:pt idx="151">
                  <c:v>1.8</c:v>
                </c:pt>
                <c:pt idx="152">
                  <c:v>1.8</c:v>
                </c:pt>
                <c:pt idx="153">
                  <c:v>1.8</c:v>
                </c:pt>
                <c:pt idx="154">
                  <c:v>1.8</c:v>
                </c:pt>
                <c:pt idx="155">
                  <c:v>1.8</c:v>
                </c:pt>
                <c:pt idx="156" formatCode="General">
                  <c:v>1.9</c:v>
                </c:pt>
                <c:pt idx="157" formatCode="General">
                  <c:v>1.9</c:v>
                </c:pt>
                <c:pt idx="158" formatCode="0.0">
                  <c:v>2</c:v>
                </c:pt>
              </c:numCache>
            </c:numRef>
          </c:val>
          <c:smooth val="0"/>
        </c:ser>
        <c:ser>
          <c:idx val="2"/>
          <c:order val="1"/>
          <c:tx>
            <c:strRef>
              <c:f>Data!$B$614</c:f>
              <c:strCache>
                <c:ptCount val="1"/>
                <c:pt idx="0">
                  <c:v>Dorset LEP area</c:v>
                </c:pt>
              </c:strCache>
            </c:strRef>
          </c:tx>
          <c:spPr>
            <a:ln w="25400">
              <a:solidFill>
                <a:srgbClr val="80808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Data!$C$614:$FE$614</c:f>
              <c:numCache>
                <c:formatCode>#,##0.0</c:formatCode>
                <c:ptCount val="159"/>
                <c:pt idx="0">
                  <c:v>1.2</c:v>
                </c:pt>
                <c:pt idx="1">
                  <c:v>1.2</c:v>
                </c:pt>
                <c:pt idx="2">
                  <c:v>1.2</c:v>
                </c:pt>
                <c:pt idx="3">
                  <c:v>1.1000000000000001</c:v>
                </c:pt>
                <c:pt idx="4">
                  <c:v>1</c:v>
                </c:pt>
                <c:pt idx="5">
                  <c:v>0.9</c:v>
                </c:pt>
                <c:pt idx="6">
                  <c:v>0.9</c:v>
                </c:pt>
                <c:pt idx="7">
                  <c:v>0.9</c:v>
                </c:pt>
                <c:pt idx="8">
                  <c:v>0.9</c:v>
                </c:pt>
                <c:pt idx="9">
                  <c:v>0.9</c:v>
                </c:pt>
                <c:pt idx="10">
                  <c:v>1</c:v>
                </c:pt>
                <c:pt idx="11">
                  <c:v>1</c:v>
                </c:pt>
                <c:pt idx="12">
                  <c:v>1.1000000000000001</c:v>
                </c:pt>
                <c:pt idx="13">
                  <c:v>1.2</c:v>
                </c:pt>
                <c:pt idx="14">
                  <c:v>1.1000000000000001</c:v>
                </c:pt>
                <c:pt idx="15">
                  <c:v>1.1000000000000001</c:v>
                </c:pt>
                <c:pt idx="16">
                  <c:v>1</c:v>
                </c:pt>
                <c:pt idx="17">
                  <c:v>1</c:v>
                </c:pt>
                <c:pt idx="18">
                  <c:v>1</c:v>
                </c:pt>
                <c:pt idx="19">
                  <c:v>1</c:v>
                </c:pt>
                <c:pt idx="20">
                  <c:v>1</c:v>
                </c:pt>
                <c:pt idx="21">
                  <c:v>1</c:v>
                </c:pt>
                <c:pt idx="22">
                  <c:v>1.2</c:v>
                </c:pt>
                <c:pt idx="23">
                  <c:v>1.1000000000000001</c:v>
                </c:pt>
                <c:pt idx="24">
                  <c:v>1.3</c:v>
                </c:pt>
                <c:pt idx="25">
                  <c:v>1.3</c:v>
                </c:pt>
                <c:pt idx="26">
                  <c:v>1.3</c:v>
                </c:pt>
                <c:pt idx="27">
                  <c:v>1.3</c:v>
                </c:pt>
                <c:pt idx="28">
                  <c:v>1.3</c:v>
                </c:pt>
                <c:pt idx="29">
                  <c:v>1.3</c:v>
                </c:pt>
                <c:pt idx="30">
                  <c:v>1.3</c:v>
                </c:pt>
                <c:pt idx="31">
                  <c:v>1.3</c:v>
                </c:pt>
                <c:pt idx="32">
                  <c:v>1.2</c:v>
                </c:pt>
                <c:pt idx="33">
                  <c:v>1.2</c:v>
                </c:pt>
                <c:pt idx="34">
                  <c:v>1.3</c:v>
                </c:pt>
                <c:pt idx="35">
                  <c:v>1.3</c:v>
                </c:pt>
                <c:pt idx="36">
                  <c:v>1.3</c:v>
                </c:pt>
                <c:pt idx="37">
                  <c:v>1.3</c:v>
                </c:pt>
                <c:pt idx="38">
                  <c:v>1.2</c:v>
                </c:pt>
                <c:pt idx="39">
                  <c:v>1.1000000000000001</c:v>
                </c:pt>
                <c:pt idx="40">
                  <c:v>1</c:v>
                </c:pt>
                <c:pt idx="41">
                  <c:v>0.9</c:v>
                </c:pt>
                <c:pt idx="42">
                  <c:v>1</c:v>
                </c:pt>
                <c:pt idx="43">
                  <c:v>1</c:v>
                </c:pt>
                <c:pt idx="44">
                  <c:v>0.9</c:v>
                </c:pt>
                <c:pt idx="45">
                  <c:v>0.9</c:v>
                </c:pt>
                <c:pt idx="46">
                  <c:v>0.9</c:v>
                </c:pt>
                <c:pt idx="47">
                  <c:v>0.9</c:v>
                </c:pt>
                <c:pt idx="48">
                  <c:v>1</c:v>
                </c:pt>
                <c:pt idx="49">
                  <c:v>1.1000000000000001</c:v>
                </c:pt>
                <c:pt idx="50">
                  <c:v>1.1000000000000001</c:v>
                </c:pt>
                <c:pt idx="51">
                  <c:v>1</c:v>
                </c:pt>
                <c:pt idx="52">
                  <c:v>1</c:v>
                </c:pt>
                <c:pt idx="53">
                  <c:v>1</c:v>
                </c:pt>
                <c:pt idx="54">
                  <c:v>1.1000000000000001</c:v>
                </c:pt>
                <c:pt idx="55">
                  <c:v>1.2</c:v>
                </c:pt>
                <c:pt idx="56">
                  <c:v>1.3</c:v>
                </c:pt>
                <c:pt idx="57">
                  <c:v>1.4</c:v>
                </c:pt>
                <c:pt idx="58">
                  <c:v>1.6</c:v>
                </c:pt>
                <c:pt idx="59">
                  <c:v>1.8</c:v>
                </c:pt>
                <c:pt idx="60">
                  <c:v>2.1</c:v>
                </c:pt>
                <c:pt idx="61">
                  <c:v>2.5</c:v>
                </c:pt>
                <c:pt idx="62">
                  <c:v>2.6</c:v>
                </c:pt>
                <c:pt idx="63">
                  <c:v>2.6</c:v>
                </c:pt>
                <c:pt idx="64">
                  <c:v>2.6</c:v>
                </c:pt>
                <c:pt idx="65">
                  <c:v>2.5</c:v>
                </c:pt>
                <c:pt idx="66">
                  <c:v>2.6</c:v>
                </c:pt>
                <c:pt idx="67">
                  <c:v>2.6</c:v>
                </c:pt>
                <c:pt idx="68">
                  <c:v>2.5</c:v>
                </c:pt>
                <c:pt idx="69">
                  <c:v>2.5</c:v>
                </c:pt>
                <c:pt idx="70">
                  <c:v>2.6</c:v>
                </c:pt>
                <c:pt idx="71">
                  <c:v>2.6</c:v>
                </c:pt>
                <c:pt idx="72">
                  <c:v>2.8</c:v>
                </c:pt>
                <c:pt idx="73">
                  <c:v>2.8</c:v>
                </c:pt>
                <c:pt idx="74">
                  <c:v>2.7</c:v>
                </c:pt>
                <c:pt idx="75">
                  <c:v>2.5</c:v>
                </c:pt>
                <c:pt idx="76">
                  <c:v>2.4</c:v>
                </c:pt>
                <c:pt idx="77">
                  <c:v>2.2000000000000002</c:v>
                </c:pt>
                <c:pt idx="78">
                  <c:v>2.1</c:v>
                </c:pt>
                <c:pt idx="79">
                  <c:v>2.2000000000000002</c:v>
                </c:pt>
                <c:pt idx="80">
                  <c:v>2.2000000000000002</c:v>
                </c:pt>
                <c:pt idx="81">
                  <c:v>2.1</c:v>
                </c:pt>
                <c:pt idx="82">
                  <c:v>2.2000000000000002</c:v>
                </c:pt>
                <c:pt idx="83">
                  <c:v>2.2000000000000002</c:v>
                </c:pt>
                <c:pt idx="84">
                  <c:v>2.4</c:v>
                </c:pt>
                <c:pt idx="85">
                  <c:v>2.5</c:v>
                </c:pt>
                <c:pt idx="86">
                  <c:v>2.4</c:v>
                </c:pt>
                <c:pt idx="87">
                  <c:v>2.2000000000000002</c:v>
                </c:pt>
                <c:pt idx="88">
                  <c:v>2.1</c:v>
                </c:pt>
                <c:pt idx="89">
                  <c:v>2.1</c:v>
                </c:pt>
                <c:pt idx="90">
                  <c:v>2.1</c:v>
                </c:pt>
                <c:pt idx="91">
                  <c:v>2.1</c:v>
                </c:pt>
                <c:pt idx="92">
                  <c:v>2.1</c:v>
                </c:pt>
                <c:pt idx="93">
                  <c:v>2.1</c:v>
                </c:pt>
                <c:pt idx="94">
                  <c:v>2.2000000000000002</c:v>
                </c:pt>
                <c:pt idx="95">
                  <c:v>2.2999999999999998</c:v>
                </c:pt>
                <c:pt idx="96">
                  <c:v>2.5</c:v>
                </c:pt>
                <c:pt idx="97">
                  <c:v>2.6</c:v>
                </c:pt>
                <c:pt idx="98">
                  <c:v>2.5</c:v>
                </c:pt>
                <c:pt idx="99">
                  <c:v>2.2999999999999998</c:v>
                </c:pt>
                <c:pt idx="100">
                  <c:v>2.2000000000000002</c:v>
                </c:pt>
                <c:pt idx="101">
                  <c:v>2.1</c:v>
                </c:pt>
                <c:pt idx="102">
                  <c:v>2.1</c:v>
                </c:pt>
                <c:pt idx="103">
                  <c:v>2</c:v>
                </c:pt>
                <c:pt idx="104">
                  <c:v>2</c:v>
                </c:pt>
                <c:pt idx="105">
                  <c:v>2</c:v>
                </c:pt>
                <c:pt idx="106">
                  <c:v>2.1</c:v>
                </c:pt>
                <c:pt idx="107">
                  <c:v>2</c:v>
                </c:pt>
                <c:pt idx="108">
                  <c:v>2.2000000000000002</c:v>
                </c:pt>
                <c:pt idx="109">
                  <c:v>2.2000000000000002</c:v>
                </c:pt>
                <c:pt idx="110">
                  <c:v>2.2000000000000002</c:v>
                </c:pt>
                <c:pt idx="111">
                  <c:v>2.1</c:v>
                </c:pt>
                <c:pt idx="112">
                  <c:v>2</c:v>
                </c:pt>
                <c:pt idx="113">
                  <c:v>1.9</c:v>
                </c:pt>
                <c:pt idx="114" formatCode="General">
                  <c:v>1.8</c:v>
                </c:pt>
                <c:pt idx="115" formatCode="General">
                  <c:v>1.8</c:v>
                </c:pt>
                <c:pt idx="116" formatCode="General">
                  <c:v>1.7</c:v>
                </c:pt>
                <c:pt idx="117">
                  <c:v>1.6</c:v>
                </c:pt>
                <c:pt idx="118">
                  <c:v>1.7</c:v>
                </c:pt>
                <c:pt idx="119">
                  <c:v>1.7</c:v>
                </c:pt>
                <c:pt idx="120" formatCode="General">
                  <c:v>1.8</c:v>
                </c:pt>
                <c:pt idx="121" formatCode="General">
                  <c:v>1.8</c:v>
                </c:pt>
                <c:pt idx="122" formatCode="General">
                  <c:v>1.7</c:v>
                </c:pt>
                <c:pt idx="123" formatCode="General">
                  <c:v>1.5</c:v>
                </c:pt>
                <c:pt idx="124" formatCode="General">
                  <c:v>1.4</c:v>
                </c:pt>
                <c:pt idx="125" formatCode="General">
                  <c:v>1.3</c:v>
                </c:pt>
                <c:pt idx="126" formatCode="General">
                  <c:v>1.2</c:v>
                </c:pt>
                <c:pt idx="127" formatCode="General">
                  <c:v>1.1000000000000001</c:v>
                </c:pt>
                <c:pt idx="128" formatCode="General">
                  <c:v>1.1000000000000001</c:v>
                </c:pt>
                <c:pt idx="129" formatCode="General">
                  <c:v>1.1000000000000001</c:v>
                </c:pt>
                <c:pt idx="130" formatCode="General">
                  <c:v>1.1000000000000001</c:v>
                </c:pt>
                <c:pt idx="131" formatCode="General">
                  <c:v>1.1000000000000001</c:v>
                </c:pt>
                <c:pt idx="132" formatCode="General">
                  <c:v>1.2</c:v>
                </c:pt>
                <c:pt idx="133" formatCode="General">
                  <c:v>1.2</c:v>
                </c:pt>
                <c:pt idx="134" formatCode="General">
                  <c:v>1.1000000000000001</c:v>
                </c:pt>
                <c:pt idx="135" formatCode="General">
                  <c:v>1</c:v>
                </c:pt>
                <c:pt idx="136" formatCode="General">
                  <c:v>1</c:v>
                </c:pt>
                <c:pt idx="137" formatCode="General">
                  <c:v>0.9</c:v>
                </c:pt>
                <c:pt idx="138" formatCode="General">
                  <c:v>0.9</c:v>
                </c:pt>
                <c:pt idx="139" formatCode="General">
                  <c:v>0.8</c:v>
                </c:pt>
                <c:pt idx="140" formatCode="General">
                  <c:v>0.8</c:v>
                </c:pt>
                <c:pt idx="141" formatCode="General">
                  <c:v>0.8</c:v>
                </c:pt>
                <c:pt idx="142" formatCode="General">
                  <c:v>0.8</c:v>
                </c:pt>
                <c:pt idx="143" formatCode="General">
                  <c:v>0.8</c:v>
                </c:pt>
                <c:pt idx="144" formatCode="General">
                  <c:v>0.8</c:v>
                </c:pt>
                <c:pt idx="145">
                  <c:v>0.9</c:v>
                </c:pt>
                <c:pt idx="146">
                  <c:v>1.1000000000000001</c:v>
                </c:pt>
                <c:pt idx="147">
                  <c:v>1</c:v>
                </c:pt>
                <c:pt idx="148">
                  <c:v>1</c:v>
                </c:pt>
                <c:pt idx="149">
                  <c:v>1</c:v>
                </c:pt>
                <c:pt idx="150">
                  <c:v>1</c:v>
                </c:pt>
                <c:pt idx="151">
                  <c:v>1</c:v>
                </c:pt>
                <c:pt idx="152">
                  <c:v>1</c:v>
                </c:pt>
                <c:pt idx="153">
                  <c:v>1.1000000000000001</c:v>
                </c:pt>
                <c:pt idx="154">
                  <c:v>1.1000000000000001</c:v>
                </c:pt>
                <c:pt idx="155">
                  <c:v>1.1000000000000001</c:v>
                </c:pt>
                <c:pt idx="156" formatCode="General">
                  <c:v>1.2</c:v>
                </c:pt>
                <c:pt idx="157" formatCode="General">
                  <c:v>1.2</c:v>
                </c:pt>
                <c:pt idx="158" formatCode="0.0">
                  <c:v>1.2</c:v>
                </c:pt>
              </c:numCache>
            </c:numRef>
          </c:val>
          <c:smooth val="0"/>
        </c:ser>
        <c:ser>
          <c:idx val="3"/>
          <c:order val="2"/>
          <c:tx>
            <c:strRef>
              <c:f>Data!$B$615</c:f>
              <c:strCache>
                <c:ptCount val="1"/>
                <c:pt idx="0">
                  <c:v>Bournemouth</c:v>
                </c:pt>
              </c:strCache>
            </c:strRef>
          </c:tx>
          <c:spPr>
            <a:ln w="25400">
              <a:solidFill>
                <a:srgbClr val="3333CC"/>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Data!$C$615:$FE$615</c:f>
              <c:numCache>
                <c:formatCode>#,##0.0</c:formatCode>
                <c:ptCount val="159"/>
                <c:pt idx="0">
                  <c:v>1.7</c:v>
                </c:pt>
                <c:pt idx="1">
                  <c:v>1.7</c:v>
                </c:pt>
                <c:pt idx="2">
                  <c:v>1.7</c:v>
                </c:pt>
                <c:pt idx="3">
                  <c:v>1.6</c:v>
                </c:pt>
                <c:pt idx="4">
                  <c:v>1.6</c:v>
                </c:pt>
                <c:pt idx="5">
                  <c:v>1.5</c:v>
                </c:pt>
                <c:pt idx="6">
                  <c:v>1.5</c:v>
                </c:pt>
                <c:pt idx="7">
                  <c:v>1.5</c:v>
                </c:pt>
                <c:pt idx="8">
                  <c:v>1.4</c:v>
                </c:pt>
                <c:pt idx="9">
                  <c:v>1.4</c:v>
                </c:pt>
                <c:pt idx="10">
                  <c:v>1.4</c:v>
                </c:pt>
                <c:pt idx="11">
                  <c:v>1.6</c:v>
                </c:pt>
                <c:pt idx="12">
                  <c:v>1.7</c:v>
                </c:pt>
                <c:pt idx="13">
                  <c:v>1.8</c:v>
                </c:pt>
                <c:pt idx="14">
                  <c:v>1.7</c:v>
                </c:pt>
                <c:pt idx="15">
                  <c:v>1.7</c:v>
                </c:pt>
                <c:pt idx="16">
                  <c:v>1.7</c:v>
                </c:pt>
                <c:pt idx="17">
                  <c:v>1.6</c:v>
                </c:pt>
                <c:pt idx="18">
                  <c:v>1.6</c:v>
                </c:pt>
                <c:pt idx="19">
                  <c:v>1.7</c:v>
                </c:pt>
                <c:pt idx="20">
                  <c:v>1.7</c:v>
                </c:pt>
                <c:pt idx="21">
                  <c:v>1.7</c:v>
                </c:pt>
                <c:pt idx="22">
                  <c:v>1.8</c:v>
                </c:pt>
                <c:pt idx="23">
                  <c:v>1.7</c:v>
                </c:pt>
                <c:pt idx="24">
                  <c:v>1.8</c:v>
                </c:pt>
                <c:pt idx="25">
                  <c:v>1.8</c:v>
                </c:pt>
                <c:pt idx="26">
                  <c:v>1.9</c:v>
                </c:pt>
                <c:pt idx="27">
                  <c:v>1.9</c:v>
                </c:pt>
                <c:pt idx="28">
                  <c:v>1.9</c:v>
                </c:pt>
                <c:pt idx="29">
                  <c:v>1.9</c:v>
                </c:pt>
                <c:pt idx="30">
                  <c:v>2</c:v>
                </c:pt>
                <c:pt idx="31">
                  <c:v>2</c:v>
                </c:pt>
                <c:pt idx="32">
                  <c:v>2</c:v>
                </c:pt>
                <c:pt idx="33">
                  <c:v>1.9</c:v>
                </c:pt>
                <c:pt idx="34">
                  <c:v>2</c:v>
                </c:pt>
                <c:pt idx="35">
                  <c:v>1.9</c:v>
                </c:pt>
                <c:pt idx="36">
                  <c:v>1.9</c:v>
                </c:pt>
                <c:pt idx="37">
                  <c:v>1.9</c:v>
                </c:pt>
                <c:pt idx="38">
                  <c:v>1.8</c:v>
                </c:pt>
                <c:pt idx="39">
                  <c:v>1.6</c:v>
                </c:pt>
                <c:pt idx="40">
                  <c:v>1.5</c:v>
                </c:pt>
                <c:pt idx="41">
                  <c:v>1.5</c:v>
                </c:pt>
                <c:pt idx="42">
                  <c:v>1.5</c:v>
                </c:pt>
                <c:pt idx="43">
                  <c:v>1.4</c:v>
                </c:pt>
                <c:pt idx="44">
                  <c:v>1.4</c:v>
                </c:pt>
                <c:pt idx="45">
                  <c:v>1.4</c:v>
                </c:pt>
                <c:pt idx="46">
                  <c:v>1.4</c:v>
                </c:pt>
                <c:pt idx="47">
                  <c:v>1.4</c:v>
                </c:pt>
                <c:pt idx="48">
                  <c:v>1.5</c:v>
                </c:pt>
                <c:pt idx="49">
                  <c:v>1.5</c:v>
                </c:pt>
                <c:pt idx="50">
                  <c:v>1.6</c:v>
                </c:pt>
                <c:pt idx="51">
                  <c:v>1.6</c:v>
                </c:pt>
                <c:pt idx="52">
                  <c:v>1.5</c:v>
                </c:pt>
                <c:pt idx="53">
                  <c:v>1.5</c:v>
                </c:pt>
                <c:pt idx="54">
                  <c:v>1.6</c:v>
                </c:pt>
                <c:pt idx="55">
                  <c:v>1.8</c:v>
                </c:pt>
                <c:pt idx="56">
                  <c:v>1.9</c:v>
                </c:pt>
                <c:pt idx="57">
                  <c:v>2</c:v>
                </c:pt>
                <c:pt idx="58">
                  <c:v>2.2000000000000002</c:v>
                </c:pt>
                <c:pt idx="59">
                  <c:v>2.5</c:v>
                </c:pt>
                <c:pt idx="60">
                  <c:v>2.9</c:v>
                </c:pt>
                <c:pt idx="61">
                  <c:v>3.3</c:v>
                </c:pt>
                <c:pt idx="62">
                  <c:v>3.5</c:v>
                </c:pt>
                <c:pt idx="63">
                  <c:v>3.6</c:v>
                </c:pt>
                <c:pt idx="64">
                  <c:v>3.7</c:v>
                </c:pt>
                <c:pt idx="65">
                  <c:v>3.6</c:v>
                </c:pt>
                <c:pt idx="66">
                  <c:v>3.7</c:v>
                </c:pt>
                <c:pt idx="67">
                  <c:v>3.7</c:v>
                </c:pt>
                <c:pt idx="68">
                  <c:v>3.6</c:v>
                </c:pt>
                <c:pt idx="69">
                  <c:v>3.7</c:v>
                </c:pt>
                <c:pt idx="70">
                  <c:v>3.6</c:v>
                </c:pt>
                <c:pt idx="71">
                  <c:v>3.5</c:v>
                </c:pt>
                <c:pt idx="72">
                  <c:v>3.8</c:v>
                </c:pt>
                <c:pt idx="73">
                  <c:v>3.9</c:v>
                </c:pt>
                <c:pt idx="74">
                  <c:v>3.8</c:v>
                </c:pt>
                <c:pt idx="75">
                  <c:v>3.7</c:v>
                </c:pt>
                <c:pt idx="76">
                  <c:v>3.5</c:v>
                </c:pt>
                <c:pt idx="77">
                  <c:v>3.3</c:v>
                </c:pt>
                <c:pt idx="78">
                  <c:v>3.2</c:v>
                </c:pt>
                <c:pt idx="79">
                  <c:v>3.2</c:v>
                </c:pt>
                <c:pt idx="80">
                  <c:v>3.2</c:v>
                </c:pt>
                <c:pt idx="81">
                  <c:v>3.1</c:v>
                </c:pt>
                <c:pt idx="82">
                  <c:v>3.3</c:v>
                </c:pt>
                <c:pt idx="83">
                  <c:v>3.3</c:v>
                </c:pt>
                <c:pt idx="84">
                  <c:v>3.4</c:v>
                </c:pt>
                <c:pt idx="85">
                  <c:v>3.6</c:v>
                </c:pt>
                <c:pt idx="86">
                  <c:v>3.6</c:v>
                </c:pt>
                <c:pt idx="87">
                  <c:v>3.3</c:v>
                </c:pt>
                <c:pt idx="88">
                  <c:v>3.2</c:v>
                </c:pt>
                <c:pt idx="89">
                  <c:v>3.2</c:v>
                </c:pt>
                <c:pt idx="90">
                  <c:v>3.2</c:v>
                </c:pt>
                <c:pt idx="91">
                  <c:v>3.2</c:v>
                </c:pt>
                <c:pt idx="92">
                  <c:v>3.2</c:v>
                </c:pt>
                <c:pt idx="93">
                  <c:v>3.3</c:v>
                </c:pt>
                <c:pt idx="94">
                  <c:v>3.3</c:v>
                </c:pt>
                <c:pt idx="95">
                  <c:v>3.4</c:v>
                </c:pt>
                <c:pt idx="96">
                  <c:v>3.6</c:v>
                </c:pt>
                <c:pt idx="97">
                  <c:v>3.7</c:v>
                </c:pt>
                <c:pt idx="98">
                  <c:v>3.7</c:v>
                </c:pt>
                <c:pt idx="99">
                  <c:v>3.4</c:v>
                </c:pt>
                <c:pt idx="100">
                  <c:v>3.4</c:v>
                </c:pt>
                <c:pt idx="101">
                  <c:v>3.3</c:v>
                </c:pt>
                <c:pt idx="102">
                  <c:v>3.2</c:v>
                </c:pt>
                <c:pt idx="103">
                  <c:v>3.2</c:v>
                </c:pt>
                <c:pt idx="104">
                  <c:v>3.2</c:v>
                </c:pt>
                <c:pt idx="105">
                  <c:v>3.2</c:v>
                </c:pt>
                <c:pt idx="106">
                  <c:v>3.3</c:v>
                </c:pt>
                <c:pt idx="107">
                  <c:v>3</c:v>
                </c:pt>
                <c:pt idx="108">
                  <c:v>3.1</c:v>
                </c:pt>
                <c:pt idx="109">
                  <c:v>3.3</c:v>
                </c:pt>
                <c:pt idx="110">
                  <c:v>3.3</c:v>
                </c:pt>
                <c:pt idx="111">
                  <c:v>3.1</c:v>
                </c:pt>
                <c:pt idx="112">
                  <c:v>3.1</c:v>
                </c:pt>
                <c:pt idx="113">
                  <c:v>2.8</c:v>
                </c:pt>
                <c:pt idx="114" formatCode="General">
                  <c:v>2.8</c:v>
                </c:pt>
                <c:pt idx="115" formatCode="General">
                  <c:v>2.6</c:v>
                </c:pt>
                <c:pt idx="116" formatCode="General">
                  <c:v>2.5</c:v>
                </c:pt>
                <c:pt idx="117">
                  <c:v>2.4</c:v>
                </c:pt>
                <c:pt idx="118">
                  <c:v>2.4</c:v>
                </c:pt>
                <c:pt idx="119">
                  <c:v>2.4</c:v>
                </c:pt>
                <c:pt idx="120" formatCode="General">
                  <c:v>2.5</c:v>
                </c:pt>
                <c:pt idx="121" formatCode="General">
                  <c:v>2.5</c:v>
                </c:pt>
                <c:pt idx="122" formatCode="General">
                  <c:v>2.4</c:v>
                </c:pt>
                <c:pt idx="123" formatCode="General">
                  <c:v>1.1000000000000001</c:v>
                </c:pt>
                <c:pt idx="124" formatCode="General">
                  <c:v>2.1</c:v>
                </c:pt>
                <c:pt idx="125" formatCode="General">
                  <c:v>1.9</c:v>
                </c:pt>
                <c:pt idx="126" formatCode="General">
                  <c:v>1.8</c:v>
                </c:pt>
                <c:pt idx="127" formatCode="General">
                  <c:v>1.7</c:v>
                </c:pt>
                <c:pt idx="128" formatCode="General">
                  <c:v>1.6</c:v>
                </c:pt>
                <c:pt idx="129" formatCode="General">
                  <c:v>1.6</c:v>
                </c:pt>
                <c:pt idx="130" formatCode="General">
                  <c:v>1.6</c:v>
                </c:pt>
                <c:pt idx="131" formatCode="General">
                  <c:v>1.6</c:v>
                </c:pt>
                <c:pt idx="132" formatCode="General">
                  <c:v>1.7</c:v>
                </c:pt>
                <c:pt idx="133" formatCode="General">
                  <c:v>1.7</c:v>
                </c:pt>
                <c:pt idx="134" formatCode="General">
                  <c:v>1.6</c:v>
                </c:pt>
                <c:pt idx="135" formatCode="General">
                  <c:v>1.4</c:v>
                </c:pt>
                <c:pt idx="136" formatCode="General">
                  <c:v>1.4</c:v>
                </c:pt>
                <c:pt idx="137" formatCode="General">
                  <c:v>1.3</c:v>
                </c:pt>
                <c:pt idx="138" formatCode="General">
                  <c:v>1.2</c:v>
                </c:pt>
                <c:pt idx="139" formatCode="General">
                  <c:v>1.1000000000000001</c:v>
                </c:pt>
                <c:pt idx="140" formatCode="General">
                  <c:v>1</c:v>
                </c:pt>
                <c:pt idx="141" formatCode="General">
                  <c:v>1</c:v>
                </c:pt>
                <c:pt idx="142" formatCode="General">
                  <c:v>1</c:v>
                </c:pt>
                <c:pt idx="143" formatCode="General">
                  <c:v>1.1000000000000001</c:v>
                </c:pt>
                <c:pt idx="144" formatCode="General">
                  <c:v>1.1000000000000001</c:v>
                </c:pt>
                <c:pt idx="145">
                  <c:v>1.1000000000000001</c:v>
                </c:pt>
                <c:pt idx="146">
                  <c:v>1.5</c:v>
                </c:pt>
                <c:pt idx="147">
                  <c:v>1.5</c:v>
                </c:pt>
                <c:pt idx="148">
                  <c:v>1.4</c:v>
                </c:pt>
                <c:pt idx="149">
                  <c:v>1.4</c:v>
                </c:pt>
                <c:pt idx="150">
                  <c:v>1.5</c:v>
                </c:pt>
                <c:pt idx="151">
                  <c:v>1.5</c:v>
                </c:pt>
                <c:pt idx="152">
                  <c:v>1.5</c:v>
                </c:pt>
                <c:pt idx="153">
                  <c:v>1.5</c:v>
                </c:pt>
                <c:pt idx="154">
                  <c:v>1.5</c:v>
                </c:pt>
                <c:pt idx="155">
                  <c:v>1.5</c:v>
                </c:pt>
                <c:pt idx="156" formatCode="General">
                  <c:v>1.6</c:v>
                </c:pt>
                <c:pt idx="157" formatCode="General">
                  <c:v>1.7</c:v>
                </c:pt>
                <c:pt idx="158" formatCode="0.0">
                  <c:v>1.7</c:v>
                </c:pt>
              </c:numCache>
            </c:numRef>
          </c:val>
          <c:smooth val="0"/>
        </c:ser>
        <c:ser>
          <c:idx val="4"/>
          <c:order val="3"/>
          <c:tx>
            <c:strRef>
              <c:f>Data!$B$616</c:f>
              <c:strCache>
                <c:ptCount val="1"/>
                <c:pt idx="0">
                  <c:v>Poole </c:v>
                </c:pt>
              </c:strCache>
            </c:strRef>
          </c:tx>
          <c:spPr>
            <a:ln w="25400">
              <a:solidFill>
                <a:srgbClr val="00FFFF"/>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Data!$C$616:$FE$616</c:f>
              <c:numCache>
                <c:formatCode>#,##0.0</c:formatCode>
                <c:ptCount val="159"/>
                <c:pt idx="0">
                  <c:v>1</c:v>
                </c:pt>
                <c:pt idx="1">
                  <c:v>1.1000000000000001</c:v>
                </c:pt>
                <c:pt idx="2">
                  <c:v>1</c:v>
                </c:pt>
                <c:pt idx="3">
                  <c:v>0.9</c:v>
                </c:pt>
                <c:pt idx="4">
                  <c:v>0.9</c:v>
                </c:pt>
                <c:pt idx="5">
                  <c:v>0.8</c:v>
                </c:pt>
                <c:pt idx="6">
                  <c:v>0.8</c:v>
                </c:pt>
                <c:pt idx="7">
                  <c:v>0.7</c:v>
                </c:pt>
                <c:pt idx="8">
                  <c:v>0.8</c:v>
                </c:pt>
                <c:pt idx="9">
                  <c:v>0.8</c:v>
                </c:pt>
                <c:pt idx="10">
                  <c:v>0.8</c:v>
                </c:pt>
                <c:pt idx="11">
                  <c:v>0.9</c:v>
                </c:pt>
                <c:pt idx="12">
                  <c:v>0.9</c:v>
                </c:pt>
                <c:pt idx="13">
                  <c:v>1</c:v>
                </c:pt>
                <c:pt idx="14">
                  <c:v>1</c:v>
                </c:pt>
                <c:pt idx="15">
                  <c:v>0.9</c:v>
                </c:pt>
                <c:pt idx="16">
                  <c:v>0.9</c:v>
                </c:pt>
                <c:pt idx="17">
                  <c:v>0.8</c:v>
                </c:pt>
                <c:pt idx="18">
                  <c:v>0.9</c:v>
                </c:pt>
                <c:pt idx="19">
                  <c:v>1</c:v>
                </c:pt>
                <c:pt idx="20">
                  <c:v>1</c:v>
                </c:pt>
                <c:pt idx="21">
                  <c:v>0.9</c:v>
                </c:pt>
                <c:pt idx="22">
                  <c:v>1</c:v>
                </c:pt>
                <c:pt idx="23">
                  <c:v>1</c:v>
                </c:pt>
                <c:pt idx="24">
                  <c:v>1.1000000000000001</c:v>
                </c:pt>
                <c:pt idx="25">
                  <c:v>1.1000000000000001</c:v>
                </c:pt>
                <c:pt idx="26">
                  <c:v>1.1000000000000001</c:v>
                </c:pt>
                <c:pt idx="27">
                  <c:v>1.2</c:v>
                </c:pt>
                <c:pt idx="28">
                  <c:v>1.1000000000000001</c:v>
                </c:pt>
                <c:pt idx="29">
                  <c:v>1.1000000000000001</c:v>
                </c:pt>
                <c:pt idx="30">
                  <c:v>1.1000000000000001</c:v>
                </c:pt>
                <c:pt idx="31">
                  <c:v>1.2</c:v>
                </c:pt>
                <c:pt idx="32">
                  <c:v>1.1000000000000001</c:v>
                </c:pt>
                <c:pt idx="33">
                  <c:v>1.1000000000000001</c:v>
                </c:pt>
                <c:pt idx="34">
                  <c:v>1.1000000000000001</c:v>
                </c:pt>
                <c:pt idx="35">
                  <c:v>1.1000000000000001</c:v>
                </c:pt>
                <c:pt idx="36">
                  <c:v>1.2</c:v>
                </c:pt>
                <c:pt idx="37">
                  <c:v>1.2</c:v>
                </c:pt>
                <c:pt idx="38">
                  <c:v>1.1000000000000001</c:v>
                </c:pt>
                <c:pt idx="39">
                  <c:v>1</c:v>
                </c:pt>
                <c:pt idx="40">
                  <c:v>1</c:v>
                </c:pt>
                <c:pt idx="41">
                  <c:v>0.9</c:v>
                </c:pt>
                <c:pt idx="42">
                  <c:v>0.9</c:v>
                </c:pt>
                <c:pt idx="43">
                  <c:v>1</c:v>
                </c:pt>
                <c:pt idx="44">
                  <c:v>0.9</c:v>
                </c:pt>
                <c:pt idx="45">
                  <c:v>0.9</c:v>
                </c:pt>
                <c:pt idx="46">
                  <c:v>0.8</c:v>
                </c:pt>
                <c:pt idx="47">
                  <c:v>0.9</c:v>
                </c:pt>
                <c:pt idx="48">
                  <c:v>1</c:v>
                </c:pt>
                <c:pt idx="49">
                  <c:v>1</c:v>
                </c:pt>
                <c:pt idx="50">
                  <c:v>1</c:v>
                </c:pt>
                <c:pt idx="51">
                  <c:v>1</c:v>
                </c:pt>
                <c:pt idx="52">
                  <c:v>1</c:v>
                </c:pt>
                <c:pt idx="53">
                  <c:v>1</c:v>
                </c:pt>
                <c:pt idx="54">
                  <c:v>1.1000000000000001</c:v>
                </c:pt>
                <c:pt idx="55">
                  <c:v>1.3</c:v>
                </c:pt>
                <c:pt idx="56">
                  <c:v>1.3</c:v>
                </c:pt>
                <c:pt idx="57">
                  <c:v>1.4</c:v>
                </c:pt>
                <c:pt idx="58">
                  <c:v>1.6</c:v>
                </c:pt>
                <c:pt idx="59">
                  <c:v>1.8</c:v>
                </c:pt>
                <c:pt idx="60">
                  <c:v>2.2000000000000002</c:v>
                </c:pt>
                <c:pt idx="61">
                  <c:v>2.5</c:v>
                </c:pt>
                <c:pt idx="62">
                  <c:v>2.7</c:v>
                </c:pt>
                <c:pt idx="63">
                  <c:v>2.8</c:v>
                </c:pt>
                <c:pt idx="64">
                  <c:v>2.8</c:v>
                </c:pt>
                <c:pt idx="65">
                  <c:v>2.7</c:v>
                </c:pt>
                <c:pt idx="66">
                  <c:v>2.8</c:v>
                </c:pt>
                <c:pt idx="67">
                  <c:v>2.8</c:v>
                </c:pt>
                <c:pt idx="68">
                  <c:v>2.7</c:v>
                </c:pt>
                <c:pt idx="69">
                  <c:v>2.6</c:v>
                </c:pt>
                <c:pt idx="70">
                  <c:v>2.6</c:v>
                </c:pt>
                <c:pt idx="71">
                  <c:v>2.6</c:v>
                </c:pt>
                <c:pt idx="72">
                  <c:v>2.9</c:v>
                </c:pt>
                <c:pt idx="73">
                  <c:v>2.9</c:v>
                </c:pt>
                <c:pt idx="74">
                  <c:v>2.8</c:v>
                </c:pt>
                <c:pt idx="75">
                  <c:v>2.6</c:v>
                </c:pt>
                <c:pt idx="76">
                  <c:v>2.5</c:v>
                </c:pt>
                <c:pt idx="77">
                  <c:v>2.2999999999999998</c:v>
                </c:pt>
                <c:pt idx="78">
                  <c:v>2.2000000000000002</c:v>
                </c:pt>
                <c:pt idx="79">
                  <c:v>2.2999999999999998</c:v>
                </c:pt>
                <c:pt idx="80">
                  <c:v>2.2000000000000002</c:v>
                </c:pt>
                <c:pt idx="81">
                  <c:v>2.2000000000000002</c:v>
                </c:pt>
                <c:pt idx="82">
                  <c:v>2.1</c:v>
                </c:pt>
                <c:pt idx="83">
                  <c:v>2.2000000000000002</c:v>
                </c:pt>
                <c:pt idx="84">
                  <c:v>2.4</c:v>
                </c:pt>
                <c:pt idx="85">
                  <c:v>2.5</c:v>
                </c:pt>
                <c:pt idx="86">
                  <c:v>2.4</c:v>
                </c:pt>
                <c:pt idx="87">
                  <c:v>2.2000000000000002</c:v>
                </c:pt>
                <c:pt idx="88">
                  <c:v>2.1</c:v>
                </c:pt>
                <c:pt idx="89">
                  <c:v>2.1</c:v>
                </c:pt>
                <c:pt idx="90">
                  <c:v>2.1</c:v>
                </c:pt>
                <c:pt idx="91">
                  <c:v>2.1</c:v>
                </c:pt>
                <c:pt idx="92">
                  <c:v>2.1</c:v>
                </c:pt>
                <c:pt idx="93">
                  <c:v>2</c:v>
                </c:pt>
                <c:pt idx="94">
                  <c:v>2.1</c:v>
                </c:pt>
                <c:pt idx="95">
                  <c:v>2.2000000000000002</c:v>
                </c:pt>
                <c:pt idx="96">
                  <c:v>2.4</c:v>
                </c:pt>
                <c:pt idx="97">
                  <c:v>2.5</c:v>
                </c:pt>
                <c:pt idx="98">
                  <c:v>2.4</c:v>
                </c:pt>
                <c:pt idx="99">
                  <c:v>2.2000000000000002</c:v>
                </c:pt>
                <c:pt idx="100">
                  <c:v>2.1</c:v>
                </c:pt>
                <c:pt idx="101">
                  <c:v>2</c:v>
                </c:pt>
                <c:pt idx="102">
                  <c:v>1.9</c:v>
                </c:pt>
                <c:pt idx="103">
                  <c:v>1.9</c:v>
                </c:pt>
                <c:pt idx="104">
                  <c:v>1.8</c:v>
                </c:pt>
                <c:pt idx="105">
                  <c:v>1.8</c:v>
                </c:pt>
                <c:pt idx="106">
                  <c:v>1.9</c:v>
                </c:pt>
                <c:pt idx="107">
                  <c:v>1.8</c:v>
                </c:pt>
                <c:pt idx="108">
                  <c:v>2.1</c:v>
                </c:pt>
                <c:pt idx="109">
                  <c:v>2.2000000000000002</c:v>
                </c:pt>
                <c:pt idx="110">
                  <c:v>2.2000000000000002</c:v>
                </c:pt>
                <c:pt idx="111">
                  <c:v>2.1</c:v>
                </c:pt>
                <c:pt idx="112">
                  <c:v>2</c:v>
                </c:pt>
                <c:pt idx="113">
                  <c:v>1.9</c:v>
                </c:pt>
                <c:pt idx="114" formatCode="General">
                  <c:v>1.9</c:v>
                </c:pt>
                <c:pt idx="115" formatCode="General">
                  <c:v>1.8</c:v>
                </c:pt>
                <c:pt idx="116" formatCode="General">
                  <c:v>1.7</c:v>
                </c:pt>
                <c:pt idx="117">
                  <c:v>1.6</c:v>
                </c:pt>
                <c:pt idx="118">
                  <c:v>1.7</c:v>
                </c:pt>
                <c:pt idx="119">
                  <c:v>1.6</c:v>
                </c:pt>
                <c:pt idx="120" formatCode="General">
                  <c:v>1.8</c:v>
                </c:pt>
                <c:pt idx="121" formatCode="General">
                  <c:v>1.8</c:v>
                </c:pt>
                <c:pt idx="122" formatCode="General">
                  <c:v>1.7</c:v>
                </c:pt>
                <c:pt idx="123" formatCode="General">
                  <c:v>2.2000000000000002</c:v>
                </c:pt>
                <c:pt idx="124" formatCode="General">
                  <c:v>1.4</c:v>
                </c:pt>
                <c:pt idx="125" formatCode="General">
                  <c:v>1.3</c:v>
                </c:pt>
                <c:pt idx="126" formatCode="General">
                  <c:v>1.2</c:v>
                </c:pt>
                <c:pt idx="127" formatCode="General">
                  <c:v>1.2</c:v>
                </c:pt>
                <c:pt idx="128" formatCode="General">
                  <c:v>1.1000000000000001</c:v>
                </c:pt>
                <c:pt idx="129" formatCode="General">
                  <c:v>1.1000000000000001</c:v>
                </c:pt>
                <c:pt idx="130" formatCode="General">
                  <c:v>1.1000000000000001</c:v>
                </c:pt>
                <c:pt idx="131" formatCode="General">
                  <c:v>1.1000000000000001</c:v>
                </c:pt>
                <c:pt idx="132" formatCode="General">
                  <c:v>1.2</c:v>
                </c:pt>
                <c:pt idx="133" formatCode="General">
                  <c:v>1.2</c:v>
                </c:pt>
                <c:pt idx="134" formatCode="General">
                  <c:v>1.2</c:v>
                </c:pt>
                <c:pt idx="135" formatCode="General">
                  <c:v>1.1000000000000001</c:v>
                </c:pt>
                <c:pt idx="136" formatCode="General">
                  <c:v>1</c:v>
                </c:pt>
                <c:pt idx="137" formatCode="General">
                  <c:v>1</c:v>
                </c:pt>
                <c:pt idx="138" formatCode="General">
                  <c:v>0.9</c:v>
                </c:pt>
                <c:pt idx="139" formatCode="General">
                  <c:v>0.8</c:v>
                </c:pt>
                <c:pt idx="140" formatCode="General">
                  <c:v>0.8</c:v>
                </c:pt>
                <c:pt idx="141" formatCode="General">
                  <c:v>0.7</c:v>
                </c:pt>
                <c:pt idx="142" formatCode="General">
                  <c:v>0.7</c:v>
                </c:pt>
                <c:pt idx="143" formatCode="General">
                  <c:v>0.7</c:v>
                </c:pt>
                <c:pt idx="144" formatCode="General">
                  <c:v>0.8</c:v>
                </c:pt>
                <c:pt idx="145">
                  <c:v>0.9</c:v>
                </c:pt>
                <c:pt idx="146">
                  <c:v>1.1000000000000001</c:v>
                </c:pt>
                <c:pt idx="147">
                  <c:v>1.1000000000000001</c:v>
                </c:pt>
                <c:pt idx="148">
                  <c:v>1.1000000000000001</c:v>
                </c:pt>
                <c:pt idx="149">
                  <c:v>1</c:v>
                </c:pt>
                <c:pt idx="150">
                  <c:v>1.1000000000000001</c:v>
                </c:pt>
                <c:pt idx="151">
                  <c:v>1.1000000000000001</c:v>
                </c:pt>
                <c:pt idx="152">
                  <c:v>1.1000000000000001</c:v>
                </c:pt>
                <c:pt idx="153">
                  <c:v>1.1000000000000001</c:v>
                </c:pt>
                <c:pt idx="154">
                  <c:v>1.1000000000000001</c:v>
                </c:pt>
                <c:pt idx="155">
                  <c:v>1.1000000000000001</c:v>
                </c:pt>
                <c:pt idx="156" formatCode="General">
                  <c:v>1.2</c:v>
                </c:pt>
                <c:pt idx="157" formatCode="General">
                  <c:v>1.2</c:v>
                </c:pt>
                <c:pt idx="158" formatCode="0.0">
                  <c:v>1.2</c:v>
                </c:pt>
              </c:numCache>
            </c:numRef>
          </c:val>
          <c:smooth val="0"/>
        </c:ser>
        <c:ser>
          <c:idx val="5"/>
          <c:order val="4"/>
          <c:tx>
            <c:strRef>
              <c:f>Data!$B$617</c:f>
              <c:strCache>
                <c:ptCount val="1"/>
                <c:pt idx="0">
                  <c:v>DCC Dorset </c:v>
                </c:pt>
              </c:strCache>
            </c:strRef>
          </c:tx>
          <c:spPr>
            <a:ln w="25400">
              <a:solidFill>
                <a:srgbClr val="008000"/>
              </a:solidFill>
              <a:prstDash val="solid"/>
            </a:ln>
          </c:spPr>
          <c:marker>
            <c:symbol val="none"/>
          </c:marker>
          <c:cat>
            <c:numRef>
              <c:f>Data!$C$611:$FE$611</c:f>
              <c:numCache>
                <c:formatCode>mmm\-yy</c:formatCode>
                <c:ptCount val="159"/>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numCache>
            </c:numRef>
          </c:cat>
          <c:val>
            <c:numRef>
              <c:f>Data!$C$617:$FE$617</c:f>
              <c:numCache>
                <c:formatCode>#,##0.0</c:formatCode>
                <c:ptCount val="159"/>
                <c:pt idx="0">
                  <c:v>1.1000000000000001</c:v>
                </c:pt>
                <c:pt idx="1">
                  <c:v>1.1000000000000001</c:v>
                </c:pt>
                <c:pt idx="2">
                  <c:v>1</c:v>
                </c:pt>
                <c:pt idx="3">
                  <c:v>0.9</c:v>
                </c:pt>
                <c:pt idx="4">
                  <c:v>0.8</c:v>
                </c:pt>
                <c:pt idx="5">
                  <c:v>0.8</c:v>
                </c:pt>
                <c:pt idx="6">
                  <c:v>0.7</c:v>
                </c:pt>
                <c:pt idx="7">
                  <c:v>0.7</c:v>
                </c:pt>
                <c:pt idx="8">
                  <c:v>0.7</c:v>
                </c:pt>
                <c:pt idx="9">
                  <c:v>0.7</c:v>
                </c:pt>
                <c:pt idx="10">
                  <c:v>0.8</c:v>
                </c:pt>
                <c:pt idx="11">
                  <c:v>0.9</c:v>
                </c:pt>
                <c:pt idx="12">
                  <c:v>1</c:v>
                </c:pt>
                <c:pt idx="13">
                  <c:v>1</c:v>
                </c:pt>
                <c:pt idx="14">
                  <c:v>0.9</c:v>
                </c:pt>
                <c:pt idx="15">
                  <c:v>0.8</c:v>
                </c:pt>
                <c:pt idx="16">
                  <c:v>0.8</c:v>
                </c:pt>
                <c:pt idx="17">
                  <c:v>0.8</c:v>
                </c:pt>
                <c:pt idx="18">
                  <c:v>0.8</c:v>
                </c:pt>
                <c:pt idx="19">
                  <c:v>0.8</c:v>
                </c:pt>
                <c:pt idx="20">
                  <c:v>0.8</c:v>
                </c:pt>
                <c:pt idx="21">
                  <c:v>0.8</c:v>
                </c:pt>
                <c:pt idx="22">
                  <c:v>0.9</c:v>
                </c:pt>
                <c:pt idx="23">
                  <c:v>1</c:v>
                </c:pt>
                <c:pt idx="24">
                  <c:v>1.1000000000000001</c:v>
                </c:pt>
                <c:pt idx="25">
                  <c:v>1.2</c:v>
                </c:pt>
                <c:pt idx="26">
                  <c:v>1.2</c:v>
                </c:pt>
                <c:pt idx="27">
                  <c:v>1.1000000000000001</c:v>
                </c:pt>
                <c:pt idx="28">
                  <c:v>1</c:v>
                </c:pt>
                <c:pt idx="29">
                  <c:v>1</c:v>
                </c:pt>
                <c:pt idx="30">
                  <c:v>1</c:v>
                </c:pt>
                <c:pt idx="31">
                  <c:v>1</c:v>
                </c:pt>
                <c:pt idx="32">
                  <c:v>0.9</c:v>
                </c:pt>
                <c:pt idx="33">
                  <c:v>1</c:v>
                </c:pt>
                <c:pt idx="34">
                  <c:v>1</c:v>
                </c:pt>
                <c:pt idx="35">
                  <c:v>1</c:v>
                </c:pt>
                <c:pt idx="36">
                  <c:v>1.1000000000000001</c:v>
                </c:pt>
                <c:pt idx="37">
                  <c:v>1.1000000000000001</c:v>
                </c:pt>
                <c:pt idx="38">
                  <c:v>1</c:v>
                </c:pt>
                <c:pt idx="39">
                  <c:v>0.9</c:v>
                </c:pt>
                <c:pt idx="40">
                  <c:v>0.8</c:v>
                </c:pt>
                <c:pt idx="41">
                  <c:v>0.7</c:v>
                </c:pt>
                <c:pt idx="42">
                  <c:v>0.7</c:v>
                </c:pt>
                <c:pt idx="43">
                  <c:v>0.8</c:v>
                </c:pt>
                <c:pt idx="44">
                  <c:v>0.7</c:v>
                </c:pt>
                <c:pt idx="45">
                  <c:v>0.7</c:v>
                </c:pt>
                <c:pt idx="46">
                  <c:v>0.7</c:v>
                </c:pt>
                <c:pt idx="47">
                  <c:v>0.8</c:v>
                </c:pt>
                <c:pt idx="48">
                  <c:v>0.9</c:v>
                </c:pt>
                <c:pt idx="49">
                  <c:v>0.9</c:v>
                </c:pt>
                <c:pt idx="50">
                  <c:v>0.8</c:v>
                </c:pt>
                <c:pt idx="51">
                  <c:v>0.8</c:v>
                </c:pt>
                <c:pt idx="52">
                  <c:v>0.7</c:v>
                </c:pt>
                <c:pt idx="53">
                  <c:v>0.7</c:v>
                </c:pt>
                <c:pt idx="54">
                  <c:v>0.8</c:v>
                </c:pt>
                <c:pt idx="55">
                  <c:v>0.9</c:v>
                </c:pt>
                <c:pt idx="56">
                  <c:v>1</c:v>
                </c:pt>
                <c:pt idx="57">
                  <c:v>1.1000000000000001</c:v>
                </c:pt>
                <c:pt idx="58">
                  <c:v>1.3</c:v>
                </c:pt>
                <c:pt idx="59">
                  <c:v>1.5</c:v>
                </c:pt>
                <c:pt idx="60">
                  <c:v>1.7</c:v>
                </c:pt>
                <c:pt idx="61">
                  <c:v>2.1</c:v>
                </c:pt>
                <c:pt idx="62">
                  <c:v>2.1</c:v>
                </c:pt>
                <c:pt idx="63">
                  <c:v>2.1</c:v>
                </c:pt>
                <c:pt idx="64">
                  <c:v>2</c:v>
                </c:pt>
                <c:pt idx="65">
                  <c:v>1.9</c:v>
                </c:pt>
                <c:pt idx="66">
                  <c:v>1.9</c:v>
                </c:pt>
                <c:pt idx="67">
                  <c:v>2</c:v>
                </c:pt>
                <c:pt idx="68">
                  <c:v>1.9</c:v>
                </c:pt>
                <c:pt idx="69">
                  <c:v>1.9</c:v>
                </c:pt>
                <c:pt idx="70">
                  <c:v>2.1</c:v>
                </c:pt>
                <c:pt idx="71">
                  <c:v>2.1</c:v>
                </c:pt>
                <c:pt idx="72">
                  <c:v>2.2999999999999998</c:v>
                </c:pt>
                <c:pt idx="73">
                  <c:v>2.2999999999999998</c:v>
                </c:pt>
                <c:pt idx="74">
                  <c:v>2.2000000000000002</c:v>
                </c:pt>
                <c:pt idx="75">
                  <c:v>1.9</c:v>
                </c:pt>
                <c:pt idx="76">
                  <c:v>1.8</c:v>
                </c:pt>
                <c:pt idx="77">
                  <c:v>1.6</c:v>
                </c:pt>
                <c:pt idx="78">
                  <c:v>1.6</c:v>
                </c:pt>
                <c:pt idx="79">
                  <c:v>1.6</c:v>
                </c:pt>
                <c:pt idx="80">
                  <c:v>1.6</c:v>
                </c:pt>
                <c:pt idx="81">
                  <c:v>1.6</c:v>
                </c:pt>
                <c:pt idx="82">
                  <c:v>1.7</c:v>
                </c:pt>
                <c:pt idx="83">
                  <c:v>1.8</c:v>
                </c:pt>
                <c:pt idx="84">
                  <c:v>1.9</c:v>
                </c:pt>
                <c:pt idx="85">
                  <c:v>1.9</c:v>
                </c:pt>
                <c:pt idx="86">
                  <c:v>1.8</c:v>
                </c:pt>
                <c:pt idx="87">
                  <c:v>1.6</c:v>
                </c:pt>
                <c:pt idx="88">
                  <c:v>1.6</c:v>
                </c:pt>
                <c:pt idx="89">
                  <c:v>1.5</c:v>
                </c:pt>
                <c:pt idx="90">
                  <c:v>1.5</c:v>
                </c:pt>
                <c:pt idx="91">
                  <c:v>1.6</c:v>
                </c:pt>
                <c:pt idx="92">
                  <c:v>1.6</c:v>
                </c:pt>
                <c:pt idx="93">
                  <c:v>1.6</c:v>
                </c:pt>
                <c:pt idx="94">
                  <c:v>1.8</c:v>
                </c:pt>
                <c:pt idx="95">
                  <c:v>1.8</c:v>
                </c:pt>
                <c:pt idx="96">
                  <c:v>2</c:v>
                </c:pt>
                <c:pt idx="97">
                  <c:v>2</c:v>
                </c:pt>
                <c:pt idx="98">
                  <c:v>2</c:v>
                </c:pt>
                <c:pt idx="99">
                  <c:v>1.7</c:v>
                </c:pt>
                <c:pt idx="100">
                  <c:v>1.6</c:v>
                </c:pt>
                <c:pt idx="101">
                  <c:v>1.6</c:v>
                </c:pt>
                <c:pt idx="102">
                  <c:v>1.5</c:v>
                </c:pt>
                <c:pt idx="103">
                  <c:v>1.5</c:v>
                </c:pt>
                <c:pt idx="104">
                  <c:v>1.5</c:v>
                </c:pt>
                <c:pt idx="105">
                  <c:v>1.6</c:v>
                </c:pt>
                <c:pt idx="106">
                  <c:v>1.6</c:v>
                </c:pt>
                <c:pt idx="107">
                  <c:v>1.7</c:v>
                </c:pt>
                <c:pt idx="108">
                  <c:v>1.7</c:v>
                </c:pt>
                <c:pt idx="109">
                  <c:v>1.7</c:v>
                </c:pt>
                <c:pt idx="110">
                  <c:v>1.7</c:v>
                </c:pt>
                <c:pt idx="111">
                  <c:v>1.6</c:v>
                </c:pt>
                <c:pt idx="112">
                  <c:v>1.5</c:v>
                </c:pt>
                <c:pt idx="113">
                  <c:v>1.4</c:v>
                </c:pt>
                <c:pt idx="114" formatCode="General">
                  <c:v>1.4</c:v>
                </c:pt>
                <c:pt idx="115" formatCode="General">
                  <c:v>1.3</c:v>
                </c:pt>
                <c:pt idx="116" formatCode="General">
                  <c:v>1.3</c:v>
                </c:pt>
                <c:pt idx="117">
                  <c:v>1.2</c:v>
                </c:pt>
                <c:pt idx="118">
                  <c:v>1.3</c:v>
                </c:pt>
                <c:pt idx="119">
                  <c:v>1.3</c:v>
                </c:pt>
                <c:pt idx="120" formatCode="General">
                  <c:v>1.4</c:v>
                </c:pt>
                <c:pt idx="121" formatCode="General">
                  <c:v>1.4</c:v>
                </c:pt>
                <c:pt idx="122" formatCode="General">
                  <c:v>1.3</c:v>
                </c:pt>
                <c:pt idx="123" formatCode="General">
                  <c:v>0.8</c:v>
                </c:pt>
                <c:pt idx="124" formatCode="General">
                  <c:v>1.1000000000000001</c:v>
                </c:pt>
                <c:pt idx="125" formatCode="General">
                  <c:v>0.9</c:v>
                </c:pt>
                <c:pt idx="126" formatCode="General">
                  <c:v>0.9</c:v>
                </c:pt>
                <c:pt idx="127" formatCode="General">
                  <c:v>0.8</c:v>
                </c:pt>
                <c:pt idx="128" formatCode="General">
                  <c:v>0.8</c:v>
                </c:pt>
                <c:pt idx="129" formatCode="General">
                  <c:v>0.8</c:v>
                </c:pt>
                <c:pt idx="130" formatCode="General">
                  <c:v>0.9</c:v>
                </c:pt>
                <c:pt idx="131" formatCode="General">
                  <c:v>0.9</c:v>
                </c:pt>
                <c:pt idx="132" formatCode="General">
                  <c:v>0.9</c:v>
                </c:pt>
                <c:pt idx="133" formatCode="General">
                  <c:v>0.9</c:v>
                </c:pt>
                <c:pt idx="134" formatCode="General">
                  <c:v>0.9</c:v>
                </c:pt>
                <c:pt idx="135" formatCode="General">
                  <c:v>0.8</c:v>
                </c:pt>
                <c:pt idx="136" formatCode="General">
                  <c:v>0.7</c:v>
                </c:pt>
                <c:pt idx="137" formatCode="General">
                  <c:v>0.7</c:v>
                </c:pt>
                <c:pt idx="138" formatCode="General">
                  <c:v>0.7</c:v>
                </c:pt>
                <c:pt idx="139" formatCode="General">
                  <c:v>0.6</c:v>
                </c:pt>
                <c:pt idx="140" formatCode="General">
                  <c:v>0.7</c:v>
                </c:pt>
                <c:pt idx="141" formatCode="General">
                  <c:v>0.7</c:v>
                </c:pt>
                <c:pt idx="142" formatCode="General">
                  <c:v>0.7</c:v>
                </c:pt>
                <c:pt idx="143" formatCode="General">
                  <c:v>0.7</c:v>
                </c:pt>
                <c:pt idx="144" formatCode="General">
                  <c:v>0.7</c:v>
                </c:pt>
                <c:pt idx="145">
                  <c:v>0.7</c:v>
                </c:pt>
                <c:pt idx="146">
                  <c:v>0.8</c:v>
                </c:pt>
                <c:pt idx="147">
                  <c:v>0.8</c:v>
                </c:pt>
                <c:pt idx="148">
                  <c:v>0.7</c:v>
                </c:pt>
                <c:pt idx="149">
                  <c:v>0.7</c:v>
                </c:pt>
                <c:pt idx="150">
                  <c:v>0.8</c:v>
                </c:pt>
                <c:pt idx="151">
                  <c:v>0.8</c:v>
                </c:pt>
                <c:pt idx="152">
                  <c:v>0.8</c:v>
                </c:pt>
                <c:pt idx="153">
                  <c:v>0.8</c:v>
                </c:pt>
                <c:pt idx="154">
                  <c:v>0.8</c:v>
                </c:pt>
                <c:pt idx="155">
                  <c:v>0.9</c:v>
                </c:pt>
                <c:pt idx="156" formatCode="General">
                  <c:v>0.9</c:v>
                </c:pt>
                <c:pt idx="157" formatCode="General">
                  <c:v>0.9</c:v>
                </c:pt>
                <c:pt idx="158" formatCode="0.0">
                  <c:v>0.9</c:v>
                </c:pt>
              </c:numCache>
            </c:numRef>
          </c:val>
          <c:smooth val="0"/>
        </c:ser>
        <c:dLbls>
          <c:showLegendKey val="0"/>
          <c:showVal val="0"/>
          <c:showCatName val="0"/>
          <c:showSerName val="0"/>
          <c:showPercent val="0"/>
          <c:showBubbleSize val="0"/>
        </c:dLbls>
        <c:smooth val="0"/>
        <c:axId val="375327184"/>
        <c:axId val="375324048"/>
      </c:lineChart>
      <c:dateAx>
        <c:axId val="37532718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75324048"/>
        <c:crosses val="autoZero"/>
        <c:auto val="1"/>
        <c:lblOffset val="100"/>
        <c:baseTimeUnit val="months"/>
        <c:majorUnit val="6"/>
        <c:majorTimeUnit val="months"/>
        <c:minorUnit val="3"/>
        <c:minorTimeUnit val="months"/>
      </c:dateAx>
      <c:valAx>
        <c:axId val="375324048"/>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en-GB"/>
                  <a:t>% of residents aged 16-64 yrs</a:t>
                </a:r>
              </a:p>
            </c:rich>
          </c:tx>
          <c:layout>
            <c:manualLayout>
              <c:xMode val="edge"/>
              <c:yMode val="edge"/>
              <c:x val="7.4404761904761901E-3"/>
              <c:y val="0.109756097560975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5327184"/>
        <c:crosses val="autoZero"/>
        <c:crossBetween val="between"/>
      </c:valAx>
      <c:spPr>
        <a:noFill/>
        <a:ln w="25400">
          <a:noFill/>
        </a:ln>
      </c:spPr>
    </c:plotArea>
    <c:legend>
      <c:legendPos val="r"/>
      <c:layout>
        <c:manualLayout>
          <c:xMode val="edge"/>
          <c:yMode val="edge"/>
          <c:x val="5.5059680039995E-2"/>
          <c:y val="0.87805219469517526"/>
          <c:w val="0.88690601174853134"/>
          <c:h val="8.536628043445793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4"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 Id="rId4" Type="http://schemas.openxmlformats.org/officeDocument/2006/relationships/chart" Target="../charts/chart4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editAs="oneCell">
    <xdr:from>
      <xdr:col>8</xdr:col>
      <xdr:colOff>152400</xdr:colOff>
      <xdr:row>1</xdr:row>
      <xdr:rowOff>104775</xdr:rowOff>
    </xdr:from>
    <xdr:to>
      <xdr:col>9</xdr:col>
      <xdr:colOff>895350</xdr:colOff>
      <xdr:row>4</xdr:row>
      <xdr:rowOff>123825</xdr:rowOff>
    </xdr:to>
    <xdr:pic>
      <xdr:nvPicPr>
        <xdr:cNvPr id="51391" name="Picture 38920" descr="rounddccsmall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0625" y="314325"/>
          <a:ext cx="12477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xdr:colOff>
      <xdr:row>22</xdr:row>
      <xdr:rowOff>266700</xdr:rowOff>
    </xdr:from>
    <xdr:to>
      <xdr:col>1</xdr:col>
      <xdr:colOff>2857500</xdr:colOff>
      <xdr:row>35</xdr:row>
      <xdr:rowOff>57150</xdr:rowOff>
    </xdr:to>
    <xdr:graphicFrame macro="">
      <xdr:nvGraphicFramePr>
        <xdr:cNvPr id="724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85725</xdr:colOff>
      <xdr:row>22</xdr:row>
      <xdr:rowOff>257175</xdr:rowOff>
    </xdr:from>
    <xdr:to>
      <xdr:col>6</xdr:col>
      <xdr:colOff>0</xdr:colOff>
      <xdr:row>35</xdr:row>
      <xdr:rowOff>161925</xdr:rowOff>
    </xdr:to>
    <xdr:graphicFrame macro="">
      <xdr:nvGraphicFramePr>
        <xdr:cNvPr id="7241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49</xdr:row>
      <xdr:rowOff>0</xdr:rowOff>
    </xdr:from>
    <xdr:to>
      <xdr:col>6</xdr:col>
      <xdr:colOff>238125</xdr:colOff>
      <xdr:row>63</xdr:row>
      <xdr:rowOff>142875</xdr:rowOff>
    </xdr:to>
    <xdr:graphicFrame macro="">
      <xdr:nvGraphicFramePr>
        <xdr:cNvPr id="7241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66</xdr:row>
      <xdr:rowOff>0</xdr:rowOff>
    </xdr:from>
    <xdr:to>
      <xdr:col>6</xdr:col>
      <xdr:colOff>171450</xdr:colOff>
      <xdr:row>81</xdr:row>
      <xdr:rowOff>19050</xdr:rowOff>
    </xdr:to>
    <xdr:graphicFrame macro="">
      <xdr:nvGraphicFramePr>
        <xdr:cNvPr id="7241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22</xdr:row>
      <xdr:rowOff>266700</xdr:rowOff>
    </xdr:from>
    <xdr:to>
      <xdr:col>1</xdr:col>
      <xdr:colOff>2857500</xdr:colOff>
      <xdr:row>35</xdr:row>
      <xdr:rowOff>28575</xdr:rowOff>
    </xdr:to>
    <xdr:graphicFrame macro="">
      <xdr:nvGraphicFramePr>
        <xdr:cNvPr id="7344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22</xdr:row>
      <xdr:rowOff>257175</xdr:rowOff>
    </xdr:from>
    <xdr:to>
      <xdr:col>5</xdr:col>
      <xdr:colOff>600075</xdr:colOff>
      <xdr:row>35</xdr:row>
      <xdr:rowOff>152400</xdr:rowOff>
    </xdr:to>
    <xdr:graphicFrame macro="">
      <xdr:nvGraphicFramePr>
        <xdr:cNvPr id="7344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6</xdr:col>
      <xdr:colOff>238125</xdr:colOff>
      <xdr:row>62</xdr:row>
      <xdr:rowOff>142875</xdr:rowOff>
    </xdr:to>
    <xdr:graphicFrame macro="">
      <xdr:nvGraphicFramePr>
        <xdr:cNvPr id="7344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65</xdr:row>
      <xdr:rowOff>0</xdr:rowOff>
    </xdr:from>
    <xdr:to>
      <xdr:col>6</xdr:col>
      <xdr:colOff>161925</xdr:colOff>
      <xdr:row>79</xdr:row>
      <xdr:rowOff>152400</xdr:rowOff>
    </xdr:to>
    <xdr:graphicFrame macro="">
      <xdr:nvGraphicFramePr>
        <xdr:cNvPr id="7344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22</xdr:row>
      <xdr:rowOff>276225</xdr:rowOff>
    </xdr:from>
    <xdr:to>
      <xdr:col>1</xdr:col>
      <xdr:colOff>2828925</xdr:colOff>
      <xdr:row>35</xdr:row>
      <xdr:rowOff>66675</xdr:rowOff>
    </xdr:to>
    <xdr:graphicFrame macro="">
      <xdr:nvGraphicFramePr>
        <xdr:cNvPr id="7446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22</xdr:row>
      <xdr:rowOff>247650</xdr:rowOff>
    </xdr:from>
    <xdr:to>
      <xdr:col>5</xdr:col>
      <xdr:colOff>581025</xdr:colOff>
      <xdr:row>36</xdr:row>
      <xdr:rowOff>0</xdr:rowOff>
    </xdr:to>
    <xdr:graphicFrame macro="">
      <xdr:nvGraphicFramePr>
        <xdr:cNvPr id="7446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6</xdr:col>
      <xdr:colOff>238125</xdr:colOff>
      <xdr:row>62</xdr:row>
      <xdr:rowOff>142875</xdr:rowOff>
    </xdr:to>
    <xdr:graphicFrame macro="">
      <xdr:nvGraphicFramePr>
        <xdr:cNvPr id="7446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65</xdr:row>
      <xdr:rowOff>0</xdr:rowOff>
    </xdr:from>
    <xdr:to>
      <xdr:col>6</xdr:col>
      <xdr:colOff>161925</xdr:colOff>
      <xdr:row>80</xdr:row>
      <xdr:rowOff>9525</xdr:rowOff>
    </xdr:to>
    <xdr:graphicFrame macro="">
      <xdr:nvGraphicFramePr>
        <xdr:cNvPr id="7446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57150</xdr:colOff>
      <xdr:row>22</xdr:row>
      <xdr:rowOff>285750</xdr:rowOff>
    </xdr:from>
    <xdr:to>
      <xdr:col>1</xdr:col>
      <xdr:colOff>2867025</xdr:colOff>
      <xdr:row>35</xdr:row>
      <xdr:rowOff>57150</xdr:rowOff>
    </xdr:to>
    <xdr:graphicFrame macro="">
      <xdr:nvGraphicFramePr>
        <xdr:cNvPr id="754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114300</xdr:colOff>
      <xdr:row>22</xdr:row>
      <xdr:rowOff>257175</xdr:rowOff>
    </xdr:from>
    <xdr:to>
      <xdr:col>6</xdr:col>
      <xdr:colOff>19050</xdr:colOff>
      <xdr:row>35</xdr:row>
      <xdr:rowOff>190500</xdr:rowOff>
    </xdr:to>
    <xdr:graphicFrame macro="">
      <xdr:nvGraphicFramePr>
        <xdr:cNvPr id="7540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49</xdr:row>
      <xdr:rowOff>0</xdr:rowOff>
    </xdr:from>
    <xdr:to>
      <xdr:col>6</xdr:col>
      <xdr:colOff>238125</xdr:colOff>
      <xdr:row>63</xdr:row>
      <xdr:rowOff>142875</xdr:rowOff>
    </xdr:to>
    <xdr:graphicFrame macro="">
      <xdr:nvGraphicFramePr>
        <xdr:cNvPr id="7541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70</xdr:row>
      <xdr:rowOff>0</xdr:rowOff>
    </xdr:from>
    <xdr:to>
      <xdr:col>6</xdr:col>
      <xdr:colOff>161925</xdr:colOff>
      <xdr:row>85</xdr:row>
      <xdr:rowOff>9525</xdr:rowOff>
    </xdr:to>
    <xdr:graphicFrame macro="">
      <xdr:nvGraphicFramePr>
        <xdr:cNvPr id="7541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xdr:colOff>
      <xdr:row>48</xdr:row>
      <xdr:rowOff>19050</xdr:rowOff>
    </xdr:from>
    <xdr:to>
      <xdr:col>8</xdr:col>
      <xdr:colOff>581025</xdr:colOff>
      <xdr:row>62</xdr:row>
      <xdr:rowOff>152400</xdr:rowOff>
    </xdr:to>
    <xdr:graphicFrame macro="">
      <xdr:nvGraphicFramePr>
        <xdr:cNvPr id="54168"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66</xdr:row>
      <xdr:rowOff>9525</xdr:rowOff>
    </xdr:from>
    <xdr:to>
      <xdr:col>9</xdr:col>
      <xdr:colOff>0</xdr:colOff>
      <xdr:row>81</xdr:row>
      <xdr:rowOff>0</xdr:rowOff>
    </xdr:to>
    <xdr:graphicFrame macro="">
      <xdr:nvGraphicFramePr>
        <xdr:cNvPr id="54169" name="Chart 10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xdr:colOff>
      <xdr:row>84</xdr:row>
      <xdr:rowOff>152400</xdr:rowOff>
    </xdr:from>
    <xdr:to>
      <xdr:col>8</xdr:col>
      <xdr:colOff>1114425</xdr:colOff>
      <xdr:row>99</xdr:row>
      <xdr:rowOff>152400</xdr:rowOff>
    </xdr:to>
    <xdr:graphicFrame macro="">
      <xdr:nvGraphicFramePr>
        <xdr:cNvPr id="54170"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xdr:colOff>
      <xdr:row>107</xdr:row>
      <xdr:rowOff>19050</xdr:rowOff>
    </xdr:from>
    <xdr:to>
      <xdr:col>9</xdr:col>
      <xdr:colOff>19050</xdr:colOff>
      <xdr:row>127</xdr:row>
      <xdr:rowOff>123825</xdr:rowOff>
    </xdr:to>
    <xdr:graphicFrame macro="">
      <xdr:nvGraphicFramePr>
        <xdr:cNvPr id="54171" name="Chart 10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131</xdr:row>
      <xdr:rowOff>95250</xdr:rowOff>
    </xdr:from>
    <xdr:to>
      <xdr:col>10</xdr:col>
      <xdr:colOff>152400</xdr:colOff>
      <xdr:row>157</xdr:row>
      <xdr:rowOff>0</xdr:rowOff>
    </xdr:to>
    <xdr:graphicFrame macro="">
      <xdr:nvGraphicFramePr>
        <xdr:cNvPr id="54172" name="Chart 10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581025</xdr:colOff>
      <xdr:row>48</xdr:row>
      <xdr:rowOff>28575</xdr:rowOff>
    </xdr:from>
    <xdr:to>
      <xdr:col>5</xdr:col>
      <xdr:colOff>581025</xdr:colOff>
      <xdr:row>63</xdr:row>
      <xdr:rowOff>9525</xdr:rowOff>
    </xdr:to>
    <xdr:graphicFrame macro="">
      <xdr:nvGraphicFramePr>
        <xdr:cNvPr id="65251"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22</xdr:row>
      <xdr:rowOff>200025</xdr:rowOff>
    </xdr:from>
    <xdr:to>
      <xdr:col>6</xdr:col>
      <xdr:colOff>38100</xdr:colOff>
      <xdr:row>36</xdr:row>
      <xdr:rowOff>9525</xdr:rowOff>
    </xdr:to>
    <xdr:graphicFrame macro="">
      <xdr:nvGraphicFramePr>
        <xdr:cNvPr id="65252" name="Chart 10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47625</xdr:colOff>
      <xdr:row>22</xdr:row>
      <xdr:rowOff>285750</xdr:rowOff>
    </xdr:from>
    <xdr:to>
      <xdr:col>1</xdr:col>
      <xdr:colOff>2867025</xdr:colOff>
      <xdr:row>35</xdr:row>
      <xdr:rowOff>28575</xdr:rowOff>
    </xdr:to>
    <xdr:graphicFrame macro="">
      <xdr:nvGraphicFramePr>
        <xdr:cNvPr id="6525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65</xdr:row>
      <xdr:rowOff>133350</xdr:rowOff>
    </xdr:from>
    <xdr:to>
      <xdr:col>6</xdr:col>
      <xdr:colOff>0</xdr:colOff>
      <xdr:row>80</xdr:row>
      <xdr:rowOff>47625</xdr:rowOff>
    </xdr:to>
    <xdr:graphicFrame macro="">
      <xdr:nvGraphicFramePr>
        <xdr:cNvPr id="65254"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22</xdr:row>
      <xdr:rowOff>276225</xdr:rowOff>
    </xdr:from>
    <xdr:to>
      <xdr:col>1</xdr:col>
      <xdr:colOff>2886075</xdr:colOff>
      <xdr:row>35</xdr:row>
      <xdr:rowOff>66675</xdr:rowOff>
    </xdr:to>
    <xdr:graphicFrame macro="">
      <xdr:nvGraphicFramePr>
        <xdr:cNvPr id="672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85725</xdr:colOff>
      <xdr:row>22</xdr:row>
      <xdr:rowOff>247650</xdr:rowOff>
    </xdr:from>
    <xdr:to>
      <xdr:col>5</xdr:col>
      <xdr:colOff>600075</xdr:colOff>
      <xdr:row>35</xdr:row>
      <xdr:rowOff>190500</xdr:rowOff>
    </xdr:to>
    <xdr:graphicFrame macro="">
      <xdr:nvGraphicFramePr>
        <xdr:cNvPr id="67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49</xdr:row>
      <xdr:rowOff>0</xdr:rowOff>
    </xdr:from>
    <xdr:to>
      <xdr:col>6</xdr:col>
      <xdr:colOff>238125</xdr:colOff>
      <xdr:row>63</xdr:row>
      <xdr:rowOff>142875</xdr:rowOff>
    </xdr:to>
    <xdr:graphicFrame macro="">
      <xdr:nvGraphicFramePr>
        <xdr:cNvPr id="6729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66</xdr:row>
      <xdr:rowOff>0</xdr:rowOff>
    </xdr:from>
    <xdr:to>
      <xdr:col>6</xdr:col>
      <xdr:colOff>19050</xdr:colOff>
      <xdr:row>81</xdr:row>
      <xdr:rowOff>66675</xdr:rowOff>
    </xdr:to>
    <xdr:graphicFrame macro="">
      <xdr:nvGraphicFramePr>
        <xdr:cNvPr id="6729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22</xdr:row>
      <xdr:rowOff>276225</xdr:rowOff>
    </xdr:from>
    <xdr:to>
      <xdr:col>1</xdr:col>
      <xdr:colOff>2857500</xdr:colOff>
      <xdr:row>35</xdr:row>
      <xdr:rowOff>85725</xdr:rowOff>
    </xdr:to>
    <xdr:graphicFrame macro="">
      <xdr:nvGraphicFramePr>
        <xdr:cNvPr id="683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22</xdr:row>
      <xdr:rowOff>257175</xdr:rowOff>
    </xdr:from>
    <xdr:to>
      <xdr:col>5</xdr:col>
      <xdr:colOff>600075</xdr:colOff>
      <xdr:row>35</xdr:row>
      <xdr:rowOff>190500</xdr:rowOff>
    </xdr:to>
    <xdr:graphicFrame macro="">
      <xdr:nvGraphicFramePr>
        <xdr:cNvPr id="683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6</xdr:col>
      <xdr:colOff>238125</xdr:colOff>
      <xdr:row>62</xdr:row>
      <xdr:rowOff>142875</xdr:rowOff>
    </xdr:to>
    <xdr:graphicFrame macro="">
      <xdr:nvGraphicFramePr>
        <xdr:cNvPr id="6832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65</xdr:row>
      <xdr:rowOff>0</xdr:rowOff>
    </xdr:from>
    <xdr:to>
      <xdr:col>6</xdr:col>
      <xdr:colOff>19050</xdr:colOff>
      <xdr:row>80</xdr:row>
      <xdr:rowOff>0</xdr:rowOff>
    </xdr:to>
    <xdr:graphicFrame macro="">
      <xdr:nvGraphicFramePr>
        <xdr:cNvPr id="683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1</cdr:y>
    </cdr:from>
    <cdr:to>
      <cdr:x>1</cdr:x>
      <cdr:y>1</cdr:y>
    </cdr:to>
    <cdr:sp macro="" textlink="">
      <cdr:nvSpPr>
        <cdr:cNvPr id="76801" name="Line 1"/>
        <cdr:cNvSpPr>
          <a:spLocks xmlns:a="http://schemas.openxmlformats.org/drawingml/2006/main" noChangeShapeType="1"/>
        </cdr:cNvSpPr>
      </cdr:nvSpPr>
      <cdr:spPr bwMode="auto">
        <a:xfrm xmlns:a="http://schemas.openxmlformats.org/drawingml/2006/main">
          <a:off x="88590" y="6223000"/>
          <a:ext cx="979183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47625</xdr:colOff>
      <xdr:row>22</xdr:row>
      <xdr:rowOff>266700</xdr:rowOff>
    </xdr:from>
    <xdr:to>
      <xdr:col>1</xdr:col>
      <xdr:colOff>2895600</xdr:colOff>
      <xdr:row>35</xdr:row>
      <xdr:rowOff>85725</xdr:rowOff>
    </xdr:to>
    <xdr:graphicFrame macro="">
      <xdr:nvGraphicFramePr>
        <xdr:cNvPr id="6934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104775</xdr:colOff>
      <xdr:row>22</xdr:row>
      <xdr:rowOff>247650</xdr:rowOff>
    </xdr:from>
    <xdr:to>
      <xdr:col>6</xdr:col>
      <xdr:colOff>9525</xdr:colOff>
      <xdr:row>36</xdr:row>
      <xdr:rowOff>9525</xdr:rowOff>
    </xdr:to>
    <xdr:graphicFrame macro="">
      <xdr:nvGraphicFramePr>
        <xdr:cNvPr id="6934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6</xdr:col>
      <xdr:colOff>238125</xdr:colOff>
      <xdr:row>62</xdr:row>
      <xdr:rowOff>142875</xdr:rowOff>
    </xdr:to>
    <xdr:graphicFrame macro="">
      <xdr:nvGraphicFramePr>
        <xdr:cNvPr id="6934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65</xdr:row>
      <xdr:rowOff>0</xdr:rowOff>
    </xdr:from>
    <xdr:to>
      <xdr:col>5</xdr:col>
      <xdr:colOff>600075</xdr:colOff>
      <xdr:row>79</xdr:row>
      <xdr:rowOff>114300</xdr:rowOff>
    </xdr:to>
    <xdr:graphicFrame macro="">
      <xdr:nvGraphicFramePr>
        <xdr:cNvPr id="6934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22</xdr:row>
      <xdr:rowOff>276225</xdr:rowOff>
    </xdr:from>
    <xdr:to>
      <xdr:col>1</xdr:col>
      <xdr:colOff>2867025</xdr:colOff>
      <xdr:row>35</xdr:row>
      <xdr:rowOff>47625</xdr:rowOff>
    </xdr:to>
    <xdr:graphicFrame macro="">
      <xdr:nvGraphicFramePr>
        <xdr:cNvPr id="703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22</xdr:row>
      <xdr:rowOff>257175</xdr:rowOff>
    </xdr:from>
    <xdr:to>
      <xdr:col>6</xdr:col>
      <xdr:colOff>9525</xdr:colOff>
      <xdr:row>35</xdr:row>
      <xdr:rowOff>180975</xdr:rowOff>
    </xdr:to>
    <xdr:graphicFrame macro="">
      <xdr:nvGraphicFramePr>
        <xdr:cNvPr id="7037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6</xdr:col>
      <xdr:colOff>238125</xdr:colOff>
      <xdr:row>62</xdr:row>
      <xdr:rowOff>142875</xdr:rowOff>
    </xdr:to>
    <xdr:graphicFrame macro="">
      <xdr:nvGraphicFramePr>
        <xdr:cNvPr id="7037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65</xdr:row>
      <xdr:rowOff>0</xdr:rowOff>
    </xdr:from>
    <xdr:to>
      <xdr:col>6</xdr:col>
      <xdr:colOff>171450</xdr:colOff>
      <xdr:row>80</xdr:row>
      <xdr:rowOff>47625</xdr:rowOff>
    </xdr:to>
    <xdr:graphicFrame macro="">
      <xdr:nvGraphicFramePr>
        <xdr:cNvPr id="7037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22</xdr:row>
      <xdr:rowOff>285750</xdr:rowOff>
    </xdr:from>
    <xdr:to>
      <xdr:col>1</xdr:col>
      <xdr:colOff>2886075</xdr:colOff>
      <xdr:row>35</xdr:row>
      <xdr:rowOff>85725</xdr:rowOff>
    </xdr:to>
    <xdr:graphicFrame macro="">
      <xdr:nvGraphicFramePr>
        <xdr:cNvPr id="713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104775</xdr:colOff>
      <xdr:row>22</xdr:row>
      <xdr:rowOff>257175</xdr:rowOff>
    </xdr:from>
    <xdr:to>
      <xdr:col>6</xdr:col>
      <xdr:colOff>0</xdr:colOff>
      <xdr:row>35</xdr:row>
      <xdr:rowOff>180975</xdr:rowOff>
    </xdr:to>
    <xdr:graphicFrame macro="">
      <xdr:nvGraphicFramePr>
        <xdr:cNvPr id="7139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6</xdr:col>
      <xdr:colOff>238125</xdr:colOff>
      <xdr:row>62</xdr:row>
      <xdr:rowOff>142875</xdr:rowOff>
    </xdr:to>
    <xdr:graphicFrame macro="">
      <xdr:nvGraphicFramePr>
        <xdr:cNvPr id="7139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65</xdr:row>
      <xdr:rowOff>0</xdr:rowOff>
    </xdr:from>
    <xdr:to>
      <xdr:col>6</xdr:col>
      <xdr:colOff>247650</xdr:colOff>
      <xdr:row>80</xdr:row>
      <xdr:rowOff>19050</xdr:rowOff>
    </xdr:to>
    <xdr:graphicFrame macro="">
      <xdr:nvGraphicFramePr>
        <xdr:cNvPr id="7139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www.ons.gov.uk/ons/publications/all-releases.html?definition=tcm%3A77-21589"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topLeftCell="A10" workbookViewId="0">
      <selection activeCell="B18" sqref="B18"/>
    </sheetView>
  </sheetViews>
  <sheetFormatPr defaultRowHeight="12.75"/>
  <cols>
    <col min="1" max="1" width="16.5703125" customWidth="1"/>
    <col min="2" max="2" width="92.5703125" customWidth="1"/>
  </cols>
  <sheetData>
    <row r="1" spans="1:2">
      <c r="A1" t="s">
        <v>245</v>
      </c>
      <c r="B1" s="343" t="s">
        <v>429</v>
      </c>
    </row>
    <row r="2" spans="1:2">
      <c r="A2" t="s">
        <v>246</v>
      </c>
      <c r="B2" t="s">
        <v>274</v>
      </c>
    </row>
    <row r="3" spans="1:2">
      <c r="A3" t="s">
        <v>247</v>
      </c>
      <c r="B3" t="s">
        <v>248</v>
      </c>
    </row>
    <row r="4" spans="1:2">
      <c r="A4" t="s">
        <v>249</v>
      </c>
      <c r="B4" s="241" t="s">
        <v>275</v>
      </c>
    </row>
    <row r="5" spans="1:2">
      <c r="A5" t="s">
        <v>250</v>
      </c>
      <c r="B5" t="s">
        <v>251</v>
      </c>
    </row>
    <row r="6" spans="1:2">
      <c r="B6" t="s">
        <v>252</v>
      </c>
    </row>
    <row r="7" spans="1:2">
      <c r="A7" t="s">
        <v>253</v>
      </c>
      <c r="B7" t="s">
        <v>254</v>
      </c>
    </row>
    <row r="8" spans="1:2">
      <c r="A8" t="s">
        <v>255</v>
      </c>
      <c r="B8" s="242" t="s">
        <v>256</v>
      </c>
    </row>
    <row r="9" spans="1:2">
      <c r="A9" t="s">
        <v>257</v>
      </c>
      <c r="B9" t="s">
        <v>258</v>
      </c>
    </row>
    <row r="10" spans="1:2">
      <c r="A10" t="s">
        <v>259</v>
      </c>
      <c r="B10" t="s">
        <v>260</v>
      </c>
    </row>
    <row r="11" spans="1:2">
      <c r="A11" t="s">
        <v>261</v>
      </c>
      <c r="B11" t="s">
        <v>262</v>
      </c>
    </row>
    <row r="12" spans="1:2">
      <c r="A12" t="s">
        <v>263</v>
      </c>
      <c r="B12" s="242" t="s">
        <v>264</v>
      </c>
    </row>
    <row r="13" spans="1:2">
      <c r="A13" t="s">
        <v>265</v>
      </c>
      <c r="B13" t="s">
        <v>248</v>
      </c>
    </row>
    <row r="14" spans="1:2">
      <c r="A14" t="s">
        <v>266</v>
      </c>
      <c r="B14" t="s">
        <v>267</v>
      </c>
    </row>
    <row r="15" spans="1:2">
      <c r="A15" t="s">
        <v>268</v>
      </c>
      <c r="B15" s="242" t="s">
        <v>256</v>
      </c>
    </row>
    <row r="16" spans="1:2">
      <c r="A16" t="s">
        <v>269</v>
      </c>
      <c r="B16" t="s">
        <v>270</v>
      </c>
    </row>
    <row r="18" spans="1:2">
      <c r="A18" s="343" t="s">
        <v>445</v>
      </c>
      <c r="B18" s="402">
        <v>42599</v>
      </c>
    </row>
    <row r="20" spans="1:2">
      <c r="A20" t="s">
        <v>271</v>
      </c>
    </row>
    <row r="22" spans="1:2">
      <c r="A22" t="s">
        <v>272</v>
      </c>
    </row>
    <row r="25" spans="1:2">
      <c r="A25" t="s">
        <v>273</v>
      </c>
    </row>
    <row r="26" spans="1:2" ht="17.25">
      <c r="A26" s="399" t="s">
        <v>433</v>
      </c>
    </row>
    <row r="27" spans="1:2">
      <c r="A27" s="400" t="s">
        <v>434</v>
      </c>
    </row>
    <row r="28" spans="1:2">
      <c r="A28" s="400"/>
    </row>
    <row r="29" spans="1:2">
      <c r="A29" s="400" t="s">
        <v>435</v>
      </c>
      <c r="B29" s="244"/>
    </row>
    <row r="30" spans="1:2">
      <c r="A30" s="400"/>
      <c r="B30" s="243"/>
    </row>
    <row r="31" spans="1:2">
      <c r="A31" s="400" t="s">
        <v>436</v>
      </c>
    </row>
    <row r="32" spans="1:2">
      <c r="A32" s="400"/>
    </row>
    <row r="33" spans="1:1">
      <c r="A33" s="400" t="s">
        <v>437</v>
      </c>
    </row>
    <row r="34" spans="1:1">
      <c r="A34" s="400"/>
    </row>
    <row r="35" spans="1:1">
      <c r="A35" s="400" t="s">
        <v>438</v>
      </c>
    </row>
    <row r="36" spans="1:1">
      <c r="A36" s="400" t="s">
        <v>439</v>
      </c>
    </row>
    <row r="37" spans="1:1">
      <c r="A37" s="400" t="s">
        <v>440</v>
      </c>
    </row>
    <row r="38" spans="1:1">
      <c r="A38" s="400"/>
    </row>
    <row r="39" spans="1:1">
      <c r="A39" s="400" t="s">
        <v>441</v>
      </c>
    </row>
    <row r="40" spans="1:1">
      <c r="A40" s="400"/>
    </row>
    <row r="41" spans="1:1">
      <c r="A41" s="400" t="s">
        <v>442</v>
      </c>
    </row>
    <row r="42" spans="1:1">
      <c r="A42" s="400"/>
    </row>
    <row r="43" spans="1:1">
      <c r="A43" s="400" t="s">
        <v>443</v>
      </c>
    </row>
    <row r="44" spans="1:1">
      <c r="A44" s="400"/>
    </row>
    <row r="45" spans="1:1">
      <c r="A45" s="401" t="s">
        <v>444</v>
      </c>
    </row>
  </sheetData>
  <phoneticPr fontId="2" type="noConversion"/>
  <pageMargins left="0.75" right="0.75" top="1" bottom="1" header="0.5" footer="0.5"/>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B1:AB88"/>
  <sheetViews>
    <sheetView topLeftCell="A46" workbookViewId="0">
      <selection activeCell="G83" sqref="G83"/>
    </sheetView>
  </sheetViews>
  <sheetFormatPr defaultRowHeight="12.75"/>
  <cols>
    <col min="1" max="1" width="9.140625" style="85"/>
    <col min="2" max="2" width="43.85546875" style="85" customWidth="1"/>
    <col min="3" max="3" width="9.140625" style="85"/>
    <col min="4" max="4" width="28.85546875" style="85" customWidth="1"/>
    <col min="5" max="5" width="5" style="87" customWidth="1"/>
    <col min="6" max="16384" width="9.140625" style="85"/>
  </cols>
  <sheetData>
    <row r="1" spans="2:6" ht="18">
      <c r="B1" s="144" t="s">
        <v>136</v>
      </c>
      <c r="C1" s="145"/>
      <c r="D1" s="230">
        <f>Data!$J$1</f>
        <v>42795</v>
      </c>
      <c r="E1" s="146"/>
      <c r="F1" s="147"/>
    </row>
    <row r="2" spans="2:6">
      <c r="D2" s="108"/>
    </row>
    <row r="3" spans="2:6" ht="15.75">
      <c r="B3" s="138" t="s">
        <v>105</v>
      </c>
    </row>
    <row r="4" spans="2:6" ht="15.75">
      <c r="B4" s="76" t="s">
        <v>61</v>
      </c>
      <c r="C4" s="63">
        <f>Data!$J$1</f>
        <v>42795</v>
      </c>
      <c r="D4" s="64"/>
      <c r="E4" s="65"/>
      <c r="F4" s="83"/>
    </row>
    <row r="5" spans="2:6">
      <c r="B5" s="88" t="s">
        <v>49</v>
      </c>
      <c r="C5" s="86">
        <f>Data!$G$21</f>
        <v>2195</v>
      </c>
      <c r="F5" s="89"/>
    </row>
    <row r="6" spans="2:6">
      <c r="B6" s="88" t="s">
        <v>50</v>
      </c>
      <c r="C6" s="86">
        <f>Data!$G$39</f>
        <v>10</v>
      </c>
      <c r="D6" s="85" t="s">
        <v>52</v>
      </c>
      <c r="E6" s="87">
        <f>Data!$H$39</f>
        <v>0.4</v>
      </c>
      <c r="F6" s="89" t="s">
        <v>47</v>
      </c>
    </row>
    <row r="7" spans="2:6">
      <c r="B7" s="88" t="s">
        <v>51</v>
      </c>
      <c r="C7" s="86">
        <f>Data!$G$57</f>
        <v>80</v>
      </c>
      <c r="D7" s="85" t="s">
        <v>52</v>
      </c>
      <c r="E7" s="87">
        <f>Data!$H$57</f>
        <v>3.8</v>
      </c>
      <c r="F7" s="89" t="s">
        <v>47</v>
      </c>
    </row>
    <row r="8" spans="2:6">
      <c r="B8" s="88"/>
      <c r="F8" s="89"/>
    </row>
    <row r="9" spans="2:6">
      <c r="B9" s="88" t="s">
        <v>54</v>
      </c>
      <c r="C9" s="87">
        <f>Data!$H$21</f>
        <v>0.9</v>
      </c>
      <c r="D9" s="85" t="s">
        <v>53</v>
      </c>
      <c r="F9" s="89"/>
    </row>
    <row r="10" spans="2:6">
      <c r="B10" s="88" t="s">
        <v>50</v>
      </c>
      <c r="C10" s="87">
        <f>Data!$I$39</f>
        <v>0</v>
      </c>
      <c r="D10" s="85" t="s">
        <v>48</v>
      </c>
      <c r="F10" s="89"/>
    </row>
    <row r="11" spans="2:6">
      <c r="B11" s="90" t="s">
        <v>51</v>
      </c>
      <c r="C11" s="91">
        <f>Data!$I$57</f>
        <v>0</v>
      </c>
      <c r="D11" s="92" t="s">
        <v>48</v>
      </c>
      <c r="E11" s="91"/>
      <c r="F11" s="93"/>
    </row>
    <row r="12" spans="2:6">
      <c r="B12" s="108"/>
      <c r="C12" s="137"/>
      <c r="D12" s="108"/>
      <c r="E12" s="137"/>
      <c r="F12" s="108"/>
    </row>
    <row r="14" spans="2:6" ht="15.75">
      <c r="B14" s="138" t="s">
        <v>121</v>
      </c>
    </row>
    <row r="15" spans="2:6" ht="15.75">
      <c r="B15" s="76" t="s">
        <v>61</v>
      </c>
      <c r="C15" s="63">
        <f>Data!$J$1</f>
        <v>42795</v>
      </c>
      <c r="D15" s="64"/>
      <c r="E15" s="65"/>
      <c r="F15" s="83"/>
    </row>
    <row r="16" spans="2:6">
      <c r="B16" s="88" t="s">
        <v>49</v>
      </c>
      <c r="C16" s="86">
        <f>Data!$G$21</f>
        <v>2195</v>
      </c>
      <c r="F16" s="89"/>
    </row>
    <row r="17" spans="2:28">
      <c r="B17" s="88" t="s">
        <v>144</v>
      </c>
      <c r="C17" s="86">
        <f>Data!$C$21</f>
        <v>1405</v>
      </c>
      <c r="F17" s="89"/>
    </row>
    <row r="18" spans="2:28">
      <c r="B18" s="88" t="s">
        <v>145</v>
      </c>
      <c r="C18" s="86">
        <f>Data!$E$21</f>
        <v>795</v>
      </c>
      <c r="D18" s="136"/>
      <c r="F18" s="89"/>
    </row>
    <row r="19" spans="2:28">
      <c r="B19" s="88"/>
      <c r="F19" s="89"/>
    </row>
    <row r="20" spans="2:28">
      <c r="B20" s="88" t="s">
        <v>54</v>
      </c>
      <c r="C20" s="87">
        <f>Data!$H$21</f>
        <v>0.9</v>
      </c>
      <c r="D20" s="85" t="s">
        <v>53</v>
      </c>
      <c r="F20" s="89"/>
    </row>
    <row r="21" spans="2:28">
      <c r="B21" s="88" t="s">
        <v>123</v>
      </c>
      <c r="C21" s="87">
        <f>Data!$D$21</f>
        <v>1.2</v>
      </c>
      <c r="D21" s="85" t="s">
        <v>126</v>
      </c>
      <c r="F21" s="89"/>
    </row>
    <row r="22" spans="2:28">
      <c r="B22" s="90" t="s">
        <v>125</v>
      </c>
      <c r="C22" s="91">
        <f>Data!$F$21</f>
        <v>0.7</v>
      </c>
      <c r="D22" s="92" t="s">
        <v>127</v>
      </c>
      <c r="E22" s="91"/>
      <c r="F22" s="93"/>
    </row>
    <row r="23" spans="2:28" ht="28.5" customHeight="1">
      <c r="B23" s="138" t="s">
        <v>106</v>
      </c>
      <c r="W23" s="164" t="s">
        <v>80</v>
      </c>
      <c r="X23" s="164" t="s">
        <v>150</v>
      </c>
      <c r="Y23" s="164" t="s">
        <v>147</v>
      </c>
      <c r="Z23" s="164" t="s">
        <v>148</v>
      </c>
      <c r="AA23" s="164" t="s">
        <v>149</v>
      </c>
    </row>
    <row r="24" spans="2:28">
      <c r="V24" s="85" t="str">
        <f>Data!U$553</f>
        <v xml:space="preserve">DCC Dorset </v>
      </c>
      <c r="W24" s="85">
        <f>Data!V$553</f>
        <v>640</v>
      </c>
      <c r="X24" s="85">
        <f>Data!W$553</f>
        <v>290</v>
      </c>
      <c r="Y24" s="85">
        <f>Data!X$553</f>
        <v>225</v>
      </c>
      <c r="Z24" s="85">
        <f>Data!Y$553</f>
        <v>150</v>
      </c>
      <c r="AA24" s="85">
        <f>Data!Z$553</f>
        <v>100</v>
      </c>
      <c r="AB24" s="86">
        <f>SUM(W24:AA24)</f>
        <v>1405</v>
      </c>
    </row>
    <row r="25" spans="2:28" ht="15.75">
      <c r="B25" s="138"/>
    </row>
    <row r="26" spans="2:28" ht="15.75">
      <c r="B26" s="138"/>
    </row>
    <row r="27" spans="2:28" ht="15.75">
      <c r="B27" s="138"/>
    </row>
    <row r="28" spans="2:28" ht="15.75">
      <c r="B28" s="138"/>
      <c r="W28" s="164" t="s">
        <v>151</v>
      </c>
      <c r="X28" s="164" t="s">
        <v>152</v>
      </c>
      <c r="Y28" s="164" t="s">
        <v>153</v>
      </c>
      <c r="Z28" s="165" t="s">
        <v>155</v>
      </c>
    </row>
    <row r="29" spans="2:28" ht="15.75">
      <c r="B29" s="138"/>
      <c r="V29" s="85" t="str">
        <f>Data!N$586</f>
        <v xml:space="preserve">DCC Dorset </v>
      </c>
      <c r="W29" s="85">
        <f>Data!O$586</f>
        <v>465</v>
      </c>
      <c r="X29" s="85">
        <f>Data!P$586</f>
        <v>475</v>
      </c>
      <c r="Y29" s="85">
        <f>Data!Q$586</f>
        <v>600</v>
      </c>
      <c r="Z29" s="85">
        <f>Data!R$586</f>
        <v>650</v>
      </c>
      <c r="AA29" s="86">
        <f>SUM(W29:Z29)</f>
        <v>2190</v>
      </c>
    </row>
    <row r="30" spans="2:28" ht="15.75">
      <c r="B30" s="138"/>
    </row>
    <row r="31" spans="2:28" ht="15.75">
      <c r="B31" s="138"/>
    </row>
    <row r="32" spans="2:28" ht="15.75">
      <c r="B32" s="138"/>
    </row>
    <row r="33" spans="2:6" ht="15.75">
      <c r="B33" s="138"/>
    </row>
    <row r="34" spans="2:6" ht="15.75">
      <c r="B34" s="138"/>
    </row>
    <row r="35" spans="2:6" ht="15.75">
      <c r="B35" s="138"/>
    </row>
    <row r="36" spans="2:6" ht="15.75">
      <c r="B36" s="76" t="s">
        <v>61</v>
      </c>
      <c r="C36" s="63">
        <f>Data!$J$1</f>
        <v>42795</v>
      </c>
      <c r="D36" s="64"/>
      <c r="E36" s="65"/>
      <c r="F36" s="83"/>
    </row>
    <row r="37" spans="2:6">
      <c r="B37" s="88" t="s">
        <v>100</v>
      </c>
      <c r="C37" s="106">
        <f>Data!$H$566</f>
        <v>18</v>
      </c>
      <c r="D37" s="85" t="s">
        <v>98</v>
      </c>
      <c r="E37" s="106">
        <f>Data!$H$555</f>
        <v>30.6</v>
      </c>
      <c r="F37" s="89" t="s">
        <v>99</v>
      </c>
    </row>
    <row r="38" spans="2:6">
      <c r="B38" s="88" t="s">
        <v>96</v>
      </c>
      <c r="C38" s="86">
        <f>Data!$G$566</f>
        <v>255</v>
      </c>
      <c r="D38" s="85" t="s">
        <v>128</v>
      </c>
      <c r="E38" s="86">
        <f>Data!$K$566</f>
        <v>10</v>
      </c>
      <c r="F38" s="89"/>
    </row>
    <row r="39" spans="2:6">
      <c r="B39" s="88"/>
      <c r="C39" s="108"/>
      <c r="D39" s="108"/>
      <c r="E39" s="137"/>
      <c r="F39" s="89"/>
    </row>
    <row r="40" spans="2:6">
      <c r="B40" s="88" t="s">
        <v>129</v>
      </c>
      <c r="C40" s="107">
        <f>Data!$D$594</f>
        <v>19.661733615221987</v>
      </c>
      <c r="D40" s="85" t="s">
        <v>98</v>
      </c>
      <c r="E40" s="87">
        <f>Data!$D$583</f>
        <v>21.06297222853966</v>
      </c>
      <c r="F40" s="89" t="s">
        <v>99</v>
      </c>
    </row>
    <row r="41" spans="2:6">
      <c r="B41" s="88" t="s">
        <v>130</v>
      </c>
      <c r="C41" s="107">
        <f>Data!$F$594</f>
        <v>52.854122621564478</v>
      </c>
      <c r="D41" s="85" t="s">
        <v>98</v>
      </c>
      <c r="E41" s="87">
        <f>Data!$F$583</f>
        <v>54.079170141257926</v>
      </c>
      <c r="F41" s="89" t="s">
        <v>99</v>
      </c>
    </row>
    <row r="42" spans="2:6">
      <c r="B42" s="90" t="s">
        <v>131</v>
      </c>
      <c r="C42" s="109">
        <f>Data!$H$594</f>
        <v>27.484143763213531</v>
      </c>
      <c r="D42" s="92" t="s">
        <v>98</v>
      </c>
      <c r="E42" s="91">
        <f>Data!$H$583</f>
        <v>24.85785763020241</v>
      </c>
      <c r="F42" s="93" t="s">
        <v>99</v>
      </c>
    </row>
    <row r="43" spans="2:6">
      <c r="B43" s="108"/>
      <c r="C43" s="107"/>
      <c r="D43" s="108"/>
      <c r="E43" s="137"/>
      <c r="F43" s="108"/>
    </row>
    <row r="45" spans="2:6" ht="15.75">
      <c r="B45" s="160" t="s">
        <v>33</v>
      </c>
      <c r="C45" s="86"/>
    </row>
    <row r="46" spans="2:6">
      <c r="B46" s="161" t="s">
        <v>103</v>
      </c>
    </row>
    <row r="48" spans="2:6">
      <c r="B48" s="161" t="s">
        <v>112</v>
      </c>
      <c r="C48" s="162">
        <f>Data!$J$1</f>
        <v>42795</v>
      </c>
    </row>
    <row r="64" spans="2:2">
      <c r="B64" s="161" t="s">
        <v>156</v>
      </c>
    </row>
    <row r="82" spans="2:8">
      <c r="B82" s="167"/>
    </row>
    <row r="88" spans="2:8">
      <c r="H88" s="264"/>
    </row>
  </sheetData>
  <phoneticPr fontId="2" type="noConversion"/>
  <pageMargins left="0.39" right="0.41" top="0.62" bottom="0.63" header="0.5" footer="0.5"/>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AB88"/>
  <sheetViews>
    <sheetView topLeftCell="A43" workbookViewId="0">
      <selection activeCell="B1" sqref="B1"/>
    </sheetView>
  </sheetViews>
  <sheetFormatPr defaultRowHeight="12.75"/>
  <cols>
    <col min="1" max="1" width="9.140625" style="85"/>
    <col min="2" max="2" width="43.85546875" style="85" customWidth="1"/>
    <col min="3" max="3" width="9.140625" style="85"/>
    <col min="4" max="4" width="28.85546875" style="85" customWidth="1"/>
    <col min="5" max="5" width="5" style="87" customWidth="1"/>
    <col min="6" max="16384" width="9.140625" style="85"/>
  </cols>
  <sheetData>
    <row r="1" spans="2:6" ht="18">
      <c r="B1" s="140" t="s">
        <v>135</v>
      </c>
      <c r="C1" s="141"/>
      <c r="D1" s="229">
        <f>Data!$J$1</f>
        <v>42795</v>
      </c>
      <c r="E1" s="142"/>
      <c r="F1" s="143"/>
    </row>
    <row r="2" spans="2:6">
      <c r="D2" s="108"/>
    </row>
    <row r="3" spans="2:6" ht="15.75">
      <c r="B3" s="138" t="s">
        <v>105</v>
      </c>
    </row>
    <row r="4" spans="2:6" ht="15.75">
      <c r="B4" s="75" t="s">
        <v>60</v>
      </c>
      <c r="C4" s="60">
        <f>Data!$J$1</f>
        <v>42795</v>
      </c>
      <c r="D4" s="61"/>
      <c r="E4" s="62"/>
      <c r="F4" s="84"/>
    </row>
    <row r="5" spans="2:6">
      <c r="B5" s="88" t="s">
        <v>49</v>
      </c>
      <c r="C5" s="86">
        <f>Data!$G$14</f>
        <v>265</v>
      </c>
      <c r="F5" s="89"/>
    </row>
    <row r="6" spans="2:6">
      <c r="B6" s="88" t="s">
        <v>50</v>
      </c>
      <c r="C6" s="86">
        <f>Data!$G$32</f>
        <v>5</v>
      </c>
      <c r="D6" s="85" t="s">
        <v>52</v>
      </c>
      <c r="E6" s="87">
        <f>Data!$H$32</f>
        <v>2.2999999999999998</v>
      </c>
      <c r="F6" s="89" t="s">
        <v>47</v>
      </c>
    </row>
    <row r="7" spans="2:6">
      <c r="B7" s="88" t="s">
        <v>51</v>
      </c>
      <c r="C7" s="86">
        <f>Data!$G$50</f>
        <v>30</v>
      </c>
      <c r="D7" s="85" t="s">
        <v>52</v>
      </c>
      <c r="E7" s="87">
        <f>Data!$H$50</f>
        <v>12.8</v>
      </c>
      <c r="F7" s="89" t="s">
        <v>47</v>
      </c>
    </row>
    <row r="8" spans="2:6">
      <c r="B8" s="88"/>
      <c r="F8" s="89"/>
    </row>
    <row r="9" spans="2:6">
      <c r="B9" s="88" t="s">
        <v>54</v>
      </c>
      <c r="C9" s="87">
        <f>Data!$H$14</f>
        <v>1</v>
      </c>
      <c r="D9" s="85" t="s">
        <v>53</v>
      </c>
      <c r="F9" s="89"/>
    </row>
    <row r="10" spans="2:6">
      <c r="B10" s="88" t="s">
        <v>50</v>
      </c>
      <c r="C10" s="87">
        <f>Data!$I$32</f>
        <v>0</v>
      </c>
      <c r="D10" s="85" t="s">
        <v>48</v>
      </c>
      <c r="F10" s="89"/>
    </row>
    <row r="11" spans="2:6">
      <c r="B11" s="90" t="s">
        <v>51</v>
      </c>
      <c r="C11" s="91">
        <f>Data!$I$50</f>
        <v>0.1</v>
      </c>
      <c r="D11" s="92" t="s">
        <v>48</v>
      </c>
      <c r="E11" s="91"/>
      <c r="F11" s="93"/>
    </row>
    <row r="12" spans="2:6">
      <c r="B12" s="108"/>
      <c r="C12" s="137"/>
      <c r="D12" s="108"/>
      <c r="E12" s="137"/>
      <c r="F12" s="108"/>
    </row>
    <row r="14" spans="2:6" ht="15.75">
      <c r="B14" s="138" t="s">
        <v>121</v>
      </c>
    </row>
    <row r="15" spans="2:6" ht="15.75">
      <c r="B15" s="75" t="s">
        <v>60</v>
      </c>
      <c r="C15" s="60">
        <f>Data!$J$1</f>
        <v>42795</v>
      </c>
      <c r="D15" s="61"/>
      <c r="E15" s="62"/>
      <c r="F15" s="84"/>
    </row>
    <row r="16" spans="2:6">
      <c r="B16" s="88" t="s">
        <v>49</v>
      </c>
      <c r="C16" s="86">
        <f>Data!$G$14</f>
        <v>265</v>
      </c>
      <c r="F16" s="89"/>
    </row>
    <row r="17" spans="2:28">
      <c r="B17" s="88" t="s">
        <v>144</v>
      </c>
      <c r="C17" s="86">
        <f>Data!$C$14</f>
        <v>165</v>
      </c>
      <c r="F17" s="89"/>
    </row>
    <row r="18" spans="2:28">
      <c r="B18" s="88" t="s">
        <v>145</v>
      </c>
      <c r="C18" s="86">
        <f>Data!$E$14</f>
        <v>100</v>
      </c>
      <c r="D18" s="136"/>
      <c r="F18" s="89"/>
    </row>
    <row r="19" spans="2:28">
      <c r="B19" s="88"/>
      <c r="F19" s="89"/>
    </row>
    <row r="20" spans="2:28">
      <c r="B20" s="88" t="s">
        <v>54</v>
      </c>
      <c r="C20" s="87">
        <f>Data!$H$14</f>
        <v>1</v>
      </c>
      <c r="D20" s="85" t="s">
        <v>53</v>
      </c>
      <c r="F20" s="89"/>
    </row>
    <row r="21" spans="2:28">
      <c r="B21" s="88" t="s">
        <v>123</v>
      </c>
      <c r="C21" s="87">
        <f>Data!$D$14</f>
        <v>1.3</v>
      </c>
      <c r="D21" s="85" t="s">
        <v>126</v>
      </c>
      <c r="F21" s="89"/>
    </row>
    <row r="22" spans="2:28">
      <c r="B22" s="90" t="s">
        <v>125</v>
      </c>
      <c r="C22" s="91">
        <f>Data!$F$14</f>
        <v>0.7</v>
      </c>
      <c r="D22" s="92" t="s">
        <v>127</v>
      </c>
      <c r="E22" s="91"/>
      <c r="F22" s="93"/>
    </row>
    <row r="23" spans="2:28" ht="28.5" customHeight="1">
      <c r="B23" s="138" t="s">
        <v>106</v>
      </c>
      <c r="W23" s="164" t="s">
        <v>80</v>
      </c>
      <c r="X23" s="164" t="s">
        <v>150</v>
      </c>
      <c r="Y23" s="164" t="s">
        <v>147</v>
      </c>
      <c r="Z23" s="164" t="s">
        <v>148</v>
      </c>
      <c r="AA23" s="164" t="s">
        <v>149</v>
      </c>
    </row>
    <row r="24" spans="2:28">
      <c r="V24" s="85" t="str">
        <f>Data!U$555</f>
        <v>Christchurch</v>
      </c>
      <c r="W24" s="85">
        <f>Data!V$555</f>
        <v>85</v>
      </c>
      <c r="X24" s="85">
        <f>Data!W$555</f>
        <v>45</v>
      </c>
      <c r="Y24" s="85">
        <f>Data!X$555</f>
        <v>35</v>
      </c>
      <c r="Z24" s="85">
        <f>Data!Y$555</f>
        <v>20</v>
      </c>
      <c r="AA24" s="85">
        <f>Data!Z$555</f>
        <v>15</v>
      </c>
      <c r="AB24" s="86">
        <f>SUM(W24:AA24)</f>
        <v>200</v>
      </c>
    </row>
    <row r="25" spans="2:28" ht="15.75">
      <c r="B25" s="138"/>
    </row>
    <row r="26" spans="2:28" ht="15.75">
      <c r="B26" s="138"/>
    </row>
    <row r="27" spans="2:28" ht="15.75">
      <c r="B27" s="138"/>
    </row>
    <row r="28" spans="2:28" ht="15.75">
      <c r="B28" s="138"/>
      <c r="W28" s="164" t="s">
        <v>151</v>
      </c>
      <c r="X28" s="164" t="s">
        <v>152</v>
      </c>
      <c r="Y28" s="164" t="s">
        <v>153</v>
      </c>
      <c r="Z28" s="165" t="s">
        <v>155</v>
      </c>
    </row>
    <row r="29" spans="2:28" ht="15.75">
      <c r="B29" s="138"/>
      <c r="V29" s="85" t="str">
        <f>Data!N$588</f>
        <v>Christchurch</v>
      </c>
      <c r="W29" s="85">
        <f>Data!O$588</f>
        <v>45</v>
      </c>
      <c r="X29" s="85">
        <f>Data!P$588</f>
        <v>55</v>
      </c>
      <c r="Y29" s="85">
        <f>Data!Q$588</f>
        <v>70</v>
      </c>
      <c r="Z29" s="85">
        <f>Data!R$588</f>
        <v>85</v>
      </c>
      <c r="AA29" s="86">
        <f>SUM(W29:Z29)</f>
        <v>255</v>
      </c>
    </row>
    <row r="30" spans="2:28" ht="15.75">
      <c r="B30" s="138"/>
    </row>
    <row r="31" spans="2:28" ht="15.75">
      <c r="B31" s="138"/>
    </row>
    <row r="32" spans="2:28" ht="15.75">
      <c r="B32" s="138"/>
    </row>
    <row r="33" spans="2:6" ht="15.75">
      <c r="B33" s="138"/>
    </row>
    <row r="34" spans="2:6" ht="15.75">
      <c r="B34" s="138"/>
    </row>
    <row r="35" spans="2:6" ht="15.75">
      <c r="B35" s="138"/>
    </row>
    <row r="36" spans="2:6" ht="15.75">
      <c r="B36" s="75" t="s">
        <v>60</v>
      </c>
      <c r="C36" s="60">
        <f>Data!$J$1</f>
        <v>42795</v>
      </c>
      <c r="D36" s="61"/>
      <c r="E36" s="62"/>
      <c r="F36" s="84"/>
    </row>
    <row r="37" spans="2:6">
      <c r="B37" s="88" t="s">
        <v>100</v>
      </c>
      <c r="C37" s="106">
        <f>Data!$H$559</f>
        <v>17.399999999999999</v>
      </c>
      <c r="D37" s="85" t="s">
        <v>98</v>
      </c>
      <c r="E37" s="106">
        <f>Data!$H$555</f>
        <v>30.6</v>
      </c>
      <c r="F37" s="89" t="s">
        <v>99</v>
      </c>
    </row>
    <row r="38" spans="2:6">
      <c r="B38" s="88" t="s">
        <v>96</v>
      </c>
      <c r="C38" s="86">
        <f>Data!$G$559</f>
        <v>35</v>
      </c>
      <c r="D38" s="85" t="s">
        <v>128</v>
      </c>
      <c r="E38" s="86">
        <f>Data!$K$559</f>
        <v>0</v>
      </c>
      <c r="F38" s="89"/>
    </row>
    <row r="39" spans="2:6">
      <c r="B39" s="88"/>
      <c r="C39" s="108"/>
      <c r="D39" s="108"/>
      <c r="E39" s="137"/>
      <c r="F39" s="89"/>
    </row>
    <row r="40" spans="2:6">
      <c r="B40" s="88" t="s">
        <v>129</v>
      </c>
      <c r="C40" s="107">
        <f>Data!$D$587</f>
        <v>15.789473684210526</v>
      </c>
      <c r="D40" s="85" t="s">
        <v>98</v>
      </c>
      <c r="E40" s="87">
        <f>Data!$D$583</f>
        <v>21.06297222853966</v>
      </c>
      <c r="F40" s="89" t="s">
        <v>99</v>
      </c>
    </row>
    <row r="41" spans="2:6">
      <c r="B41" s="88" t="s">
        <v>130</v>
      </c>
      <c r="C41" s="107">
        <f>Data!$F$587</f>
        <v>54.385964912280706</v>
      </c>
      <c r="D41" s="85" t="s">
        <v>98</v>
      </c>
      <c r="E41" s="87">
        <f>Data!$F$583</f>
        <v>54.079170141257926</v>
      </c>
      <c r="F41" s="89" t="s">
        <v>99</v>
      </c>
    </row>
    <row r="42" spans="2:6">
      <c r="B42" s="90" t="s">
        <v>131</v>
      </c>
      <c r="C42" s="109">
        <f>Data!$H$587</f>
        <v>29.82456140350877</v>
      </c>
      <c r="D42" s="92" t="s">
        <v>98</v>
      </c>
      <c r="E42" s="91">
        <f>Data!$H$583</f>
        <v>24.85785763020241</v>
      </c>
      <c r="F42" s="93" t="s">
        <v>99</v>
      </c>
    </row>
    <row r="43" spans="2:6">
      <c r="B43" s="108"/>
      <c r="C43" s="107"/>
      <c r="D43" s="108"/>
      <c r="E43" s="137"/>
      <c r="F43" s="108"/>
    </row>
    <row r="44" spans="2:6">
      <c r="B44" s="108"/>
      <c r="C44" s="107"/>
      <c r="D44" s="108"/>
      <c r="E44" s="137"/>
      <c r="F44" s="108"/>
    </row>
    <row r="45" spans="2:6" ht="15.75">
      <c r="B45" s="160" t="s">
        <v>33</v>
      </c>
      <c r="C45" s="86"/>
    </row>
    <row r="46" spans="2:6">
      <c r="B46" s="161" t="s">
        <v>103</v>
      </c>
    </row>
    <row r="48" spans="2:6">
      <c r="B48" s="161" t="s">
        <v>112</v>
      </c>
      <c r="C48" s="162">
        <f>Data!$J$1</f>
        <v>42795</v>
      </c>
    </row>
    <row r="64" spans="2:2">
      <c r="B64" s="161" t="s">
        <v>156</v>
      </c>
    </row>
    <row r="82" spans="2:8">
      <c r="B82" s="167"/>
    </row>
    <row r="88" spans="2:8">
      <c r="H88" s="264"/>
    </row>
  </sheetData>
  <phoneticPr fontId="2" type="noConversion"/>
  <pageMargins left="0.36" right="0.27" top="0.65" bottom="0.62" header="0.5" footer="0.5"/>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AB88"/>
  <sheetViews>
    <sheetView topLeftCell="A49" workbookViewId="0">
      <selection activeCell="B1" sqref="B1"/>
    </sheetView>
  </sheetViews>
  <sheetFormatPr defaultRowHeight="12.75"/>
  <cols>
    <col min="1" max="1" width="9.140625" style="85"/>
    <col min="2" max="2" width="43.85546875" style="85" customWidth="1"/>
    <col min="3" max="3" width="9.140625" style="85"/>
    <col min="4" max="4" width="28.85546875" style="85" customWidth="1"/>
    <col min="5" max="5" width="5" style="87" customWidth="1"/>
    <col min="6" max="16384" width="9.140625" style="85"/>
  </cols>
  <sheetData>
    <row r="1" spans="2:6" ht="18">
      <c r="B1" s="140" t="s">
        <v>134</v>
      </c>
      <c r="C1" s="141"/>
      <c r="D1" s="229">
        <f>Data!$J$1</f>
        <v>42795</v>
      </c>
      <c r="E1" s="142"/>
      <c r="F1" s="143"/>
    </row>
    <row r="2" spans="2:6">
      <c r="D2" s="108"/>
    </row>
    <row r="3" spans="2:6" ht="15.75">
      <c r="B3" s="138" t="s">
        <v>105</v>
      </c>
      <c r="D3" s="139"/>
    </row>
    <row r="4" spans="2:6" ht="15.75">
      <c r="B4" s="75" t="s">
        <v>59</v>
      </c>
      <c r="C4" s="60">
        <f>Data!$J$1</f>
        <v>42795</v>
      </c>
      <c r="D4" s="61"/>
      <c r="E4" s="62"/>
      <c r="F4" s="84"/>
    </row>
    <row r="5" spans="2:6">
      <c r="B5" s="88" t="s">
        <v>49</v>
      </c>
      <c r="C5" s="86">
        <f>Data!$G$15</f>
        <v>370</v>
      </c>
      <c r="F5" s="89"/>
    </row>
    <row r="6" spans="2:6">
      <c r="B6" s="88" t="s">
        <v>50</v>
      </c>
      <c r="C6" s="86">
        <f>Data!$G$33</f>
        <v>15</v>
      </c>
      <c r="D6" s="85" t="s">
        <v>52</v>
      </c>
      <c r="E6" s="87">
        <f>Data!$H$33</f>
        <v>3.7</v>
      </c>
      <c r="F6" s="89" t="s">
        <v>47</v>
      </c>
    </row>
    <row r="7" spans="2:6">
      <c r="B7" s="88" t="s">
        <v>51</v>
      </c>
      <c r="C7" s="86">
        <f>Data!$G$51</f>
        <v>45</v>
      </c>
      <c r="D7" s="85" t="s">
        <v>52</v>
      </c>
      <c r="E7" s="87">
        <f>Data!$H$51</f>
        <v>13.2</v>
      </c>
      <c r="F7" s="89" t="s">
        <v>47</v>
      </c>
    </row>
    <row r="8" spans="2:6">
      <c r="B8" s="88"/>
      <c r="F8" s="89"/>
    </row>
    <row r="9" spans="2:6">
      <c r="B9" s="88" t="s">
        <v>54</v>
      </c>
      <c r="C9" s="87">
        <f>Data!$H$15</f>
        <v>0.8</v>
      </c>
      <c r="D9" s="85" t="s">
        <v>53</v>
      </c>
      <c r="F9" s="89"/>
    </row>
    <row r="10" spans="2:6">
      <c r="B10" s="88" t="s">
        <v>50</v>
      </c>
      <c r="C10" s="87">
        <f>Data!$I$33</f>
        <v>0</v>
      </c>
      <c r="D10" s="85" t="s">
        <v>48</v>
      </c>
      <c r="F10" s="89"/>
    </row>
    <row r="11" spans="2:6">
      <c r="B11" s="90" t="s">
        <v>51</v>
      </c>
      <c r="C11" s="91">
        <f>Data!$I$51</f>
        <v>0.1</v>
      </c>
      <c r="D11" s="92" t="s">
        <v>48</v>
      </c>
      <c r="E11" s="91"/>
      <c r="F11" s="93"/>
    </row>
    <row r="12" spans="2:6">
      <c r="B12" s="108"/>
      <c r="C12" s="137"/>
      <c r="D12" s="108"/>
      <c r="E12" s="137"/>
      <c r="F12" s="108"/>
    </row>
    <row r="14" spans="2:6" ht="15.75">
      <c r="B14" s="138" t="s">
        <v>121</v>
      </c>
    </row>
    <row r="15" spans="2:6" ht="15.75">
      <c r="B15" s="75" t="s">
        <v>59</v>
      </c>
      <c r="C15" s="60">
        <f>Data!$J$1</f>
        <v>42795</v>
      </c>
      <c r="D15" s="61"/>
      <c r="E15" s="62"/>
      <c r="F15" s="84"/>
    </row>
    <row r="16" spans="2:6">
      <c r="B16" s="88" t="s">
        <v>49</v>
      </c>
      <c r="C16" s="86">
        <f>Data!$G$15</f>
        <v>370</v>
      </c>
      <c r="F16" s="89"/>
    </row>
    <row r="17" spans="2:28">
      <c r="B17" s="88" t="s">
        <v>144</v>
      </c>
      <c r="C17" s="86">
        <f>Data!$C$15</f>
        <v>235</v>
      </c>
      <c r="F17" s="89"/>
    </row>
    <row r="18" spans="2:28">
      <c r="B18" s="88" t="s">
        <v>145</v>
      </c>
      <c r="C18" s="86">
        <f>Data!$E$15</f>
        <v>135</v>
      </c>
      <c r="D18" s="136"/>
      <c r="F18" s="89"/>
    </row>
    <row r="19" spans="2:28">
      <c r="B19" s="88"/>
      <c r="F19" s="89"/>
    </row>
    <row r="20" spans="2:28">
      <c r="B20" s="88" t="s">
        <v>54</v>
      </c>
      <c r="C20" s="87">
        <f>Data!$H$15</f>
        <v>0.8</v>
      </c>
      <c r="D20" s="85" t="s">
        <v>53</v>
      </c>
      <c r="F20" s="89"/>
    </row>
    <row r="21" spans="2:28">
      <c r="B21" s="88" t="s">
        <v>123</v>
      </c>
      <c r="C21" s="87">
        <f>Data!$D$15</f>
        <v>1</v>
      </c>
      <c r="D21" s="85" t="s">
        <v>126</v>
      </c>
      <c r="F21" s="89"/>
    </row>
    <row r="22" spans="2:28">
      <c r="B22" s="90" t="s">
        <v>125</v>
      </c>
      <c r="C22" s="91">
        <f>Data!$F$15</f>
        <v>0.5</v>
      </c>
      <c r="D22" s="92" t="s">
        <v>127</v>
      </c>
      <c r="E22" s="91"/>
      <c r="F22" s="93"/>
    </row>
    <row r="23" spans="2:28" ht="28.5" customHeight="1">
      <c r="B23" s="138" t="s">
        <v>106</v>
      </c>
      <c r="W23" s="164" t="s">
        <v>80</v>
      </c>
      <c r="X23" s="164" t="s">
        <v>150</v>
      </c>
      <c r="Y23" s="164" t="s">
        <v>147</v>
      </c>
      <c r="Z23" s="164" t="s">
        <v>148</v>
      </c>
      <c r="AA23" s="164" t="s">
        <v>149</v>
      </c>
    </row>
    <row r="24" spans="2:28">
      <c r="V24" s="85" t="str">
        <f>Data!U$556</f>
        <v>East Dorset</v>
      </c>
      <c r="W24" s="85">
        <f>Data!V$556</f>
        <v>125</v>
      </c>
      <c r="X24" s="85">
        <f>Data!W$556</f>
        <v>45</v>
      </c>
      <c r="Y24" s="85">
        <f>Data!X$556</f>
        <v>30</v>
      </c>
      <c r="Z24" s="85">
        <f>Data!Y$556</f>
        <v>30</v>
      </c>
      <c r="AA24" s="85">
        <f>Data!Z$556</f>
        <v>20</v>
      </c>
      <c r="AB24" s="86">
        <f>SUM(W24:AA24)</f>
        <v>250</v>
      </c>
    </row>
    <row r="25" spans="2:28" ht="15.75">
      <c r="B25" s="138"/>
    </row>
    <row r="26" spans="2:28" ht="15.75">
      <c r="B26" s="138"/>
    </row>
    <row r="27" spans="2:28" ht="15.75">
      <c r="B27" s="138"/>
    </row>
    <row r="28" spans="2:28" ht="15.75">
      <c r="B28" s="138"/>
      <c r="W28" s="164" t="s">
        <v>151</v>
      </c>
      <c r="X28" s="164" t="s">
        <v>152</v>
      </c>
      <c r="Y28" s="164" t="s">
        <v>153</v>
      </c>
      <c r="Z28" s="165" t="s">
        <v>155</v>
      </c>
    </row>
    <row r="29" spans="2:28" ht="15.75">
      <c r="B29" s="138"/>
      <c r="V29" s="85" t="str">
        <f>Data!N$589</f>
        <v>East Dorset</v>
      </c>
      <c r="W29" s="85">
        <f>Data!O$589</f>
        <v>75</v>
      </c>
      <c r="X29" s="85">
        <f>Data!P$589</f>
        <v>70</v>
      </c>
      <c r="Y29" s="85">
        <f>Data!Q$589</f>
        <v>100</v>
      </c>
      <c r="Z29" s="85">
        <f>Data!R$589</f>
        <v>125</v>
      </c>
      <c r="AA29" s="86">
        <f>SUM(W29:Z29)</f>
        <v>370</v>
      </c>
    </row>
    <row r="30" spans="2:28" ht="15.75">
      <c r="B30" s="138"/>
    </row>
    <row r="31" spans="2:28" ht="15.75">
      <c r="B31" s="138"/>
    </row>
    <row r="32" spans="2:28" ht="15.75">
      <c r="B32" s="138"/>
    </row>
    <row r="33" spans="2:6" ht="15.75">
      <c r="B33" s="138"/>
    </row>
    <row r="34" spans="2:6" ht="15.75">
      <c r="B34" s="138"/>
    </row>
    <row r="35" spans="2:6" ht="15.75">
      <c r="B35" s="138"/>
    </row>
    <row r="36" spans="2:6" ht="15.75">
      <c r="B36" s="75" t="s">
        <v>59</v>
      </c>
      <c r="C36" s="60">
        <f>Data!$J$1</f>
        <v>42795</v>
      </c>
      <c r="D36" s="61"/>
      <c r="E36" s="62"/>
      <c r="F36" s="84"/>
    </row>
    <row r="37" spans="2:6">
      <c r="B37" s="88" t="s">
        <v>100</v>
      </c>
      <c r="C37" s="106">
        <f>Data!$H$560</f>
        <v>18.8</v>
      </c>
      <c r="D37" s="85" t="s">
        <v>98</v>
      </c>
      <c r="E37" s="106">
        <f>Data!$H$555</f>
        <v>30.6</v>
      </c>
      <c r="F37" s="89" t="s">
        <v>99</v>
      </c>
    </row>
    <row r="38" spans="2:6">
      <c r="B38" s="88" t="s">
        <v>96</v>
      </c>
      <c r="C38" s="86">
        <f>Data!$G$560</f>
        <v>45</v>
      </c>
      <c r="D38" s="85" t="s">
        <v>128</v>
      </c>
      <c r="E38" s="86">
        <f>Data!$K$560</f>
        <v>5</v>
      </c>
      <c r="F38" s="89"/>
    </row>
    <row r="39" spans="2:6">
      <c r="B39" s="88"/>
      <c r="C39" s="108"/>
      <c r="D39" s="108"/>
      <c r="E39" s="137"/>
      <c r="F39" s="89"/>
    </row>
    <row r="40" spans="2:6">
      <c r="B40" s="88" t="s">
        <v>129</v>
      </c>
      <c r="C40" s="107">
        <f>Data!$D$588</f>
        <v>17.647058823529413</v>
      </c>
      <c r="D40" s="85" t="s">
        <v>98</v>
      </c>
      <c r="E40" s="87">
        <f>Data!$D$583</f>
        <v>21.06297222853966</v>
      </c>
      <c r="F40" s="89" t="s">
        <v>99</v>
      </c>
    </row>
    <row r="41" spans="2:6">
      <c r="B41" s="88" t="s">
        <v>130</v>
      </c>
      <c r="C41" s="107">
        <f>Data!$F$588</f>
        <v>52.941176470588239</v>
      </c>
      <c r="D41" s="85" t="s">
        <v>98</v>
      </c>
      <c r="E41" s="87">
        <f>Data!$F$583</f>
        <v>54.079170141257926</v>
      </c>
      <c r="F41" s="89" t="s">
        <v>99</v>
      </c>
    </row>
    <row r="42" spans="2:6">
      <c r="B42" s="90" t="s">
        <v>131</v>
      </c>
      <c r="C42" s="109">
        <f>Data!$H$588</f>
        <v>29.411764705882355</v>
      </c>
      <c r="D42" s="92" t="s">
        <v>98</v>
      </c>
      <c r="E42" s="91">
        <f>Data!$H$583</f>
        <v>24.85785763020241</v>
      </c>
      <c r="F42" s="93" t="s">
        <v>99</v>
      </c>
    </row>
    <row r="43" spans="2:6">
      <c r="B43" s="108"/>
      <c r="C43" s="107"/>
      <c r="D43" s="108"/>
      <c r="E43" s="137"/>
      <c r="F43" s="108"/>
    </row>
    <row r="44" spans="2:6">
      <c r="B44" s="108"/>
      <c r="C44" s="107"/>
      <c r="D44" s="108"/>
      <c r="E44" s="137"/>
      <c r="F44" s="108"/>
    </row>
    <row r="45" spans="2:6" ht="15.75">
      <c r="B45" s="160" t="s">
        <v>33</v>
      </c>
      <c r="C45" s="86"/>
    </row>
    <row r="46" spans="2:6">
      <c r="B46" s="161" t="s">
        <v>103</v>
      </c>
    </row>
    <row r="48" spans="2:6">
      <c r="B48" s="161" t="s">
        <v>112</v>
      </c>
      <c r="C48" s="162">
        <f>Data!$J$1</f>
        <v>42795</v>
      </c>
    </row>
    <row r="64" spans="2:2">
      <c r="B64" s="161" t="s">
        <v>156</v>
      </c>
    </row>
    <row r="82" spans="2:8">
      <c r="B82" s="167"/>
    </row>
    <row r="88" spans="2:8">
      <c r="H88" s="264"/>
    </row>
  </sheetData>
  <phoneticPr fontId="2" type="noConversion"/>
  <pageMargins left="0.28999999999999998" right="0.23" top="0.64" bottom="0.61" header="0.5" footer="0.5"/>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AB89"/>
  <sheetViews>
    <sheetView topLeftCell="A52" workbookViewId="0">
      <selection activeCell="B1" sqref="B1"/>
    </sheetView>
  </sheetViews>
  <sheetFormatPr defaultRowHeight="12.75"/>
  <cols>
    <col min="1" max="1" width="9.140625" style="85"/>
    <col min="2" max="2" width="43.85546875" style="85" customWidth="1"/>
    <col min="3" max="3" width="9.140625" style="85"/>
    <col min="4" max="4" width="28.85546875" style="85" customWidth="1"/>
    <col min="5" max="5" width="5" style="87" customWidth="1"/>
    <col min="6" max="16384" width="9.140625" style="85"/>
  </cols>
  <sheetData>
    <row r="1" spans="2:6" ht="18">
      <c r="B1" s="140" t="s">
        <v>140</v>
      </c>
      <c r="C1" s="141"/>
      <c r="D1" s="229">
        <f>Data!$J$1</f>
        <v>42795</v>
      </c>
      <c r="E1" s="142"/>
      <c r="F1" s="143"/>
    </row>
    <row r="2" spans="2:6">
      <c r="D2" s="108"/>
    </row>
    <row r="3" spans="2:6" ht="15.75">
      <c r="B3" s="138" t="s">
        <v>105</v>
      </c>
      <c r="D3" s="139"/>
    </row>
    <row r="4" spans="2:6" ht="15.75">
      <c r="B4" s="75" t="s">
        <v>58</v>
      </c>
      <c r="C4" s="60">
        <f>Data!$J$1</f>
        <v>42795</v>
      </c>
      <c r="D4" s="61"/>
      <c r="E4" s="62"/>
      <c r="F4" s="84"/>
    </row>
    <row r="5" spans="2:6">
      <c r="B5" s="88" t="s">
        <v>49</v>
      </c>
      <c r="C5" s="86">
        <f>Data!$G$16</f>
        <v>275</v>
      </c>
      <c r="F5" s="89"/>
    </row>
    <row r="6" spans="2:6">
      <c r="B6" s="88" t="s">
        <v>50</v>
      </c>
      <c r="C6" s="86">
        <f>Data!$G$34</f>
        <v>5</v>
      </c>
      <c r="D6" s="85" t="s">
        <v>52</v>
      </c>
      <c r="E6" s="87">
        <f>Data!$H$34</f>
        <v>2.2000000000000002</v>
      </c>
      <c r="F6" s="89" t="s">
        <v>47</v>
      </c>
    </row>
    <row r="7" spans="2:6">
      <c r="B7" s="88" t="s">
        <v>51</v>
      </c>
      <c r="C7" s="86">
        <f>Data!$G$52</f>
        <v>20</v>
      </c>
      <c r="D7" s="85" t="s">
        <v>52</v>
      </c>
      <c r="E7" s="87">
        <f>Data!$H$52</f>
        <v>8.8000000000000007</v>
      </c>
      <c r="F7" s="89" t="s">
        <v>47</v>
      </c>
    </row>
    <row r="8" spans="2:6">
      <c r="B8" s="88"/>
      <c r="F8" s="89"/>
    </row>
    <row r="9" spans="2:6">
      <c r="B9" s="88" t="s">
        <v>54</v>
      </c>
      <c r="C9" s="87">
        <f>Data!$H$16</f>
        <v>0.7</v>
      </c>
      <c r="D9" s="85" t="s">
        <v>53</v>
      </c>
      <c r="F9" s="89"/>
    </row>
    <row r="10" spans="2:6">
      <c r="B10" s="88" t="s">
        <v>50</v>
      </c>
      <c r="C10" s="87">
        <f>Data!$I$34</f>
        <v>0</v>
      </c>
      <c r="D10" s="85" t="s">
        <v>48</v>
      </c>
      <c r="F10" s="89"/>
    </row>
    <row r="11" spans="2:6">
      <c r="B11" s="90" t="s">
        <v>51</v>
      </c>
      <c r="C11" s="91">
        <f>Data!$I$52</f>
        <v>0.1</v>
      </c>
      <c r="D11" s="92" t="s">
        <v>48</v>
      </c>
      <c r="E11" s="91"/>
      <c r="F11" s="93"/>
    </row>
    <row r="12" spans="2:6">
      <c r="B12" s="108"/>
      <c r="C12" s="137"/>
      <c r="D12" s="108"/>
      <c r="E12" s="137"/>
      <c r="F12" s="108"/>
    </row>
    <row r="14" spans="2:6" ht="15.75">
      <c r="B14" s="138" t="s">
        <v>121</v>
      </c>
    </row>
    <row r="15" spans="2:6" ht="15.75">
      <c r="B15" s="75" t="s">
        <v>58</v>
      </c>
      <c r="C15" s="60">
        <f>Data!$J$1</f>
        <v>42795</v>
      </c>
      <c r="D15" s="61"/>
      <c r="E15" s="62"/>
      <c r="F15" s="84"/>
    </row>
    <row r="16" spans="2:6">
      <c r="B16" s="88" t="s">
        <v>49</v>
      </c>
      <c r="C16" s="86">
        <f>Data!$G$16</f>
        <v>275</v>
      </c>
      <c r="F16" s="89"/>
    </row>
    <row r="17" spans="2:28">
      <c r="B17" s="88" t="s">
        <v>144</v>
      </c>
      <c r="C17" s="86">
        <f>Data!$C$16</f>
        <v>160</v>
      </c>
      <c r="F17" s="89"/>
    </row>
    <row r="18" spans="2:28">
      <c r="B18" s="88" t="s">
        <v>145</v>
      </c>
      <c r="C18" s="86">
        <f>Data!$E$16</f>
        <v>110</v>
      </c>
      <c r="D18" s="136"/>
      <c r="F18" s="89"/>
    </row>
    <row r="19" spans="2:28">
      <c r="B19" s="88"/>
      <c r="F19" s="89"/>
    </row>
    <row r="20" spans="2:28">
      <c r="B20" s="88" t="s">
        <v>54</v>
      </c>
      <c r="C20" s="87">
        <f>Data!$H$16</f>
        <v>0.7</v>
      </c>
      <c r="D20" s="85" t="s">
        <v>53</v>
      </c>
      <c r="F20" s="89"/>
    </row>
    <row r="21" spans="2:28">
      <c r="B21" s="88" t="s">
        <v>123</v>
      </c>
      <c r="C21" s="87">
        <f>Data!$D$16</f>
        <v>0.8</v>
      </c>
      <c r="D21" s="85" t="s">
        <v>126</v>
      </c>
      <c r="F21" s="89"/>
    </row>
    <row r="22" spans="2:28">
      <c r="B22" s="90" t="s">
        <v>125</v>
      </c>
      <c r="C22" s="91">
        <f>Data!$F$16</f>
        <v>0.6</v>
      </c>
      <c r="D22" s="92" t="s">
        <v>127</v>
      </c>
      <c r="E22" s="91"/>
      <c r="F22" s="93"/>
    </row>
    <row r="23" spans="2:28" ht="28.5" customHeight="1">
      <c r="B23" s="138" t="s">
        <v>106</v>
      </c>
      <c r="W23" s="164" t="s">
        <v>80</v>
      </c>
      <c r="X23" s="164" t="s">
        <v>150</v>
      </c>
      <c r="Y23" s="164" t="s">
        <v>147</v>
      </c>
      <c r="Z23" s="164" t="s">
        <v>148</v>
      </c>
      <c r="AA23" s="164" t="s">
        <v>149</v>
      </c>
    </row>
    <row r="24" spans="2:28">
      <c r="V24" s="85" t="str">
        <f>Data!U$557</f>
        <v>North Dorset</v>
      </c>
      <c r="W24" s="85">
        <f>Data!V$557</f>
        <v>90</v>
      </c>
      <c r="X24" s="85">
        <f>Data!W$557</f>
        <v>45</v>
      </c>
      <c r="Y24" s="85">
        <f>Data!X$557</f>
        <v>35</v>
      </c>
      <c r="Z24" s="85">
        <f>Data!Y$557</f>
        <v>15</v>
      </c>
      <c r="AA24" s="85">
        <f>Data!Z$557</f>
        <v>15</v>
      </c>
      <c r="AB24" s="86">
        <f>SUM(W24:AA24)</f>
        <v>200</v>
      </c>
    </row>
    <row r="25" spans="2:28" ht="15.75">
      <c r="B25" s="138"/>
    </row>
    <row r="26" spans="2:28" ht="15.75">
      <c r="B26" s="138"/>
    </row>
    <row r="27" spans="2:28" ht="15.75">
      <c r="B27" s="138"/>
    </row>
    <row r="28" spans="2:28" ht="15.75">
      <c r="B28" s="138"/>
      <c r="W28" s="164" t="s">
        <v>151</v>
      </c>
      <c r="X28" s="164" t="s">
        <v>152</v>
      </c>
      <c r="Y28" s="164" t="s">
        <v>153</v>
      </c>
      <c r="Z28" s="165" t="s">
        <v>155</v>
      </c>
    </row>
    <row r="29" spans="2:28" ht="15.75">
      <c r="B29" s="138"/>
      <c r="V29" s="85" t="str">
        <f>Data!N$590</f>
        <v>North Dorset</v>
      </c>
      <c r="W29" s="85">
        <f>Data!O$590</f>
        <v>55</v>
      </c>
      <c r="X29" s="85">
        <f>Data!P$590</f>
        <v>60</v>
      </c>
      <c r="Y29" s="85">
        <f>Data!Q$590</f>
        <v>65</v>
      </c>
      <c r="Z29" s="85">
        <f>Data!R$590</f>
        <v>95</v>
      </c>
      <c r="AA29" s="86">
        <f>SUM(W29:Z29)</f>
        <v>275</v>
      </c>
    </row>
    <row r="30" spans="2:28" ht="15.75">
      <c r="B30" s="138"/>
    </row>
    <row r="31" spans="2:28" ht="15.75">
      <c r="B31" s="138"/>
    </row>
    <row r="32" spans="2:28" ht="15.75">
      <c r="B32" s="138"/>
    </row>
    <row r="33" spans="2:6" ht="15.75">
      <c r="B33" s="138"/>
    </row>
    <row r="34" spans="2:6" ht="15.75">
      <c r="B34" s="138"/>
    </row>
    <row r="35" spans="2:6" ht="15.75">
      <c r="B35" s="138"/>
    </row>
    <row r="36" spans="2:6" ht="15.75">
      <c r="B36" s="75" t="s">
        <v>58</v>
      </c>
      <c r="C36" s="60">
        <f>Data!$J$1</f>
        <v>42795</v>
      </c>
      <c r="D36" s="61"/>
      <c r="E36" s="62"/>
      <c r="F36" s="84"/>
    </row>
    <row r="37" spans="2:6">
      <c r="B37" s="88" t="s">
        <v>100</v>
      </c>
      <c r="C37" s="106">
        <f>Data!$H$561</f>
        <v>14.1</v>
      </c>
      <c r="D37" s="85" t="s">
        <v>98</v>
      </c>
      <c r="E37" s="106">
        <f>Data!$H$555</f>
        <v>30.6</v>
      </c>
      <c r="F37" s="89" t="s">
        <v>99</v>
      </c>
    </row>
    <row r="38" spans="2:6">
      <c r="B38" s="88" t="s">
        <v>96</v>
      </c>
      <c r="C38" s="86">
        <f>Data!$G$561</f>
        <v>30</v>
      </c>
      <c r="D38" s="85" t="s">
        <v>128</v>
      </c>
      <c r="E38" s="86">
        <f>Data!$K$561</f>
        <v>5</v>
      </c>
      <c r="F38" s="89"/>
    </row>
    <row r="39" spans="2:6">
      <c r="B39" s="88"/>
      <c r="C39" s="108"/>
      <c r="D39" s="108"/>
      <c r="E39" s="137"/>
      <c r="F39" s="89"/>
    </row>
    <row r="40" spans="2:6">
      <c r="B40" s="88" t="s">
        <v>129</v>
      </c>
      <c r="C40" s="107">
        <f>Data!$D$589</f>
        <v>17.741935483870968</v>
      </c>
      <c r="D40" s="85" t="s">
        <v>98</v>
      </c>
      <c r="E40" s="87">
        <f>Data!$D$583</f>
        <v>21.06297222853966</v>
      </c>
      <c r="F40" s="89" t="s">
        <v>99</v>
      </c>
    </row>
    <row r="41" spans="2:6">
      <c r="B41" s="88" t="s">
        <v>130</v>
      </c>
      <c r="C41" s="107">
        <f>Data!$F$589</f>
        <v>51.612903225806448</v>
      </c>
      <c r="D41" s="85" t="s">
        <v>98</v>
      </c>
      <c r="E41" s="87">
        <f>Data!$F$583</f>
        <v>54.079170141257926</v>
      </c>
      <c r="F41" s="89" t="s">
        <v>99</v>
      </c>
    </row>
    <row r="42" spans="2:6">
      <c r="B42" s="90" t="s">
        <v>131</v>
      </c>
      <c r="C42" s="109">
        <f>Data!$H$589</f>
        <v>30.64516129032258</v>
      </c>
      <c r="D42" s="92" t="s">
        <v>98</v>
      </c>
      <c r="E42" s="91">
        <f>Data!$H$583</f>
        <v>24.85785763020241</v>
      </c>
      <c r="F42" s="93" t="s">
        <v>99</v>
      </c>
    </row>
    <row r="43" spans="2:6">
      <c r="B43" s="108"/>
      <c r="C43" s="107"/>
      <c r="D43" s="108"/>
      <c r="E43" s="137"/>
      <c r="F43" s="108"/>
    </row>
    <row r="44" spans="2:6">
      <c r="B44" s="108"/>
      <c r="C44" s="107"/>
      <c r="D44" s="108"/>
      <c r="E44" s="137"/>
      <c r="F44" s="108"/>
    </row>
    <row r="46" spans="2:6" ht="15.75">
      <c r="B46" s="160" t="s">
        <v>33</v>
      </c>
      <c r="C46" s="86"/>
    </row>
    <row r="47" spans="2:6">
      <c r="B47" s="161" t="s">
        <v>103</v>
      </c>
    </row>
    <row r="49" spans="2:3">
      <c r="B49" s="161" t="s">
        <v>112</v>
      </c>
      <c r="C49" s="162">
        <f>Data!$J$1</f>
        <v>42795</v>
      </c>
    </row>
    <row r="65" spans="2:2">
      <c r="B65" s="161" t="s">
        <v>156</v>
      </c>
    </row>
    <row r="83" spans="2:8">
      <c r="B83" s="167"/>
    </row>
    <row r="86" spans="2:8">
      <c r="G86" s="264"/>
    </row>
    <row r="89" spans="2:8">
      <c r="H89" s="264"/>
    </row>
  </sheetData>
  <phoneticPr fontId="2" type="noConversion"/>
  <pageMargins left="0.38" right="0.27" top="0.64" bottom="0.57999999999999996" header="0.5" footer="0.5"/>
  <pageSetup paperSize="9" orientation="portrait" verticalDpi="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AB88"/>
  <sheetViews>
    <sheetView topLeftCell="A43" workbookViewId="0">
      <selection activeCell="B1" sqref="B1"/>
    </sheetView>
  </sheetViews>
  <sheetFormatPr defaultRowHeight="12.75"/>
  <cols>
    <col min="1" max="1" width="9.140625" style="85"/>
    <col min="2" max="2" width="43.85546875" style="85" customWidth="1"/>
    <col min="3" max="3" width="9.140625" style="85"/>
    <col min="4" max="4" width="28.85546875" style="85" customWidth="1"/>
    <col min="5" max="5" width="5" style="87" customWidth="1"/>
    <col min="6" max="16384" width="9.140625" style="85"/>
  </cols>
  <sheetData>
    <row r="1" spans="2:6" ht="18">
      <c r="B1" s="140" t="s">
        <v>141</v>
      </c>
      <c r="C1" s="141"/>
      <c r="D1" s="229">
        <f>Data!$J$1</f>
        <v>42795</v>
      </c>
      <c r="E1" s="142"/>
      <c r="F1" s="143"/>
    </row>
    <row r="2" spans="2:6">
      <c r="D2" s="108"/>
    </row>
    <row r="3" spans="2:6" ht="15.75">
      <c r="B3" s="138" t="s">
        <v>105</v>
      </c>
      <c r="D3" s="139"/>
    </row>
    <row r="4" spans="2:6" ht="15.75">
      <c r="B4" s="75" t="s">
        <v>57</v>
      </c>
      <c r="C4" s="60">
        <f>Data!$J$1</f>
        <v>42795</v>
      </c>
      <c r="D4" s="61"/>
      <c r="E4" s="62"/>
      <c r="F4" s="84"/>
    </row>
    <row r="5" spans="2:6">
      <c r="B5" s="88" t="s">
        <v>49</v>
      </c>
      <c r="C5" s="86">
        <f>Data!$G$17</f>
        <v>220</v>
      </c>
      <c r="F5" s="89"/>
    </row>
    <row r="6" spans="2:6">
      <c r="B6" s="88" t="s">
        <v>50</v>
      </c>
      <c r="C6" s="86">
        <f>Data!$G$35</f>
        <v>0</v>
      </c>
      <c r="D6" s="85" t="s">
        <v>52</v>
      </c>
      <c r="E6" s="87">
        <f>Data!$H$35</f>
        <v>-0.4</v>
      </c>
      <c r="F6" s="89" t="s">
        <v>47</v>
      </c>
    </row>
    <row r="7" spans="2:6">
      <c r="B7" s="88" t="s">
        <v>51</v>
      </c>
      <c r="C7" s="86">
        <f>Data!$G$53</f>
        <v>10</v>
      </c>
      <c r="D7" s="85" t="s">
        <v>52</v>
      </c>
      <c r="E7" s="87">
        <f>Data!$H$53</f>
        <v>5.7</v>
      </c>
      <c r="F7" s="89" t="s">
        <v>47</v>
      </c>
    </row>
    <row r="8" spans="2:6">
      <c r="B8" s="88"/>
      <c r="F8" s="89"/>
    </row>
    <row r="9" spans="2:6">
      <c r="B9" s="88" t="s">
        <v>54</v>
      </c>
      <c r="C9" s="87">
        <f>Data!$H$17</f>
        <v>0.8</v>
      </c>
      <c r="D9" s="85" t="s">
        <v>53</v>
      </c>
      <c r="F9" s="89"/>
    </row>
    <row r="10" spans="2:6">
      <c r="B10" s="88" t="s">
        <v>50</v>
      </c>
      <c r="C10" s="87">
        <f>Data!$I$35</f>
        <v>0</v>
      </c>
      <c r="D10" s="85" t="s">
        <v>48</v>
      </c>
      <c r="F10" s="89"/>
    </row>
    <row r="11" spans="2:6">
      <c r="B11" s="90" t="s">
        <v>51</v>
      </c>
      <c r="C11" s="91">
        <f>Data!$I$53</f>
        <v>0</v>
      </c>
      <c r="D11" s="92" t="s">
        <v>48</v>
      </c>
      <c r="E11" s="91"/>
      <c r="F11" s="93"/>
    </row>
    <row r="12" spans="2:6">
      <c r="B12" s="108"/>
      <c r="C12" s="137"/>
      <c r="D12" s="108"/>
      <c r="E12" s="137"/>
      <c r="F12" s="108"/>
    </row>
    <row r="14" spans="2:6" ht="15.75">
      <c r="B14" s="138" t="s">
        <v>121</v>
      </c>
    </row>
    <row r="15" spans="2:6" ht="15.75">
      <c r="B15" s="75" t="s">
        <v>57</v>
      </c>
      <c r="C15" s="60">
        <f>Data!$J$1</f>
        <v>42795</v>
      </c>
      <c r="D15" s="61"/>
      <c r="E15" s="62"/>
      <c r="F15" s="84"/>
    </row>
    <row r="16" spans="2:6">
      <c r="B16" s="88" t="s">
        <v>49</v>
      </c>
      <c r="C16" s="86">
        <f>Data!$G$17</f>
        <v>220</v>
      </c>
      <c r="F16" s="89"/>
    </row>
    <row r="17" spans="2:28">
      <c r="B17" s="88" t="s">
        <v>144</v>
      </c>
      <c r="C17" s="86">
        <f>Data!$C$17</f>
        <v>145</v>
      </c>
      <c r="F17" s="89"/>
    </row>
    <row r="18" spans="2:28">
      <c r="B18" s="88" t="s">
        <v>145</v>
      </c>
      <c r="C18" s="86">
        <f>Data!$E$17</f>
        <v>75</v>
      </c>
      <c r="D18" s="136"/>
      <c r="F18" s="89"/>
    </row>
    <row r="19" spans="2:28">
      <c r="B19" s="88"/>
      <c r="F19" s="89"/>
    </row>
    <row r="20" spans="2:28">
      <c r="B20" s="88" t="s">
        <v>54</v>
      </c>
      <c r="C20" s="87">
        <f>Data!$H$17</f>
        <v>0.8</v>
      </c>
      <c r="D20" s="85" t="s">
        <v>53</v>
      </c>
      <c r="F20" s="89"/>
    </row>
    <row r="21" spans="2:28">
      <c r="B21" s="88" t="s">
        <v>123</v>
      </c>
      <c r="C21" s="87">
        <f>Data!$D$17</f>
        <v>1.1000000000000001</v>
      </c>
      <c r="D21" s="85" t="s">
        <v>126</v>
      </c>
      <c r="F21" s="89"/>
    </row>
    <row r="22" spans="2:28">
      <c r="B22" s="90" t="s">
        <v>125</v>
      </c>
      <c r="C22" s="91">
        <f>Data!$F$17</f>
        <v>0.6</v>
      </c>
      <c r="D22" s="92" t="s">
        <v>127</v>
      </c>
      <c r="E22" s="91"/>
      <c r="F22" s="93"/>
    </row>
    <row r="23" spans="2:28" ht="28.5" customHeight="1">
      <c r="B23" s="138" t="s">
        <v>106</v>
      </c>
      <c r="W23" s="164" t="s">
        <v>80</v>
      </c>
      <c r="X23" s="164" t="s">
        <v>150</v>
      </c>
      <c r="Y23" s="164" t="s">
        <v>147</v>
      </c>
      <c r="Z23" s="164" t="s">
        <v>148</v>
      </c>
      <c r="AA23" s="164" t="s">
        <v>149</v>
      </c>
    </row>
    <row r="24" spans="2:28">
      <c r="V24" s="85" t="str">
        <f>Data!U$558</f>
        <v>Purbeck</v>
      </c>
      <c r="W24" s="85">
        <f>Data!V$558</f>
        <v>65</v>
      </c>
      <c r="X24" s="85">
        <f>Data!W$558</f>
        <v>35</v>
      </c>
      <c r="Y24" s="85">
        <f>Data!X$558</f>
        <v>20</v>
      </c>
      <c r="Z24" s="85">
        <f>Data!Y$558</f>
        <v>5</v>
      </c>
      <c r="AA24" s="85">
        <f>Data!Z$558</f>
        <v>5</v>
      </c>
      <c r="AB24" s="86">
        <f>SUM(W24:AA24)</f>
        <v>130</v>
      </c>
    </row>
    <row r="25" spans="2:28" ht="15.75">
      <c r="B25" s="138"/>
    </row>
    <row r="26" spans="2:28" ht="15.75">
      <c r="B26" s="138"/>
    </row>
    <row r="27" spans="2:28" ht="15.75">
      <c r="B27" s="138"/>
    </row>
    <row r="28" spans="2:28" ht="15.75">
      <c r="B28" s="138"/>
      <c r="W28" s="164" t="s">
        <v>151</v>
      </c>
      <c r="X28" s="164" t="s">
        <v>152</v>
      </c>
      <c r="Y28" s="164" t="s">
        <v>153</v>
      </c>
      <c r="Z28" s="165" t="s">
        <v>155</v>
      </c>
    </row>
    <row r="29" spans="2:28" ht="15.75">
      <c r="B29" s="138"/>
      <c r="V29" s="85" t="str">
        <f>Data!N$591</f>
        <v>Purbeck</v>
      </c>
      <c r="W29" s="85">
        <f>Data!O$591</f>
        <v>45</v>
      </c>
      <c r="X29" s="85">
        <f>Data!P$591</f>
        <v>45</v>
      </c>
      <c r="Y29" s="85">
        <f>Data!Q$591</f>
        <v>70</v>
      </c>
      <c r="Z29" s="85">
        <f>Data!R$591</f>
        <v>60</v>
      </c>
      <c r="AA29" s="86">
        <f>SUM(W29:Z29)</f>
        <v>220</v>
      </c>
    </row>
    <row r="30" spans="2:28" ht="15.75">
      <c r="B30" s="138"/>
    </row>
    <row r="31" spans="2:28" ht="15.75">
      <c r="B31" s="138"/>
    </row>
    <row r="32" spans="2:28" ht="15.75">
      <c r="B32" s="138"/>
    </row>
    <row r="33" spans="2:6" ht="15.75">
      <c r="B33" s="138"/>
    </row>
    <row r="34" spans="2:6" ht="15.75">
      <c r="B34" s="138"/>
    </row>
    <row r="35" spans="2:6" ht="15.75">
      <c r="B35" s="138"/>
    </row>
    <row r="36" spans="2:6" ht="15.75">
      <c r="B36" s="75" t="s">
        <v>57</v>
      </c>
      <c r="C36" s="60">
        <f>Data!$J$1</f>
        <v>42795</v>
      </c>
      <c r="D36" s="61"/>
      <c r="E36" s="62"/>
      <c r="F36" s="84"/>
    </row>
    <row r="37" spans="2:6">
      <c r="B37" s="88" t="s">
        <v>100</v>
      </c>
      <c r="C37" s="106">
        <f>Data!$H$562</f>
        <v>10.5</v>
      </c>
      <c r="D37" s="85" t="s">
        <v>98</v>
      </c>
      <c r="E37" s="106">
        <f>Data!$H$555</f>
        <v>30.6</v>
      </c>
      <c r="F37" s="89" t="s">
        <v>99</v>
      </c>
    </row>
    <row r="38" spans="2:6">
      <c r="B38" s="88" t="s">
        <v>96</v>
      </c>
      <c r="C38" s="86">
        <f>Data!$G$562</f>
        <v>15</v>
      </c>
      <c r="D38" s="85" t="s">
        <v>128</v>
      </c>
      <c r="E38" s="86">
        <f>Data!$K$562</f>
        <v>0</v>
      </c>
      <c r="F38" s="89"/>
    </row>
    <row r="39" spans="2:6">
      <c r="B39" s="88"/>
      <c r="C39" s="108"/>
      <c r="D39" s="108"/>
      <c r="E39" s="137"/>
      <c r="F39" s="89"/>
    </row>
    <row r="40" spans="2:6">
      <c r="B40" s="88" t="s">
        <v>129</v>
      </c>
      <c r="C40" s="107">
        <f>Data!$D$590</f>
        <v>19.148936170212767</v>
      </c>
      <c r="D40" s="85" t="s">
        <v>98</v>
      </c>
      <c r="E40" s="87">
        <f>Data!$D$583</f>
        <v>21.06297222853966</v>
      </c>
      <c r="F40" s="89" t="s">
        <v>99</v>
      </c>
    </row>
    <row r="41" spans="2:6">
      <c r="B41" s="88" t="s">
        <v>130</v>
      </c>
      <c r="C41" s="107">
        <f>Data!$F$590</f>
        <v>55.319148936170215</v>
      </c>
      <c r="D41" s="85" t="s">
        <v>98</v>
      </c>
      <c r="E41" s="87">
        <f>Data!$F$583</f>
        <v>54.079170141257926</v>
      </c>
      <c r="F41" s="89" t="s">
        <v>99</v>
      </c>
    </row>
    <row r="42" spans="2:6">
      <c r="B42" s="90" t="s">
        <v>131</v>
      </c>
      <c r="C42" s="109">
        <f>Data!$H$590</f>
        <v>25.531914893617021</v>
      </c>
      <c r="D42" s="92" t="s">
        <v>98</v>
      </c>
      <c r="E42" s="91">
        <f>Data!$H$583</f>
        <v>24.85785763020241</v>
      </c>
      <c r="F42" s="93" t="s">
        <v>99</v>
      </c>
    </row>
    <row r="43" spans="2:6">
      <c r="B43" s="108"/>
      <c r="C43" s="107"/>
      <c r="D43" s="108"/>
      <c r="E43" s="137"/>
      <c r="F43" s="108"/>
    </row>
    <row r="45" spans="2:6" ht="15.75">
      <c r="B45" s="160" t="s">
        <v>33</v>
      </c>
      <c r="C45" s="86"/>
    </row>
    <row r="46" spans="2:6">
      <c r="B46" s="161" t="s">
        <v>103</v>
      </c>
    </row>
    <row r="48" spans="2:6">
      <c r="B48" s="161" t="s">
        <v>112</v>
      </c>
      <c r="C48" s="162">
        <f>Data!$J$1</f>
        <v>42795</v>
      </c>
    </row>
    <row r="64" spans="2:2">
      <c r="B64" s="161" t="s">
        <v>156</v>
      </c>
    </row>
    <row r="82" spans="2:8">
      <c r="B82" s="167"/>
    </row>
    <row r="86" spans="2:8">
      <c r="G86" s="264"/>
    </row>
    <row r="88" spans="2:8">
      <c r="H88" s="264"/>
    </row>
  </sheetData>
  <phoneticPr fontId="2" type="noConversion"/>
  <pageMargins left="0.4" right="0.3" top="0.65" bottom="0.62" header="0.5" footer="0.5"/>
  <pageSetup paperSize="9" orientation="portrait"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AB88"/>
  <sheetViews>
    <sheetView topLeftCell="A40" workbookViewId="0">
      <selection activeCell="B1" sqref="B1"/>
    </sheetView>
  </sheetViews>
  <sheetFormatPr defaultRowHeight="12.75"/>
  <cols>
    <col min="1" max="1" width="9.140625" style="85"/>
    <col min="2" max="2" width="43.85546875" style="85" customWidth="1"/>
    <col min="3" max="3" width="9.140625" style="85"/>
    <col min="4" max="4" width="28.85546875" style="85" customWidth="1"/>
    <col min="5" max="5" width="5" style="87" customWidth="1"/>
    <col min="6" max="16384" width="9.140625" style="85"/>
  </cols>
  <sheetData>
    <row r="1" spans="2:6" ht="18">
      <c r="B1" s="140" t="s">
        <v>142</v>
      </c>
      <c r="C1" s="141"/>
      <c r="D1" s="229">
        <f>Data!$J$1</f>
        <v>42795</v>
      </c>
      <c r="E1" s="142"/>
      <c r="F1" s="143"/>
    </row>
    <row r="2" spans="2:6">
      <c r="D2" s="108"/>
    </row>
    <row r="3" spans="2:6" ht="15.75">
      <c r="B3" s="138" t="s">
        <v>105</v>
      </c>
      <c r="D3" s="139"/>
    </row>
    <row r="4" spans="2:6" ht="15.75">
      <c r="B4" s="75" t="s">
        <v>56</v>
      </c>
      <c r="C4" s="60">
        <f>Data!$J$1</f>
        <v>42795</v>
      </c>
      <c r="D4" s="61"/>
      <c r="E4" s="62"/>
      <c r="F4" s="84"/>
    </row>
    <row r="5" spans="2:6">
      <c r="B5" s="88" t="s">
        <v>49</v>
      </c>
      <c r="C5" s="86">
        <f>Data!$G$18</f>
        <v>430</v>
      </c>
      <c r="F5" s="89"/>
    </row>
    <row r="6" spans="2:6">
      <c r="B6" s="88" t="s">
        <v>50</v>
      </c>
      <c r="C6" s="86">
        <f>Data!$G$36</f>
        <v>10</v>
      </c>
      <c r="D6" s="85" t="s">
        <v>52</v>
      </c>
      <c r="E6" s="87">
        <f>Data!$H$36</f>
        <v>2.6</v>
      </c>
      <c r="F6" s="89" t="s">
        <v>47</v>
      </c>
    </row>
    <row r="7" spans="2:6">
      <c r="B7" s="88" t="s">
        <v>51</v>
      </c>
      <c r="C7" s="86">
        <f>Data!$G$54</f>
        <v>55</v>
      </c>
      <c r="D7" s="85" t="s">
        <v>52</v>
      </c>
      <c r="E7" s="87">
        <f>Data!$H$54</f>
        <v>14.4</v>
      </c>
      <c r="F7" s="89" t="s">
        <v>47</v>
      </c>
    </row>
    <row r="8" spans="2:6">
      <c r="B8" s="88"/>
      <c r="F8" s="89"/>
    </row>
    <row r="9" spans="2:6">
      <c r="B9" s="88" t="s">
        <v>54</v>
      </c>
      <c r="C9" s="87">
        <f>Data!$H$18</f>
        <v>0.8</v>
      </c>
      <c r="D9" s="85" t="s">
        <v>53</v>
      </c>
      <c r="F9" s="89"/>
    </row>
    <row r="10" spans="2:6">
      <c r="B10" s="88" t="s">
        <v>50</v>
      </c>
      <c r="C10" s="87">
        <f>Data!$I$36</f>
        <v>0</v>
      </c>
      <c r="D10" s="85" t="s">
        <v>48</v>
      </c>
      <c r="F10" s="89"/>
    </row>
    <row r="11" spans="2:6">
      <c r="B11" s="90" t="s">
        <v>51</v>
      </c>
      <c r="C11" s="91">
        <f>Data!$I$54</f>
        <v>0.1</v>
      </c>
      <c r="D11" s="92" t="s">
        <v>48</v>
      </c>
      <c r="E11" s="91"/>
      <c r="F11" s="93"/>
    </row>
    <row r="12" spans="2:6">
      <c r="B12" s="108"/>
      <c r="C12" s="137"/>
      <c r="D12" s="108"/>
      <c r="E12" s="137"/>
      <c r="F12" s="108"/>
    </row>
    <row r="14" spans="2:6" ht="15.75">
      <c r="B14" s="138" t="s">
        <v>121</v>
      </c>
    </row>
    <row r="15" spans="2:6" ht="15.75">
      <c r="B15" s="75" t="s">
        <v>56</v>
      </c>
      <c r="C15" s="60">
        <f>Data!$J$1</f>
        <v>42795</v>
      </c>
      <c r="D15" s="61"/>
      <c r="E15" s="62"/>
      <c r="F15" s="84"/>
    </row>
    <row r="16" spans="2:6">
      <c r="B16" s="88" t="s">
        <v>49</v>
      </c>
      <c r="C16" s="86">
        <f>Data!$G$18</f>
        <v>430</v>
      </c>
      <c r="F16" s="89"/>
    </row>
    <row r="17" spans="2:28">
      <c r="B17" s="88" t="s">
        <v>144</v>
      </c>
      <c r="C17" s="86">
        <f>Data!$C$18</f>
        <v>260</v>
      </c>
      <c r="F17" s="89"/>
    </row>
    <row r="18" spans="2:28">
      <c r="B18" s="88" t="s">
        <v>145</v>
      </c>
      <c r="C18" s="86">
        <f>Data!$E$18</f>
        <v>170</v>
      </c>
      <c r="D18" s="136"/>
      <c r="F18" s="89"/>
    </row>
    <row r="19" spans="2:28">
      <c r="B19" s="88"/>
      <c r="F19" s="89"/>
    </row>
    <row r="20" spans="2:28">
      <c r="B20" s="88" t="s">
        <v>54</v>
      </c>
      <c r="C20" s="87">
        <f>Data!$H$18</f>
        <v>0.8</v>
      </c>
      <c r="D20" s="85" t="s">
        <v>53</v>
      </c>
      <c r="F20" s="89"/>
    </row>
    <row r="21" spans="2:28">
      <c r="B21" s="88" t="s">
        <v>123</v>
      </c>
      <c r="C21" s="87">
        <f>Data!$D$18</f>
        <v>1</v>
      </c>
      <c r="D21" s="85" t="s">
        <v>126</v>
      </c>
      <c r="F21" s="89"/>
    </row>
    <row r="22" spans="2:28">
      <c r="B22" s="90" t="s">
        <v>125</v>
      </c>
      <c r="C22" s="91">
        <f>Data!$F$18</f>
        <v>0.6</v>
      </c>
      <c r="D22" s="92" t="s">
        <v>127</v>
      </c>
      <c r="E22" s="91"/>
      <c r="F22" s="93"/>
    </row>
    <row r="23" spans="2:28" ht="28.5" customHeight="1">
      <c r="B23" s="138" t="s">
        <v>106</v>
      </c>
      <c r="W23" s="164" t="s">
        <v>80</v>
      </c>
      <c r="X23" s="164" t="s">
        <v>150</v>
      </c>
      <c r="Y23" s="164" t="s">
        <v>147</v>
      </c>
      <c r="Z23" s="164" t="s">
        <v>148</v>
      </c>
      <c r="AA23" s="164" t="s">
        <v>149</v>
      </c>
    </row>
    <row r="24" spans="2:28">
      <c r="V24" s="85" t="str">
        <f>Data!U$559</f>
        <v>West Dorset</v>
      </c>
      <c r="W24" s="85">
        <f>Data!V$559</f>
        <v>120</v>
      </c>
      <c r="X24" s="85">
        <f>Data!W$559</f>
        <v>55</v>
      </c>
      <c r="Y24" s="85">
        <f>Data!X$559</f>
        <v>40</v>
      </c>
      <c r="Z24" s="85">
        <f>Data!Y$559</f>
        <v>35</v>
      </c>
      <c r="AA24" s="85">
        <f>Data!Z$559</f>
        <v>15</v>
      </c>
      <c r="AB24" s="86">
        <f>SUM(W24:AA24)</f>
        <v>265</v>
      </c>
    </row>
    <row r="25" spans="2:28" ht="15.75">
      <c r="B25" s="138"/>
    </row>
    <row r="26" spans="2:28" ht="15.75">
      <c r="B26" s="138"/>
    </row>
    <row r="27" spans="2:28" ht="15.75">
      <c r="B27" s="138"/>
    </row>
    <row r="28" spans="2:28" ht="15.75">
      <c r="B28" s="138"/>
      <c r="W28" s="164" t="s">
        <v>151</v>
      </c>
      <c r="X28" s="164" t="s">
        <v>152</v>
      </c>
      <c r="Y28" s="164" t="s">
        <v>153</v>
      </c>
      <c r="Z28" s="165" t="s">
        <v>155</v>
      </c>
    </row>
    <row r="29" spans="2:28" ht="15.75">
      <c r="B29" s="138"/>
      <c r="V29" s="85" t="str">
        <f>Data!N$592</f>
        <v>West Dorset</v>
      </c>
      <c r="W29" s="85">
        <f>Data!O$592</f>
        <v>85</v>
      </c>
      <c r="X29" s="85">
        <f>Data!P$592</f>
        <v>90</v>
      </c>
      <c r="Y29" s="85">
        <f>Data!Q$592</f>
        <v>125</v>
      </c>
      <c r="Z29" s="85">
        <f>Data!R$592</f>
        <v>125</v>
      </c>
      <c r="AA29" s="86">
        <f>SUM(W29:Z29)</f>
        <v>425</v>
      </c>
    </row>
    <row r="30" spans="2:28" ht="15.75">
      <c r="B30" s="138"/>
    </row>
    <row r="31" spans="2:28" ht="15.75">
      <c r="B31" s="138"/>
    </row>
    <row r="32" spans="2:28" ht="15.75">
      <c r="B32" s="138"/>
    </row>
    <row r="33" spans="2:6" ht="15.75">
      <c r="B33" s="138"/>
    </row>
    <row r="34" spans="2:6" ht="15.75">
      <c r="B34" s="138"/>
    </row>
    <row r="35" spans="2:6" ht="15.75">
      <c r="B35" s="138"/>
    </row>
    <row r="36" spans="2:6" ht="15.75">
      <c r="B36" s="75" t="s">
        <v>56</v>
      </c>
      <c r="C36" s="60">
        <f>Data!$J$1</f>
        <v>42795</v>
      </c>
      <c r="D36" s="61"/>
      <c r="E36" s="62"/>
      <c r="F36" s="84"/>
    </row>
    <row r="37" spans="2:6">
      <c r="B37" s="88" t="s">
        <v>100</v>
      </c>
      <c r="C37" s="106">
        <f>Data!$H$563</f>
        <v>18</v>
      </c>
      <c r="D37" s="85" t="s">
        <v>98</v>
      </c>
      <c r="E37" s="106">
        <f>Data!$H$555</f>
        <v>30.6</v>
      </c>
      <c r="F37" s="89" t="s">
        <v>99</v>
      </c>
    </row>
    <row r="38" spans="2:6">
      <c r="B38" s="88" t="s">
        <v>96</v>
      </c>
      <c r="C38" s="86">
        <f>Data!$G$563</f>
        <v>50</v>
      </c>
      <c r="D38" s="85" t="s">
        <v>128</v>
      </c>
      <c r="E38" s="86">
        <f>Data!$K$563</f>
        <v>5</v>
      </c>
      <c r="F38" s="89"/>
    </row>
    <row r="39" spans="2:6">
      <c r="B39" s="88"/>
      <c r="C39" s="108"/>
      <c r="D39" s="108"/>
      <c r="E39" s="137"/>
      <c r="F39" s="89"/>
    </row>
    <row r="40" spans="2:6">
      <c r="B40" s="88" t="s">
        <v>129</v>
      </c>
      <c r="C40" s="107">
        <f>Data!$D$591</f>
        <v>18.478260869565215</v>
      </c>
      <c r="D40" s="85" t="s">
        <v>98</v>
      </c>
      <c r="E40" s="87">
        <f>Data!$D$583</f>
        <v>21.06297222853966</v>
      </c>
      <c r="F40" s="89" t="s">
        <v>99</v>
      </c>
    </row>
    <row r="41" spans="2:6">
      <c r="B41" s="88" t="s">
        <v>130</v>
      </c>
      <c r="C41" s="107">
        <f>Data!$F$591</f>
        <v>54.347826086956516</v>
      </c>
      <c r="D41" s="85" t="s">
        <v>98</v>
      </c>
      <c r="E41" s="87">
        <f>Data!$F$583</f>
        <v>54.079170141257926</v>
      </c>
      <c r="F41" s="89" t="s">
        <v>99</v>
      </c>
    </row>
    <row r="42" spans="2:6">
      <c r="B42" s="90" t="s">
        <v>131</v>
      </c>
      <c r="C42" s="109">
        <f>Data!$H$591</f>
        <v>27.173913043478258</v>
      </c>
      <c r="D42" s="92" t="s">
        <v>98</v>
      </c>
      <c r="E42" s="91">
        <f>Data!$H$583</f>
        <v>24.85785763020241</v>
      </c>
      <c r="F42" s="93" t="s">
        <v>99</v>
      </c>
    </row>
    <row r="43" spans="2:6">
      <c r="B43" s="108"/>
      <c r="C43" s="107"/>
      <c r="D43" s="108"/>
      <c r="E43" s="137"/>
      <c r="F43" s="108"/>
    </row>
    <row r="44" spans="2:6">
      <c r="B44" s="108"/>
      <c r="C44" s="107"/>
      <c r="D44" s="108"/>
      <c r="E44" s="137"/>
      <c r="F44" s="108"/>
    </row>
    <row r="45" spans="2:6" ht="15.75">
      <c r="B45" s="160" t="s">
        <v>33</v>
      </c>
      <c r="C45" s="86"/>
    </row>
    <row r="46" spans="2:6">
      <c r="B46" s="161" t="s">
        <v>103</v>
      </c>
    </row>
    <row r="48" spans="2:6">
      <c r="B48" s="161" t="s">
        <v>112</v>
      </c>
      <c r="C48" s="162">
        <f>Data!$J$1</f>
        <v>42795</v>
      </c>
    </row>
    <row r="64" spans="2:2">
      <c r="B64" s="161" t="s">
        <v>156</v>
      </c>
    </row>
    <row r="82" spans="2:8">
      <c r="B82" s="167"/>
    </row>
    <row r="85" spans="2:8">
      <c r="G85" s="264"/>
    </row>
    <row r="88" spans="2:8">
      <c r="H88" s="264"/>
    </row>
  </sheetData>
  <phoneticPr fontId="2" type="noConversion"/>
  <pageMargins left="0.49" right="0.33" top="0.64" bottom="0.61" header="0.5" footer="0.5"/>
  <pageSetup paperSize="9" orientation="portrait"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AB89"/>
  <sheetViews>
    <sheetView topLeftCell="A46" workbookViewId="0">
      <selection activeCell="B1" sqref="B1"/>
    </sheetView>
  </sheetViews>
  <sheetFormatPr defaultRowHeight="12.75"/>
  <cols>
    <col min="1" max="1" width="9.140625" style="85"/>
    <col min="2" max="2" width="43.85546875" style="85" customWidth="1"/>
    <col min="3" max="3" width="9.140625" style="85"/>
    <col min="4" max="4" width="28.85546875" style="85" customWidth="1"/>
    <col min="5" max="5" width="5" style="87" customWidth="1"/>
    <col min="6" max="16384" width="9.140625" style="85"/>
  </cols>
  <sheetData>
    <row r="1" spans="2:6" ht="18">
      <c r="B1" s="140" t="s">
        <v>143</v>
      </c>
      <c r="C1" s="141"/>
      <c r="D1" s="229">
        <f>Data!$J$1</f>
        <v>42795</v>
      </c>
      <c r="E1" s="142"/>
      <c r="F1" s="143"/>
    </row>
    <row r="2" spans="2:6">
      <c r="D2" s="108"/>
    </row>
    <row r="3" spans="2:6" ht="15.75">
      <c r="B3" s="138" t="s">
        <v>105</v>
      </c>
      <c r="D3" s="139"/>
    </row>
    <row r="4" spans="2:6" ht="15.75">
      <c r="B4" s="75" t="s">
        <v>55</v>
      </c>
      <c r="C4" s="60">
        <f>Data!$J$1</f>
        <v>42795</v>
      </c>
      <c r="D4" s="61"/>
      <c r="E4" s="62"/>
      <c r="F4" s="84"/>
    </row>
    <row r="5" spans="2:6">
      <c r="B5" s="88" t="s">
        <v>49</v>
      </c>
      <c r="C5" s="86">
        <f>Data!$G$19</f>
        <v>640</v>
      </c>
      <c r="F5" s="89"/>
    </row>
    <row r="6" spans="2:6">
      <c r="B6" s="88" t="s">
        <v>50</v>
      </c>
      <c r="C6" s="86">
        <f>Data!$G$37</f>
        <v>-25</v>
      </c>
      <c r="D6" s="85" t="s">
        <v>52</v>
      </c>
      <c r="E6" s="87">
        <f>Data!$H$37</f>
        <v>-4.0999999999999996</v>
      </c>
      <c r="F6" s="89" t="s">
        <v>47</v>
      </c>
    </row>
    <row r="7" spans="2:6">
      <c r="B7" s="88" t="s">
        <v>51</v>
      </c>
      <c r="C7" s="86">
        <f>Data!$G$55</f>
        <v>-80</v>
      </c>
      <c r="D7" s="85" t="s">
        <v>52</v>
      </c>
      <c r="E7" s="87">
        <f>Data!$H$55</f>
        <v>-11.2</v>
      </c>
      <c r="F7" s="89" t="s">
        <v>47</v>
      </c>
    </row>
    <row r="8" spans="2:6">
      <c r="B8" s="88"/>
      <c r="F8" s="89"/>
    </row>
    <row r="9" spans="2:6">
      <c r="B9" s="88" t="s">
        <v>54</v>
      </c>
      <c r="C9" s="87">
        <f>Data!$H$19</f>
        <v>1.7</v>
      </c>
      <c r="D9" s="85" t="s">
        <v>53</v>
      </c>
      <c r="F9" s="89"/>
    </row>
    <row r="10" spans="2:6">
      <c r="B10" s="88" t="s">
        <v>50</v>
      </c>
      <c r="C10" s="87">
        <f>Data!$I$37</f>
        <v>-0.1</v>
      </c>
      <c r="D10" s="85" t="s">
        <v>48</v>
      </c>
      <c r="F10" s="89"/>
    </row>
    <row r="11" spans="2:6">
      <c r="B11" s="90" t="s">
        <v>51</v>
      </c>
      <c r="C11" s="91">
        <f>Data!$I$55</f>
        <v>-0.2</v>
      </c>
      <c r="D11" s="92" t="s">
        <v>48</v>
      </c>
      <c r="E11" s="91"/>
      <c r="F11" s="93"/>
    </row>
    <row r="12" spans="2:6">
      <c r="B12" s="108"/>
      <c r="C12" s="137"/>
      <c r="D12" s="108"/>
      <c r="E12" s="137"/>
      <c r="F12" s="108"/>
    </row>
    <row r="14" spans="2:6" ht="15.75">
      <c r="B14" s="138" t="s">
        <v>121</v>
      </c>
    </row>
    <row r="15" spans="2:6" ht="15.75">
      <c r="B15" s="75" t="s">
        <v>55</v>
      </c>
      <c r="C15" s="60">
        <f>Data!$J$1</f>
        <v>42795</v>
      </c>
      <c r="D15" s="61"/>
      <c r="E15" s="62"/>
      <c r="F15" s="84"/>
    </row>
    <row r="16" spans="2:6">
      <c r="B16" s="88" t="s">
        <v>49</v>
      </c>
      <c r="C16" s="86">
        <f>Data!$G$19</f>
        <v>640</v>
      </c>
      <c r="F16" s="89"/>
    </row>
    <row r="17" spans="2:28">
      <c r="B17" s="88" t="s">
        <v>144</v>
      </c>
      <c r="C17" s="86">
        <f>Data!$C$19</f>
        <v>435</v>
      </c>
      <c r="F17" s="89"/>
    </row>
    <row r="18" spans="2:28">
      <c r="B18" s="88" t="s">
        <v>145</v>
      </c>
      <c r="C18" s="86">
        <f>Data!$E$19</f>
        <v>205</v>
      </c>
      <c r="D18" s="136"/>
      <c r="F18" s="89"/>
    </row>
    <row r="19" spans="2:28">
      <c r="B19" s="88"/>
      <c r="F19" s="89"/>
    </row>
    <row r="20" spans="2:28">
      <c r="B20" s="88" t="s">
        <v>54</v>
      </c>
      <c r="C20" s="87">
        <f>Data!$H$19</f>
        <v>1.7</v>
      </c>
      <c r="D20" s="85" t="s">
        <v>53</v>
      </c>
      <c r="F20" s="89"/>
    </row>
    <row r="21" spans="2:28">
      <c r="B21" s="88" t="s">
        <v>123</v>
      </c>
      <c r="C21" s="87">
        <f>Data!$D$19</f>
        <v>2.2000000000000002</v>
      </c>
      <c r="D21" s="85" t="s">
        <v>126</v>
      </c>
      <c r="F21" s="89"/>
    </row>
    <row r="22" spans="2:28">
      <c r="B22" s="90" t="s">
        <v>125</v>
      </c>
      <c r="C22" s="91">
        <f>Data!$F$19</f>
        <v>1.1000000000000001</v>
      </c>
      <c r="D22" s="92" t="s">
        <v>127</v>
      </c>
      <c r="E22" s="91"/>
      <c r="F22" s="93"/>
    </row>
    <row r="23" spans="2:28" ht="28.5" customHeight="1">
      <c r="B23" s="138" t="s">
        <v>106</v>
      </c>
      <c r="W23" s="164" t="s">
        <v>80</v>
      </c>
      <c r="X23" s="164" t="s">
        <v>150</v>
      </c>
      <c r="Y23" s="164" t="s">
        <v>147</v>
      </c>
      <c r="Z23" s="164" t="s">
        <v>148</v>
      </c>
      <c r="AA23" s="164" t="s">
        <v>149</v>
      </c>
    </row>
    <row r="24" spans="2:28">
      <c r="V24" s="85" t="str">
        <f>Data!U$560</f>
        <v>Weymouth &amp; Portland</v>
      </c>
      <c r="W24" s="85">
        <f>Data!V$560</f>
        <v>150</v>
      </c>
      <c r="X24" s="85">
        <f>Data!W$560</f>
        <v>70</v>
      </c>
      <c r="Y24" s="85">
        <f>Data!X$560</f>
        <v>65</v>
      </c>
      <c r="Z24" s="85">
        <f>Data!Y$560</f>
        <v>50</v>
      </c>
      <c r="AA24" s="85">
        <f>Data!Z$560</f>
        <v>35</v>
      </c>
      <c r="AB24" s="86">
        <f>SUM(W24:AA24)</f>
        <v>370</v>
      </c>
    </row>
    <row r="25" spans="2:28" ht="15.75">
      <c r="B25" s="138"/>
    </row>
    <row r="26" spans="2:28" ht="15.75">
      <c r="B26" s="138"/>
    </row>
    <row r="27" spans="2:28" ht="15.75">
      <c r="B27" s="138"/>
    </row>
    <row r="28" spans="2:28" ht="15.75">
      <c r="B28" s="138"/>
      <c r="W28" s="164" t="s">
        <v>151</v>
      </c>
      <c r="X28" s="164" t="s">
        <v>152</v>
      </c>
      <c r="Y28" s="164" t="s">
        <v>153</v>
      </c>
      <c r="Z28" s="165" t="s">
        <v>155</v>
      </c>
    </row>
    <row r="29" spans="2:28" ht="15.75">
      <c r="B29" s="138"/>
      <c r="V29" s="85" t="str">
        <f>Data!N$593</f>
        <v>Weymouth &amp; Portland</v>
      </c>
      <c r="W29" s="85">
        <f>Data!O$593</f>
        <v>160</v>
      </c>
      <c r="X29" s="85">
        <f>Data!P$593</f>
        <v>150</v>
      </c>
      <c r="Y29" s="85">
        <f>Data!Q$593</f>
        <v>170</v>
      </c>
      <c r="Z29" s="85">
        <f>Data!R$593</f>
        <v>160</v>
      </c>
      <c r="AA29" s="86">
        <f>SUM(W29:Z29)</f>
        <v>640</v>
      </c>
    </row>
    <row r="30" spans="2:28" ht="15.75">
      <c r="B30" s="138"/>
    </row>
    <row r="31" spans="2:28" ht="15.75">
      <c r="B31" s="138"/>
    </row>
    <row r="32" spans="2:28" ht="15.75">
      <c r="B32" s="138"/>
    </row>
    <row r="33" spans="2:6" ht="15.75">
      <c r="B33" s="138"/>
    </row>
    <row r="34" spans="2:6" ht="15.75">
      <c r="B34" s="138"/>
    </row>
    <row r="35" spans="2:6" ht="15.75">
      <c r="B35" s="138"/>
    </row>
    <row r="36" spans="2:6" ht="15.75">
      <c r="B36" s="75" t="s">
        <v>55</v>
      </c>
      <c r="C36" s="60">
        <f>Data!$J$1</f>
        <v>42795</v>
      </c>
      <c r="D36" s="61"/>
      <c r="E36" s="62"/>
      <c r="F36" s="84"/>
    </row>
    <row r="37" spans="2:6">
      <c r="B37" s="88" t="s">
        <v>100</v>
      </c>
      <c r="C37" s="106">
        <f>Data!$H$564</f>
        <v>22.4</v>
      </c>
      <c r="D37" s="85" t="s">
        <v>98</v>
      </c>
      <c r="E37" s="106">
        <f>Data!$H$555</f>
        <v>30.6</v>
      </c>
      <c r="F37" s="89" t="s">
        <v>99</v>
      </c>
    </row>
    <row r="38" spans="2:6">
      <c r="B38" s="88" t="s">
        <v>96</v>
      </c>
      <c r="C38" s="86">
        <f>Data!$G$564</f>
        <v>85</v>
      </c>
      <c r="D38" s="85" t="s">
        <v>128</v>
      </c>
      <c r="E38" s="86">
        <f>Data!$K$564</f>
        <v>0</v>
      </c>
      <c r="F38" s="89"/>
    </row>
    <row r="39" spans="2:6">
      <c r="B39" s="88"/>
      <c r="C39" s="108"/>
      <c r="D39" s="108"/>
      <c r="E39" s="137"/>
      <c r="F39" s="89"/>
    </row>
    <row r="40" spans="2:6">
      <c r="B40" s="88" t="s">
        <v>129</v>
      </c>
      <c r="C40" s="107">
        <f>Data!$D$592</f>
        <v>24.615384615384617</v>
      </c>
      <c r="D40" s="85" t="s">
        <v>98</v>
      </c>
      <c r="E40" s="87">
        <f>Data!$D$583</f>
        <v>21.06297222853966</v>
      </c>
      <c r="F40" s="89" t="s">
        <v>99</v>
      </c>
    </row>
    <row r="41" spans="2:6">
      <c r="B41" s="88" t="s">
        <v>130</v>
      </c>
      <c r="C41" s="107">
        <f>Data!$F$592</f>
        <v>50.769230769230766</v>
      </c>
      <c r="D41" s="85" t="s">
        <v>98</v>
      </c>
      <c r="E41" s="87">
        <f>Data!$F$583</f>
        <v>54.079170141257926</v>
      </c>
      <c r="F41" s="89" t="s">
        <v>99</v>
      </c>
    </row>
    <row r="42" spans="2:6">
      <c r="B42" s="90" t="s">
        <v>131</v>
      </c>
      <c r="C42" s="109">
        <f>Data!$H$592</f>
        <v>24.615384615384617</v>
      </c>
      <c r="D42" s="92" t="s">
        <v>98</v>
      </c>
      <c r="E42" s="91">
        <f>Data!$H$583</f>
        <v>24.85785763020241</v>
      </c>
      <c r="F42" s="93" t="s">
        <v>99</v>
      </c>
    </row>
    <row r="43" spans="2:6">
      <c r="B43" s="108"/>
      <c r="C43" s="107"/>
      <c r="D43" s="108"/>
      <c r="E43" s="137"/>
      <c r="F43" s="108"/>
    </row>
    <row r="44" spans="2:6">
      <c r="B44" s="108"/>
      <c r="C44" s="107"/>
      <c r="D44" s="108"/>
      <c r="E44" s="137"/>
      <c r="F44" s="108"/>
    </row>
    <row r="46" spans="2:6" ht="15.75">
      <c r="B46" s="160" t="s">
        <v>33</v>
      </c>
      <c r="C46" s="86"/>
    </row>
    <row r="47" spans="2:6">
      <c r="B47" s="161" t="s">
        <v>103</v>
      </c>
    </row>
    <row r="49" spans="2:3">
      <c r="B49" s="161" t="s">
        <v>112</v>
      </c>
      <c r="C49" s="162">
        <f>Data!$J$1</f>
        <v>42795</v>
      </c>
    </row>
    <row r="65" spans="2:2">
      <c r="B65" s="161"/>
    </row>
    <row r="68" spans="2:2">
      <c r="B68" s="161" t="s">
        <v>156</v>
      </c>
    </row>
    <row r="83" spans="2:8">
      <c r="B83" s="167"/>
    </row>
    <row r="89" spans="2:8">
      <c r="H89" s="264"/>
    </row>
  </sheetData>
  <phoneticPr fontId="2" type="noConversion"/>
  <pageMargins left="0.39" right="0.32" top="0.62" bottom="0.57999999999999996" header="0.5" footer="0.5"/>
  <pageSetup paperSize="9"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18"/>
  <sheetViews>
    <sheetView topLeftCell="A67" workbookViewId="0">
      <selection activeCell="N31" sqref="N31"/>
    </sheetView>
  </sheetViews>
  <sheetFormatPr defaultRowHeight="12.75"/>
  <cols>
    <col min="2" max="2" width="40.5703125" customWidth="1"/>
    <col min="4" max="4" width="19.7109375" customWidth="1"/>
    <col min="5" max="5" width="5" style="57" customWidth="1"/>
    <col min="9" max="9" width="31.85546875" customWidth="1"/>
  </cols>
  <sheetData>
    <row r="1" spans="2:9" ht="15.75">
      <c r="B1" s="254" t="s">
        <v>105</v>
      </c>
      <c r="C1" s="255"/>
      <c r="D1" s="256">
        <f>Data!$J$1</f>
        <v>42795</v>
      </c>
      <c r="E1" s="257"/>
      <c r="F1" s="258"/>
    </row>
    <row r="3" spans="2:9" ht="15.75">
      <c r="B3" s="79" t="s">
        <v>64</v>
      </c>
      <c r="C3" s="72">
        <f>Data!$J$1</f>
        <v>42795</v>
      </c>
      <c r="D3" s="73"/>
      <c r="E3" s="74"/>
      <c r="F3" s="80"/>
    </row>
    <row r="4" spans="2:9">
      <c r="B4" s="88" t="s">
        <v>49</v>
      </c>
      <c r="C4" s="86">
        <f>Data!$G$23</f>
        <v>5530</v>
      </c>
      <c r="D4" s="85"/>
      <c r="E4" s="87"/>
      <c r="F4" s="89"/>
    </row>
    <row r="5" spans="2:9">
      <c r="B5" s="88" t="s">
        <v>50</v>
      </c>
      <c r="C5" s="86">
        <f>Data!$G$41</f>
        <v>30</v>
      </c>
      <c r="D5" s="85" t="s">
        <v>52</v>
      </c>
      <c r="E5" s="87">
        <f>Data!$H$41</f>
        <v>0.6</v>
      </c>
      <c r="F5" s="89" t="s">
        <v>47</v>
      </c>
      <c r="I5" s="56" t="s">
        <v>116</v>
      </c>
    </row>
    <row r="6" spans="2:9">
      <c r="B6" s="88" t="s">
        <v>51</v>
      </c>
      <c r="C6" s="86">
        <f>Data!$G$59</f>
        <v>330</v>
      </c>
      <c r="D6" s="85" t="s">
        <v>52</v>
      </c>
      <c r="E6" s="87">
        <f>Data!$H$59</f>
        <v>6.3</v>
      </c>
      <c r="F6" s="89" t="s">
        <v>47</v>
      </c>
      <c r="I6" s="132" t="s">
        <v>20</v>
      </c>
    </row>
    <row r="7" spans="2:9">
      <c r="B7" s="88"/>
      <c r="C7" s="85"/>
      <c r="D7" s="85"/>
      <c r="E7" s="87"/>
      <c r="F7" s="89"/>
      <c r="I7" s="132" t="s">
        <v>21</v>
      </c>
    </row>
    <row r="8" spans="2:9">
      <c r="B8" s="88" t="s">
        <v>54</v>
      </c>
      <c r="C8" s="87">
        <f>Data!$H$23</f>
        <v>1.2</v>
      </c>
      <c r="D8" s="85" t="s">
        <v>53</v>
      </c>
      <c r="E8" s="87"/>
      <c r="F8" s="89"/>
      <c r="I8" s="132" t="s">
        <v>22</v>
      </c>
    </row>
    <row r="9" spans="2:9">
      <c r="B9" s="88" t="s">
        <v>50</v>
      </c>
      <c r="C9" s="87">
        <f>Data!$I$41</f>
        <v>0</v>
      </c>
      <c r="D9" s="85" t="s">
        <v>48</v>
      </c>
      <c r="E9" s="87"/>
      <c r="F9" s="89"/>
      <c r="I9" s="132" t="s">
        <v>23</v>
      </c>
    </row>
    <row r="10" spans="2:9">
      <c r="B10" s="90" t="s">
        <v>51</v>
      </c>
      <c r="C10" s="91">
        <f>Data!$I$59</f>
        <v>0.1</v>
      </c>
      <c r="D10" s="92" t="s">
        <v>48</v>
      </c>
      <c r="E10" s="91"/>
      <c r="F10" s="93"/>
      <c r="I10" s="132" t="s">
        <v>24</v>
      </c>
    </row>
    <row r="11" spans="2:9">
      <c r="I11" s="132" t="s">
        <v>25</v>
      </c>
    </row>
    <row r="13" spans="2:9" ht="15.75">
      <c r="B13" s="78" t="s">
        <v>63</v>
      </c>
      <c r="C13" s="69">
        <f>Data!$J$1</f>
        <v>42795</v>
      </c>
      <c r="D13" s="70"/>
      <c r="E13" s="71"/>
      <c r="F13" s="81"/>
    </row>
    <row r="14" spans="2:9">
      <c r="B14" s="88" t="s">
        <v>49</v>
      </c>
      <c r="C14" s="86">
        <f>Data!$G$20</f>
        <v>2215</v>
      </c>
      <c r="D14" s="85"/>
      <c r="E14" s="87"/>
      <c r="F14" s="89"/>
    </row>
    <row r="15" spans="2:9">
      <c r="B15" s="88" t="s">
        <v>50</v>
      </c>
      <c r="C15" s="86">
        <f>Data!$G$38</f>
        <v>10</v>
      </c>
      <c r="D15" s="85" t="s">
        <v>52</v>
      </c>
      <c r="E15" s="87">
        <f>Data!$H$38</f>
        <v>0.5</v>
      </c>
      <c r="F15" s="89" t="s">
        <v>47</v>
      </c>
    </row>
    <row r="16" spans="2:9">
      <c r="B16" s="88" t="s">
        <v>51</v>
      </c>
      <c r="C16" s="86">
        <f>Data!$G$56</f>
        <v>235</v>
      </c>
      <c r="D16" s="85" t="s">
        <v>52</v>
      </c>
      <c r="E16" s="87">
        <f>Data!$H$56</f>
        <v>11.8</v>
      </c>
      <c r="F16" s="89" t="s">
        <v>47</v>
      </c>
    </row>
    <row r="17" spans="2:6">
      <c r="B17" s="88"/>
      <c r="C17" s="85"/>
      <c r="D17" s="85"/>
      <c r="E17" s="87"/>
      <c r="F17" s="89"/>
    </row>
    <row r="18" spans="2:6">
      <c r="B18" s="88" t="s">
        <v>54</v>
      </c>
      <c r="C18" s="87">
        <f>Data!$H$20</f>
        <v>1.7</v>
      </c>
      <c r="D18" s="85" t="s">
        <v>53</v>
      </c>
      <c r="E18" s="87"/>
      <c r="F18" s="89"/>
    </row>
    <row r="19" spans="2:6">
      <c r="B19" s="88" t="s">
        <v>50</v>
      </c>
      <c r="C19" s="87">
        <f>Data!$I$38</f>
        <v>0</v>
      </c>
      <c r="D19" s="85" t="s">
        <v>48</v>
      </c>
      <c r="E19" s="87"/>
      <c r="F19" s="89"/>
    </row>
    <row r="20" spans="2:6">
      <c r="B20" s="90" t="s">
        <v>51</v>
      </c>
      <c r="C20" s="91">
        <f>Data!$I$56</f>
        <v>0.2</v>
      </c>
      <c r="D20" s="92" t="s">
        <v>48</v>
      </c>
      <c r="E20" s="91"/>
      <c r="F20" s="93"/>
    </row>
    <row r="23" spans="2:6" ht="15.75">
      <c r="B23" s="77" t="s">
        <v>62</v>
      </c>
      <c r="C23" s="66">
        <f>Data!$J$1</f>
        <v>42795</v>
      </c>
      <c r="D23" s="67"/>
      <c r="E23" s="68"/>
      <c r="F23" s="82"/>
    </row>
    <row r="24" spans="2:6">
      <c r="B24" s="88" t="s">
        <v>49</v>
      </c>
      <c r="C24" s="86">
        <f>Data!$G$22</f>
        <v>1115</v>
      </c>
      <c r="D24" s="85"/>
      <c r="E24" s="87"/>
      <c r="F24" s="89"/>
    </row>
    <row r="25" spans="2:6">
      <c r="B25" s="88" t="s">
        <v>50</v>
      </c>
      <c r="C25" s="86">
        <f>Data!$G$40</f>
        <v>10</v>
      </c>
      <c r="D25" s="85" t="s">
        <v>52</v>
      </c>
      <c r="E25" s="87">
        <f>Data!$H$40</f>
        <v>1.1000000000000001</v>
      </c>
      <c r="F25" s="89" t="s">
        <v>47</v>
      </c>
    </row>
    <row r="26" spans="2:6">
      <c r="B26" s="88" t="s">
        <v>51</v>
      </c>
      <c r="C26" s="86">
        <f>Data!$G$58</f>
        <v>15</v>
      </c>
      <c r="D26" s="85" t="s">
        <v>52</v>
      </c>
      <c r="E26" s="87">
        <f>Data!$H$56</f>
        <v>11.8</v>
      </c>
      <c r="F26" s="89" t="s">
        <v>47</v>
      </c>
    </row>
    <row r="27" spans="2:6">
      <c r="B27" s="88"/>
      <c r="C27" s="85"/>
      <c r="D27" s="85"/>
      <c r="E27" s="87"/>
      <c r="F27" s="89"/>
    </row>
    <row r="28" spans="2:6">
      <c r="B28" s="88" t="s">
        <v>54</v>
      </c>
      <c r="C28" s="87">
        <f>Data!$H$22</f>
        <v>1.2</v>
      </c>
      <c r="D28" s="85" t="s">
        <v>53</v>
      </c>
      <c r="E28" s="87"/>
      <c r="F28" s="89"/>
    </row>
    <row r="29" spans="2:6">
      <c r="B29" s="88" t="s">
        <v>50</v>
      </c>
      <c r="C29" s="87">
        <f>Data!$I$40</f>
        <v>0</v>
      </c>
      <c r="D29" s="85" t="s">
        <v>48</v>
      </c>
      <c r="E29" s="87"/>
      <c r="F29" s="89"/>
    </row>
    <row r="30" spans="2:6">
      <c r="B30" s="90" t="s">
        <v>51</v>
      </c>
      <c r="C30" s="91">
        <f>Data!$I$58</f>
        <v>0</v>
      </c>
      <c r="D30" s="92" t="s">
        <v>48</v>
      </c>
      <c r="E30" s="91"/>
      <c r="F30" s="93"/>
    </row>
    <row r="33" spans="2:6" ht="15.75">
      <c r="B33" s="76" t="s">
        <v>61</v>
      </c>
      <c r="C33" s="63">
        <f>Data!$J$1</f>
        <v>42795</v>
      </c>
      <c r="D33" s="64"/>
      <c r="E33" s="65"/>
      <c r="F33" s="83"/>
    </row>
    <row r="34" spans="2:6">
      <c r="B34" s="88" t="s">
        <v>49</v>
      </c>
      <c r="C34" s="86">
        <f>Data!$G$21</f>
        <v>2195</v>
      </c>
      <c r="D34" s="85"/>
      <c r="E34" s="87"/>
      <c r="F34" s="89"/>
    </row>
    <row r="35" spans="2:6">
      <c r="B35" s="88" t="s">
        <v>50</v>
      </c>
      <c r="C35" s="86">
        <f>Data!$G$39</f>
        <v>10</v>
      </c>
      <c r="D35" s="85" t="s">
        <v>52</v>
      </c>
      <c r="E35" s="87">
        <f>Data!$H$39</f>
        <v>0.4</v>
      </c>
      <c r="F35" s="89" t="s">
        <v>47</v>
      </c>
    </row>
    <row r="36" spans="2:6">
      <c r="B36" s="88" t="s">
        <v>51</v>
      </c>
      <c r="C36" s="86">
        <f>Data!$G$57</f>
        <v>80</v>
      </c>
      <c r="D36" s="85" t="s">
        <v>52</v>
      </c>
      <c r="E36" s="87">
        <f>Data!$H$57</f>
        <v>3.8</v>
      </c>
      <c r="F36" s="89" t="s">
        <v>47</v>
      </c>
    </row>
    <row r="37" spans="2:6">
      <c r="B37" s="88"/>
      <c r="C37" s="85"/>
      <c r="D37" s="85"/>
      <c r="E37" s="87"/>
      <c r="F37" s="89"/>
    </row>
    <row r="38" spans="2:6">
      <c r="B38" s="88" t="s">
        <v>54</v>
      </c>
      <c r="C38" s="87">
        <f>Data!$H$21</f>
        <v>0.9</v>
      </c>
      <c r="D38" s="85" t="s">
        <v>53</v>
      </c>
      <c r="E38" s="87"/>
      <c r="F38" s="89"/>
    </row>
    <row r="39" spans="2:6">
      <c r="B39" s="88" t="s">
        <v>50</v>
      </c>
      <c r="C39" s="87">
        <f>Data!$I$39</f>
        <v>0</v>
      </c>
      <c r="D39" s="85" t="s">
        <v>48</v>
      </c>
      <c r="E39" s="87"/>
      <c r="F39" s="89"/>
    </row>
    <row r="40" spans="2:6">
      <c r="B40" s="90" t="s">
        <v>51</v>
      </c>
      <c r="C40" s="91">
        <f>Data!$I$57</f>
        <v>0</v>
      </c>
      <c r="D40" s="92" t="s">
        <v>48</v>
      </c>
      <c r="E40" s="91"/>
      <c r="F40" s="93"/>
    </row>
    <row r="43" spans="2:6" ht="15.75">
      <c r="B43" s="75" t="s">
        <v>60</v>
      </c>
      <c r="C43" s="60">
        <f>Data!$J$1</f>
        <v>42795</v>
      </c>
      <c r="D43" s="61"/>
      <c r="E43" s="62"/>
      <c r="F43" s="84"/>
    </row>
    <row r="44" spans="2:6">
      <c r="B44" s="88" t="s">
        <v>49</v>
      </c>
      <c r="C44" s="86">
        <f>Data!$G$14</f>
        <v>265</v>
      </c>
      <c r="D44" s="85"/>
      <c r="E44" s="87"/>
      <c r="F44" s="89"/>
    </row>
    <row r="45" spans="2:6">
      <c r="B45" s="88" t="s">
        <v>50</v>
      </c>
      <c r="C45" s="86">
        <f>Data!$G$32</f>
        <v>5</v>
      </c>
      <c r="D45" s="85" t="s">
        <v>52</v>
      </c>
      <c r="E45" s="87">
        <f>Data!$H$32</f>
        <v>2.2999999999999998</v>
      </c>
      <c r="F45" s="89" t="s">
        <v>47</v>
      </c>
    </row>
    <row r="46" spans="2:6">
      <c r="B46" s="88" t="s">
        <v>51</v>
      </c>
      <c r="C46" s="86">
        <f>Data!$G$50</f>
        <v>30</v>
      </c>
      <c r="D46" s="85" t="s">
        <v>52</v>
      </c>
      <c r="E46" s="87">
        <f>Data!$H$50</f>
        <v>12.8</v>
      </c>
      <c r="F46" s="89" t="s">
        <v>47</v>
      </c>
    </row>
    <row r="47" spans="2:6">
      <c r="B47" s="88"/>
      <c r="C47" s="85"/>
      <c r="D47" s="85"/>
      <c r="E47" s="87"/>
      <c r="F47" s="89"/>
    </row>
    <row r="48" spans="2:6">
      <c r="B48" s="88" t="s">
        <v>54</v>
      </c>
      <c r="C48" s="87">
        <f>Data!$H$14</f>
        <v>1</v>
      </c>
      <c r="D48" s="85" t="s">
        <v>53</v>
      </c>
      <c r="E48" s="87"/>
      <c r="F48" s="89"/>
    </row>
    <row r="49" spans="2:6">
      <c r="B49" s="88" t="s">
        <v>50</v>
      </c>
      <c r="C49" s="87">
        <f>Data!$I$32</f>
        <v>0</v>
      </c>
      <c r="D49" s="85" t="s">
        <v>48</v>
      </c>
      <c r="E49" s="87"/>
      <c r="F49" s="89"/>
    </row>
    <row r="50" spans="2:6">
      <c r="B50" s="90" t="s">
        <v>51</v>
      </c>
      <c r="C50" s="91">
        <f>Data!$I$50</f>
        <v>0.1</v>
      </c>
      <c r="D50" s="92" t="s">
        <v>48</v>
      </c>
      <c r="E50" s="91"/>
      <c r="F50" s="93"/>
    </row>
    <row r="53" spans="2:6" ht="15.75">
      <c r="B53" s="75" t="s">
        <v>59</v>
      </c>
      <c r="C53" s="60">
        <f>Data!$J$1</f>
        <v>42795</v>
      </c>
      <c r="D53" s="61"/>
      <c r="E53" s="62"/>
      <c r="F53" s="84"/>
    </row>
    <row r="54" spans="2:6">
      <c r="B54" s="88" t="s">
        <v>49</v>
      </c>
      <c r="C54" s="86">
        <f>Data!$G$15</f>
        <v>370</v>
      </c>
      <c r="D54" s="85"/>
      <c r="E54" s="87"/>
      <c r="F54" s="89"/>
    </row>
    <row r="55" spans="2:6">
      <c r="B55" s="88" t="s">
        <v>50</v>
      </c>
      <c r="C55" s="86">
        <f>Data!$G$33</f>
        <v>15</v>
      </c>
      <c r="D55" s="85" t="s">
        <v>52</v>
      </c>
      <c r="E55" s="87">
        <f>Data!$H$33</f>
        <v>3.7</v>
      </c>
      <c r="F55" s="89" t="s">
        <v>47</v>
      </c>
    </row>
    <row r="56" spans="2:6">
      <c r="B56" s="88" t="s">
        <v>51</v>
      </c>
      <c r="C56" s="86">
        <f>Data!$G$51</f>
        <v>45</v>
      </c>
      <c r="D56" s="85" t="s">
        <v>52</v>
      </c>
      <c r="E56" s="87">
        <f>Data!$H$51</f>
        <v>13.2</v>
      </c>
      <c r="F56" s="89" t="s">
        <v>47</v>
      </c>
    </row>
    <row r="57" spans="2:6">
      <c r="B57" s="88"/>
      <c r="C57" s="85"/>
      <c r="D57" s="85"/>
      <c r="E57" s="87"/>
      <c r="F57" s="89"/>
    </row>
    <row r="58" spans="2:6">
      <c r="B58" s="88" t="s">
        <v>54</v>
      </c>
      <c r="C58" s="87">
        <f>Data!$H$15</f>
        <v>0.8</v>
      </c>
      <c r="D58" s="85" t="s">
        <v>53</v>
      </c>
      <c r="E58" s="87"/>
      <c r="F58" s="89"/>
    </row>
    <row r="59" spans="2:6">
      <c r="B59" s="88" t="s">
        <v>50</v>
      </c>
      <c r="C59" s="87">
        <f>Data!$I$33</f>
        <v>0</v>
      </c>
      <c r="D59" s="85" t="s">
        <v>48</v>
      </c>
      <c r="E59" s="87"/>
      <c r="F59" s="89"/>
    </row>
    <row r="60" spans="2:6">
      <c r="B60" s="90" t="s">
        <v>51</v>
      </c>
      <c r="C60" s="91">
        <f>Data!$I$51</f>
        <v>0.1</v>
      </c>
      <c r="D60" s="92" t="s">
        <v>48</v>
      </c>
      <c r="E60" s="91"/>
      <c r="F60" s="93"/>
    </row>
    <row r="63" spans="2:6" ht="15.75">
      <c r="B63" s="75" t="s">
        <v>58</v>
      </c>
      <c r="C63" s="60">
        <f>Data!$J$1</f>
        <v>42795</v>
      </c>
      <c r="D63" s="61"/>
      <c r="E63" s="62"/>
      <c r="F63" s="84"/>
    </row>
    <row r="64" spans="2:6">
      <c r="B64" s="88" t="s">
        <v>49</v>
      </c>
      <c r="C64" s="86">
        <f>Data!$G$16</f>
        <v>275</v>
      </c>
      <c r="D64" s="85"/>
      <c r="E64" s="87"/>
      <c r="F64" s="89"/>
    </row>
    <row r="65" spans="2:6">
      <c r="B65" s="88" t="s">
        <v>50</v>
      </c>
      <c r="C65" s="86">
        <f>Data!$G$34</f>
        <v>5</v>
      </c>
      <c r="D65" s="85" t="s">
        <v>52</v>
      </c>
      <c r="E65" s="87">
        <f>Data!$H$34</f>
        <v>2.2000000000000002</v>
      </c>
      <c r="F65" s="89" t="s">
        <v>47</v>
      </c>
    </row>
    <row r="66" spans="2:6">
      <c r="B66" s="88" t="s">
        <v>51</v>
      </c>
      <c r="C66" s="86">
        <f>Data!$G$52</f>
        <v>20</v>
      </c>
      <c r="D66" s="85" t="s">
        <v>52</v>
      </c>
      <c r="E66" s="87">
        <f>Data!$H$52</f>
        <v>8.8000000000000007</v>
      </c>
      <c r="F66" s="89" t="s">
        <v>47</v>
      </c>
    </row>
    <row r="67" spans="2:6">
      <c r="B67" s="88"/>
      <c r="C67" s="85"/>
      <c r="D67" s="85"/>
      <c r="E67" s="87"/>
      <c r="F67" s="89"/>
    </row>
    <row r="68" spans="2:6">
      <c r="B68" s="88" t="s">
        <v>54</v>
      </c>
      <c r="C68" s="87">
        <f>Data!$H$16</f>
        <v>0.7</v>
      </c>
      <c r="D68" s="85" t="s">
        <v>53</v>
      </c>
      <c r="E68" s="87"/>
      <c r="F68" s="89"/>
    </row>
    <row r="69" spans="2:6">
      <c r="B69" s="88" t="s">
        <v>50</v>
      </c>
      <c r="C69" s="87">
        <f>Data!$I$34</f>
        <v>0</v>
      </c>
      <c r="D69" s="85" t="s">
        <v>48</v>
      </c>
      <c r="E69" s="87"/>
      <c r="F69" s="89"/>
    </row>
    <row r="70" spans="2:6">
      <c r="B70" s="90" t="s">
        <v>51</v>
      </c>
      <c r="C70" s="91">
        <f>Data!$I$52</f>
        <v>0.1</v>
      </c>
      <c r="D70" s="92" t="s">
        <v>48</v>
      </c>
      <c r="E70" s="91"/>
      <c r="F70" s="93"/>
    </row>
    <row r="73" spans="2:6" ht="15.75">
      <c r="B73" s="75" t="s">
        <v>57</v>
      </c>
      <c r="C73" s="60">
        <f>Data!$J$1</f>
        <v>42795</v>
      </c>
      <c r="D73" s="61"/>
      <c r="E73" s="62"/>
      <c r="F73" s="84"/>
    </row>
    <row r="74" spans="2:6">
      <c r="B74" s="88" t="s">
        <v>49</v>
      </c>
      <c r="C74" s="86">
        <f>Data!$G$17</f>
        <v>220</v>
      </c>
      <c r="D74" s="85"/>
      <c r="E74" s="87"/>
      <c r="F74" s="89"/>
    </row>
    <row r="75" spans="2:6">
      <c r="B75" s="88" t="s">
        <v>50</v>
      </c>
      <c r="C75" s="86">
        <f>Data!$G$35</f>
        <v>0</v>
      </c>
      <c r="D75" s="85" t="s">
        <v>52</v>
      </c>
      <c r="E75" s="87">
        <f>Data!$H$35</f>
        <v>-0.4</v>
      </c>
      <c r="F75" s="89" t="s">
        <v>47</v>
      </c>
    </row>
    <row r="76" spans="2:6">
      <c r="B76" s="88" t="s">
        <v>51</v>
      </c>
      <c r="C76" s="86">
        <f>Data!$G$53</f>
        <v>10</v>
      </c>
      <c r="D76" s="85" t="s">
        <v>52</v>
      </c>
      <c r="E76" s="87">
        <f>Data!$H$53</f>
        <v>5.7</v>
      </c>
      <c r="F76" s="89" t="s">
        <v>47</v>
      </c>
    </row>
    <row r="77" spans="2:6">
      <c r="B77" s="88"/>
      <c r="C77" s="85"/>
      <c r="D77" s="85"/>
      <c r="E77" s="87"/>
      <c r="F77" s="89"/>
    </row>
    <row r="78" spans="2:6">
      <c r="B78" s="88" t="s">
        <v>54</v>
      </c>
      <c r="C78" s="87">
        <f>Data!$H$17</f>
        <v>0.8</v>
      </c>
      <c r="D78" s="85" t="s">
        <v>53</v>
      </c>
      <c r="E78" s="87"/>
      <c r="F78" s="89"/>
    </row>
    <row r="79" spans="2:6">
      <c r="B79" s="88" t="s">
        <v>50</v>
      </c>
      <c r="C79" s="87">
        <f>Data!$I$35</f>
        <v>0</v>
      </c>
      <c r="D79" s="85" t="s">
        <v>48</v>
      </c>
      <c r="E79" s="87"/>
      <c r="F79" s="89"/>
    </row>
    <row r="80" spans="2:6">
      <c r="B80" s="90" t="s">
        <v>51</v>
      </c>
      <c r="C80" s="91">
        <f>Data!$I$53</f>
        <v>0</v>
      </c>
      <c r="D80" s="92" t="s">
        <v>48</v>
      </c>
      <c r="E80" s="91"/>
      <c r="F80" s="93"/>
    </row>
    <row r="83" spans="2:9" ht="15.75">
      <c r="B83" s="75" t="s">
        <v>56</v>
      </c>
      <c r="C83" s="60">
        <f>Data!$J$1</f>
        <v>42795</v>
      </c>
      <c r="D83" s="61"/>
      <c r="E83" s="62"/>
      <c r="F83" s="84"/>
    </row>
    <row r="84" spans="2:9">
      <c r="B84" s="88" t="s">
        <v>49</v>
      </c>
      <c r="C84" s="86">
        <f>Data!$G$18</f>
        <v>430</v>
      </c>
      <c r="D84" s="85"/>
      <c r="E84" s="87"/>
      <c r="F84" s="89"/>
    </row>
    <row r="85" spans="2:9">
      <c r="B85" s="88" t="s">
        <v>50</v>
      </c>
      <c r="C85" s="86">
        <f>Data!$G$36</f>
        <v>10</v>
      </c>
      <c r="D85" s="85" t="s">
        <v>52</v>
      </c>
      <c r="E85" s="87">
        <f>Data!$H$36</f>
        <v>2.6</v>
      </c>
      <c r="F85" s="89" t="s">
        <v>47</v>
      </c>
    </row>
    <row r="86" spans="2:9">
      <c r="B86" s="88" t="s">
        <v>51</v>
      </c>
      <c r="C86" s="86">
        <f>Data!$G$54</f>
        <v>55</v>
      </c>
      <c r="D86" s="85" t="s">
        <v>52</v>
      </c>
      <c r="E86" s="87">
        <f>Data!$H$54</f>
        <v>14.4</v>
      </c>
      <c r="F86" s="89" t="s">
        <v>47</v>
      </c>
    </row>
    <row r="87" spans="2:9">
      <c r="B87" s="88"/>
      <c r="C87" s="85"/>
      <c r="D87" s="85"/>
      <c r="E87" s="87"/>
      <c r="F87" s="89"/>
    </row>
    <row r="88" spans="2:9">
      <c r="B88" s="88" t="s">
        <v>54</v>
      </c>
      <c r="C88" s="87">
        <f>Data!$H$18</f>
        <v>0.8</v>
      </c>
      <c r="D88" s="85" t="s">
        <v>53</v>
      </c>
      <c r="E88" s="87"/>
      <c r="F88" s="89"/>
    </row>
    <row r="89" spans="2:9">
      <c r="B89" s="88" t="s">
        <v>50</v>
      </c>
      <c r="C89" s="87">
        <f>Data!$I$36</f>
        <v>0</v>
      </c>
      <c r="D89" s="85" t="s">
        <v>48</v>
      </c>
      <c r="E89" s="87"/>
      <c r="F89" s="89"/>
    </row>
    <row r="90" spans="2:9">
      <c r="B90" s="90" t="s">
        <v>51</v>
      </c>
      <c r="C90" s="91">
        <f>Data!$I$54</f>
        <v>0.1</v>
      </c>
      <c r="D90" s="92" t="s">
        <v>48</v>
      </c>
      <c r="E90" s="91"/>
      <c r="F90" s="93"/>
    </row>
    <row r="93" spans="2:9" ht="15.75">
      <c r="B93" s="75" t="s">
        <v>55</v>
      </c>
      <c r="C93" s="60">
        <f>Data!$J$1</f>
        <v>42795</v>
      </c>
      <c r="D93" s="61"/>
      <c r="E93" s="62"/>
      <c r="F93" s="84"/>
      <c r="I93" s="110" t="s">
        <v>117</v>
      </c>
    </row>
    <row r="94" spans="2:9">
      <c r="B94" s="88" t="s">
        <v>49</v>
      </c>
      <c r="C94" s="86">
        <f>Data!$G$19</f>
        <v>640</v>
      </c>
      <c r="D94" s="85"/>
      <c r="E94" s="87"/>
      <c r="F94" s="89"/>
    </row>
    <row r="95" spans="2:9">
      <c r="B95" s="88" t="s">
        <v>50</v>
      </c>
      <c r="C95" s="86">
        <f>Data!$G$37</f>
        <v>-25</v>
      </c>
      <c r="D95" s="85" t="s">
        <v>52</v>
      </c>
      <c r="E95" s="87">
        <f>Data!$H$37</f>
        <v>-4.0999999999999996</v>
      </c>
      <c r="F95" s="89" t="s">
        <v>47</v>
      </c>
    </row>
    <row r="96" spans="2:9">
      <c r="B96" s="88" t="s">
        <v>51</v>
      </c>
      <c r="C96" s="86">
        <f>Data!$G$55</f>
        <v>-80</v>
      </c>
      <c r="D96" s="85" t="s">
        <v>52</v>
      </c>
      <c r="E96" s="87">
        <f>Data!$H$55</f>
        <v>-11.2</v>
      </c>
      <c r="F96" s="89" t="s">
        <v>47</v>
      </c>
    </row>
    <row r="97" spans="2:6">
      <c r="B97" s="88"/>
      <c r="C97" s="85"/>
      <c r="D97" s="85"/>
      <c r="E97" s="87"/>
      <c r="F97" s="89"/>
    </row>
    <row r="98" spans="2:6">
      <c r="B98" s="88" t="s">
        <v>54</v>
      </c>
      <c r="C98" s="87">
        <f>Data!$H$19</f>
        <v>1.7</v>
      </c>
      <c r="D98" s="85" t="s">
        <v>53</v>
      </c>
      <c r="E98" s="87"/>
      <c r="F98" s="89"/>
    </row>
    <row r="99" spans="2:6">
      <c r="B99" s="88" t="s">
        <v>50</v>
      </c>
      <c r="C99" s="87">
        <f>Data!$I$37</f>
        <v>-0.1</v>
      </c>
      <c r="D99" s="85" t="s">
        <v>48</v>
      </c>
      <c r="E99" s="87"/>
      <c r="F99" s="89"/>
    </row>
    <row r="100" spans="2:6">
      <c r="B100" s="90" t="s">
        <v>51</v>
      </c>
      <c r="C100" s="91">
        <f>Data!$I$55</f>
        <v>-0.2</v>
      </c>
      <c r="D100" s="92" t="s">
        <v>48</v>
      </c>
      <c r="E100" s="91"/>
      <c r="F100" s="93"/>
    </row>
    <row r="118" spans="2:7">
      <c r="B118" s="120"/>
      <c r="C118" s="120"/>
      <c r="D118" s="120"/>
      <c r="E118" s="122"/>
      <c r="F118" s="120"/>
      <c r="G118" s="120"/>
    </row>
  </sheetData>
  <phoneticPr fontId="2" type="noConversion"/>
  <hyperlinks>
    <hyperlink ref="I6" location="'Change over time'!B43" display="Christchurch"/>
    <hyperlink ref="I7" location="'Change over time'!B53" display="East Dorset"/>
    <hyperlink ref="I8" location="'Change over time'!B63" display="North Dorset"/>
    <hyperlink ref="I9" location="'Change over time'!B73" display="Purbeck"/>
    <hyperlink ref="I10" location="'Change over time'!B83" display="West Dorset"/>
    <hyperlink ref="I11" location="'Change over time'!B93" display="Weymouth &amp; Portland"/>
    <hyperlink ref="I93" location="'Change over time'!A1" display="back to top"/>
  </hyperlinks>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18"/>
  <sheetViews>
    <sheetView workbookViewId="0"/>
  </sheetViews>
  <sheetFormatPr defaultRowHeight="12.75"/>
  <cols>
    <col min="2" max="2" width="40.5703125" customWidth="1"/>
    <col min="4" max="4" width="19.7109375" customWidth="1"/>
    <col min="5" max="5" width="5" style="57" customWidth="1"/>
    <col min="9" max="9" width="27" customWidth="1"/>
  </cols>
  <sheetData>
    <row r="1" spans="2:9" ht="15.75">
      <c r="B1" s="254" t="s">
        <v>121</v>
      </c>
      <c r="C1" s="255"/>
      <c r="D1" s="256">
        <f>Data!$J$1</f>
        <v>42795</v>
      </c>
      <c r="E1" s="257"/>
      <c r="F1" s="258"/>
    </row>
    <row r="3" spans="2:9" ht="15.75">
      <c r="B3" s="79" t="s">
        <v>64</v>
      </c>
      <c r="C3" s="72">
        <f>Data!$J$1</f>
        <v>42795</v>
      </c>
      <c r="D3" s="73"/>
      <c r="E3" s="74"/>
      <c r="F3" s="80"/>
    </row>
    <row r="4" spans="2:9">
      <c r="B4" s="88" t="s">
        <v>49</v>
      </c>
      <c r="C4" s="86">
        <f>Data!$G$23</f>
        <v>5530</v>
      </c>
      <c r="D4" s="85"/>
      <c r="E4" s="87"/>
      <c r="F4" s="89"/>
    </row>
    <row r="5" spans="2:9">
      <c r="B5" s="88" t="s">
        <v>122</v>
      </c>
      <c r="C5" s="86">
        <f>Data!$C$23</f>
        <v>3535</v>
      </c>
      <c r="D5" s="85"/>
      <c r="E5" s="87"/>
      <c r="F5" s="89"/>
      <c r="I5" s="56" t="s">
        <v>116</v>
      </c>
    </row>
    <row r="6" spans="2:9">
      <c r="B6" s="88" t="s">
        <v>124</v>
      </c>
      <c r="C6" s="86">
        <f>Data!$E$23</f>
        <v>1990</v>
      </c>
      <c r="D6" s="136"/>
      <c r="E6" s="87"/>
      <c r="F6" s="89"/>
      <c r="I6" s="132" t="s">
        <v>20</v>
      </c>
    </row>
    <row r="7" spans="2:9">
      <c r="B7" s="88"/>
      <c r="C7" s="85"/>
      <c r="D7" s="85"/>
      <c r="E7" s="87"/>
      <c r="F7" s="89"/>
      <c r="I7" s="132" t="s">
        <v>21</v>
      </c>
    </row>
    <row r="8" spans="2:9">
      <c r="B8" s="88" t="s">
        <v>54</v>
      </c>
      <c r="C8" s="87">
        <f>Data!$H$23</f>
        <v>1.2</v>
      </c>
      <c r="D8" s="85" t="s">
        <v>53</v>
      </c>
      <c r="E8" s="87"/>
      <c r="F8" s="89"/>
      <c r="I8" s="132" t="s">
        <v>22</v>
      </c>
    </row>
    <row r="9" spans="2:9">
      <c r="B9" s="88" t="s">
        <v>123</v>
      </c>
      <c r="C9" s="87">
        <f>Data!$D$23</f>
        <v>1.5</v>
      </c>
      <c r="D9" s="85" t="s">
        <v>126</v>
      </c>
      <c r="E9" s="87"/>
      <c r="F9" s="89"/>
      <c r="I9" s="132" t="s">
        <v>23</v>
      </c>
    </row>
    <row r="10" spans="2:9">
      <c r="B10" s="90" t="s">
        <v>125</v>
      </c>
      <c r="C10" s="91">
        <f>Data!$F$23</f>
        <v>0.9</v>
      </c>
      <c r="D10" s="92" t="s">
        <v>127</v>
      </c>
      <c r="E10" s="91"/>
      <c r="F10" s="93"/>
      <c r="I10" s="132" t="s">
        <v>24</v>
      </c>
    </row>
    <row r="11" spans="2:9">
      <c r="I11" s="132" t="s">
        <v>25</v>
      </c>
    </row>
    <row r="13" spans="2:9" ht="15.75">
      <c r="B13" s="78" t="s">
        <v>63</v>
      </c>
      <c r="C13" s="69">
        <f>Data!$J$1</f>
        <v>42795</v>
      </c>
      <c r="D13" s="70"/>
      <c r="E13" s="71"/>
      <c r="F13" s="81"/>
    </row>
    <row r="14" spans="2:9">
      <c r="B14" s="88" t="s">
        <v>49</v>
      </c>
      <c r="C14" s="86">
        <f>Data!$G$20</f>
        <v>2215</v>
      </c>
      <c r="D14" s="85"/>
      <c r="E14" s="87"/>
      <c r="F14" s="89"/>
    </row>
    <row r="15" spans="2:9">
      <c r="B15" s="88" t="s">
        <v>122</v>
      </c>
      <c r="C15" s="86">
        <f>Data!$C$20</f>
        <v>1445</v>
      </c>
      <c r="D15" s="85"/>
      <c r="E15" s="87"/>
      <c r="F15" s="89"/>
    </row>
    <row r="16" spans="2:9">
      <c r="B16" s="88" t="s">
        <v>124</v>
      </c>
      <c r="C16" s="86">
        <f>Data!$E$20</f>
        <v>770</v>
      </c>
      <c r="D16" s="136"/>
      <c r="E16" s="87"/>
      <c r="F16" s="89"/>
    </row>
    <row r="17" spans="2:6">
      <c r="B17" s="88"/>
      <c r="C17" s="85"/>
      <c r="D17" s="85"/>
      <c r="E17" s="87"/>
      <c r="F17" s="89"/>
    </row>
    <row r="18" spans="2:6">
      <c r="B18" s="88" t="s">
        <v>54</v>
      </c>
      <c r="C18" s="87">
        <f>Data!$H$20</f>
        <v>1.7</v>
      </c>
      <c r="D18" s="85" t="s">
        <v>53</v>
      </c>
      <c r="E18" s="87"/>
      <c r="F18" s="89"/>
    </row>
    <row r="19" spans="2:6">
      <c r="B19" s="88" t="s">
        <v>123</v>
      </c>
      <c r="C19" s="87">
        <f>Data!$D$20</f>
        <v>2.2000000000000002</v>
      </c>
      <c r="D19" s="85" t="s">
        <v>126</v>
      </c>
      <c r="E19" s="87"/>
      <c r="F19" s="89"/>
    </row>
    <row r="20" spans="2:6">
      <c r="B20" s="90" t="s">
        <v>125</v>
      </c>
      <c r="C20" s="91">
        <f>Data!$F$20</f>
        <v>1.2</v>
      </c>
      <c r="D20" s="92" t="s">
        <v>127</v>
      </c>
      <c r="E20" s="91"/>
      <c r="F20" s="93"/>
    </row>
    <row r="23" spans="2:6" ht="15.75">
      <c r="B23" s="77" t="s">
        <v>62</v>
      </c>
      <c r="C23" s="66">
        <f>Data!$J$1</f>
        <v>42795</v>
      </c>
      <c r="D23" s="67"/>
      <c r="E23" s="68"/>
      <c r="F23" s="82"/>
    </row>
    <row r="24" spans="2:6">
      <c r="B24" s="88" t="s">
        <v>49</v>
      </c>
      <c r="C24" s="86">
        <f>Data!$G$22</f>
        <v>1115</v>
      </c>
      <c r="D24" s="85"/>
      <c r="E24" s="87"/>
      <c r="F24" s="89"/>
    </row>
    <row r="25" spans="2:6">
      <c r="B25" s="88" t="s">
        <v>122</v>
      </c>
      <c r="C25" s="86">
        <f>Data!$C$22</f>
        <v>685</v>
      </c>
      <c r="D25" s="85"/>
      <c r="E25" s="87"/>
      <c r="F25" s="89"/>
    </row>
    <row r="26" spans="2:6">
      <c r="B26" s="88" t="s">
        <v>124</v>
      </c>
      <c r="C26" s="86">
        <f>Data!$E$22</f>
        <v>430</v>
      </c>
      <c r="D26" s="136"/>
      <c r="E26" s="87"/>
      <c r="F26" s="89"/>
    </row>
    <row r="27" spans="2:6">
      <c r="B27" s="88"/>
      <c r="C27" s="85"/>
      <c r="D27" s="85"/>
      <c r="E27" s="87"/>
      <c r="F27" s="89"/>
    </row>
    <row r="28" spans="2:6">
      <c r="B28" s="88" t="s">
        <v>54</v>
      </c>
      <c r="C28" s="87">
        <f>Data!$H$22</f>
        <v>1.2</v>
      </c>
      <c r="D28" s="85" t="s">
        <v>53</v>
      </c>
      <c r="E28" s="87"/>
      <c r="F28" s="89"/>
    </row>
    <row r="29" spans="2:6">
      <c r="B29" s="88" t="s">
        <v>123</v>
      </c>
      <c r="C29" s="87">
        <f>Data!$D$22</f>
        <v>1.5</v>
      </c>
      <c r="D29" s="85" t="s">
        <v>126</v>
      </c>
      <c r="E29" s="87"/>
      <c r="F29" s="89"/>
    </row>
    <row r="30" spans="2:6">
      <c r="B30" s="90" t="s">
        <v>125</v>
      </c>
      <c r="C30" s="91">
        <f>Data!$F$22</f>
        <v>0.9</v>
      </c>
      <c r="D30" s="92" t="s">
        <v>127</v>
      </c>
      <c r="E30" s="91"/>
      <c r="F30" s="93"/>
    </row>
    <row r="33" spans="2:6" ht="15.75">
      <c r="B33" s="76" t="s">
        <v>61</v>
      </c>
      <c r="C33" s="63">
        <f>Data!$J$1</f>
        <v>42795</v>
      </c>
      <c r="D33" s="64"/>
      <c r="E33" s="65"/>
      <c r="F33" s="83"/>
    </row>
    <row r="34" spans="2:6">
      <c r="B34" s="88" t="s">
        <v>49</v>
      </c>
      <c r="C34" s="86">
        <f>Data!$G$21</f>
        <v>2195</v>
      </c>
      <c r="D34" s="85"/>
      <c r="E34" s="87"/>
      <c r="F34" s="89"/>
    </row>
    <row r="35" spans="2:6">
      <c r="B35" s="88" t="s">
        <v>122</v>
      </c>
      <c r="C35" s="86">
        <f>Data!$C$21</f>
        <v>1405</v>
      </c>
      <c r="D35" s="85"/>
      <c r="E35" s="87"/>
      <c r="F35" s="89"/>
    </row>
    <row r="36" spans="2:6">
      <c r="B36" s="88" t="s">
        <v>124</v>
      </c>
      <c r="C36" s="86">
        <f>Data!$E$21</f>
        <v>795</v>
      </c>
      <c r="D36" s="136"/>
      <c r="E36" s="87"/>
      <c r="F36" s="89"/>
    </row>
    <row r="37" spans="2:6">
      <c r="B37" s="88"/>
      <c r="C37" s="85"/>
      <c r="D37" s="85"/>
      <c r="E37" s="87"/>
      <c r="F37" s="89"/>
    </row>
    <row r="38" spans="2:6">
      <c r="B38" s="88" t="s">
        <v>54</v>
      </c>
      <c r="C38" s="87">
        <f>Data!$H$21</f>
        <v>0.9</v>
      </c>
      <c r="D38" s="85" t="s">
        <v>53</v>
      </c>
      <c r="E38" s="87"/>
      <c r="F38" s="89"/>
    </row>
    <row r="39" spans="2:6">
      <c r="B39" s="88" t="s">
        <v>123</v>
      </c>
      <c r="C39" s="87">
        <f>Data!$D$21</f>
        <v>1.2</v>
      </c>
      <c r="D39" s="85" t="s">
        <v>126</v>
      </c>
      <c r="E39" s="87"/>
      <c r="F39" s="89"/>
    </row>
    <row r="40" spans="2:6">
      <c r="B40" s="90" t="s">
        <v>125</v>
      </c>
      <c r="C40" s="91">
        <f>Data!$F$21</f>
        <v>0.7</v>
      </c>
      <c r="D40" s="92" t="s">
        <v>127</v>
      </c>
      <c r="E40" s="91"/>
      <c r="F40" s="93"/>
    </row>
    <row r="43" spans="2:6" ht="15.75">
      <c r="B43" s="75" t="s">
        <v>60</v>
      </c>
      <c r="C43" s="60">
        <f>Data!$J$1</f>
        <v>42795</v>
      </c>
      <c r="D43" s="61"/>
      <c r="E43" s="62"/>
      <c r="F43" s="84"/>
    </row>
    <row r="44" spans="2:6">
      <c r="B44" s="88" t="s">
        <v>49</v>
      </c>
      <c r="C44" s="86">
        <f>Data!$G$14</f>
        <v>265</v>
      </c>
      <c r="D44" s="85"/>
      <c r="E44" s="87"/>
      <c r="F44" s="89"/>
    </row>
    <row r="45" spans="2:6">
      <c r="B45" s="88" t="s">
        <v>122</v>
      </c>
      <c r="C45" s="86">
        <f>Data!$C$14</f>
        <v>165</v>
      </c>
      <c r="D45" s="85"/>
      <c r="E45" s="87"/>
      <c r="F45" s="89"/>
    </row>
    <row r="46" spans="2:6">
      <c r="B46" s="88" t="s">
        <v>124</v>
      </c>
      <c r="C46" s="86">
        <f>Data!$E$14</f>
        <v>100</v>
      </c>
      <c r="D46" s="136"/>
      <c r="E46" s="87"/>
      <c r="F46" s="89"/>
    </row>
    <row r="47" spans="2:6">
      <c r="B47" s="88"/>
      <c r="C47" s="85"/>
      <c r="D47" s="85"/>
      <c r="E47" s="87"/>
      <c r="F47" s="89"/>
    </row>
    <row r="48" spans="2:6">
      <c r="B48" s="88" t="s">
        <v>54</v>
      </c>
      <c r="C48" s="87">
        <f>Data!$H$14</f>
        <v>1</v>
      </c>
      <c r="D48" s="85" t="s">
        <v>53</v>
      </c>
      <c r="E48" s="87"/>
      <c r="F48" s="89"/>
    </row>
    <row r="49" spans="2:6">
      <c r="B49" s="88" t="s">
        <v>123</v>
      </c>
      <c r="C49" s="87">
        <f>Data!$D$14</f>
        <v>1.3</v>
      </c>
      <c r="D49" s="85" t="s">
        <v>126</v>
      </c>
      <c r="E49" s="87"/>
      <c r="F49" s="89"/>
    </row>
    <row r="50" spans="2:6">
      <c r="B50" s="90" t="s">
        <v>125</v>
      </c>
      <c r="C50" s="91">
        <f>Data!$F$14</f>
        <v>0.7</v>
      </c>
      <c r="D50" s="92" t="s">
        <v>127</v>
      </c>
      <c r="E50" s="91"/>
      <c r="F50" s="93"/>
    </row>
    <row r="53" spans="2:6" ht="15.75">
      <c r="B53" s="75" t="s">
        <v>59</v>
      </c>
      <c r="C53" s="60">
        <f>Data!$J$1</f>
        <v>42795</v>
      </c>
      <c r="D53" s="61"/>
      <c r="E53" s="62"/>
      <c r="F53" s="84"/>
    </row>
    <row r="54" spans="2:6">
      <c r="B54" s="88" t="s">
        <v>49</v>
      </c>
      <c r="C54" s="86">
        <f>Data!$G$15</f>
        <v>370</v>
      </c>
      <c r="D54" s="85"/>
      <c r="E54" s="87"/>
      <c r="F54" s="89"/>
    </row>
    <row r="55" spans="2:6">
      <c r="B55" s="88" t="s">
        <v>122</v>
      </c>
      <c r="C55" s="86">
        <f>Data!$C$15</f>
        <v>235</v>
      </c>
      <c r="D55" s="85"/>
      <c r="E55" s="87"/>
      <c r="F55" s="89"/>
    </row>
    <row r="56" spans="2:6">
      <c r="B56" s="88" t="s">
        <v>124</v>
      </c>
      <c r="C56" s="86">
        <f>Data!$E$15</f>
        <v>135</v>
      </c>
      <c r="D56" s="136"/>
      <c r="E56" s="87"/>
      <c r="F56" s="89"/>
    </row>
    <row r="57" spans="2:6">
      <c r="B57" s="88"/>
      <c r="C57" s="85"/>
      <c r="D57" s="85"/>
      <c r="E57" s="87"/>
      <c r="F57" s="89"/>
    </row>
    <row r="58" spans="2:6">
      <c r="B58" s="88" t="s">
        <v>54</v>
      </c>
      <c r="C58" s="87">
        <f>Data!$H$15</f>
        <v>0.8</v>
      </c>
      <c r="D58" s="85" t="s">
        <v>53</v>
      </c>
      <c r="E58" s="87"/>
      <c r="F58" s="89"/>
    </row>
    <row r="59" spans="2:6">
      <c r="B59" s="88" t="s">
        <v>123</v>
      </c>
      <c r="C59" s="87">
        <f>Data!$D$15</f>
        <v>1</v>
      </c>
      <c r="D59" s="85" t="s">
        <v>126</v>
      </c>
      <c r="E59" s="87"/>
      <c r="F59" s="89"/>
    </row>
    <row r="60" spans="2:6">
      <c r="B60" s="90" t="s">
        <v>125</v>
      </c>
      <c r="C60" s="91">
        <f>Data!$F$15</f>
        <v>0.5</v>
      </c>
      <c r="D60" s="92" t="s">
        <v>127</v>
      </c>
      <c r="E60" s="91"/>
      <c r="F60" s="93"/>
    </row>
    <row r="63" spans="2:6" ht="15.75">
      <c r="B63" s="75" t="s">
        <v>58</v>
      </c>
      <c r="C63" s="60">
        <f>Data!$J$1</f>
        <v>42795</v>
      </c>
      <c r="D63" s="61"/>
      <c r="E63" s="62"/>
      <c r="F63" s="84"/>
    </row>
    <row r="64" spans="2:6">
      <c r="B64" s="88" t="s">
        <v>49</v>
      </c>
      <c r="C64" s="86">
        <f>Data!$G$16</f>
        <v>275</v>
      </c>
      <c r="D64" s="85"/>
      <c r="E64" s="87"/>
      <c r="F64" s="89"/>
    </row>
    <row r="65" spans="2:9">
      <c r="B65" s="88" t="s">
        <v>122</v>
      </c>
      <c r="C65" s="86">
        <f>Data!$C$16</f>
        <v>160</v>
      </c>
      <c r="D65" s="85"/>
      <c r="E65" s="87"/>
      <c r="F65" s="89"/>
    </row>
    <row r="66" spans="2:9">
      <c r="B66" s="88" t="s">
        <v>124</v>
      </c>
      <c r="C66" s="86">
        <f>Data!$E$16</f>
        <v>110</v>
      </c>
      <c r="D66" s="136"/>
      <c r="E66" s="87"/>
      <c r="F66" s="89"/>
    </row>
    <row r="67" spans="2:9">
      <c r="B67" s="88"/>
      <c r="C67" s="85"/>
      <c r="D67" s="85"/>
      <c r="E67" s="87"/>
      <c r="F67" s="89"/>
    </row>
    <row r="68" spans="2:9">
      <c r="B68" s="88" t="s">
        <v>54</v>
      </c>
      <c r="C68" s="87">
        <f>Data!$H$16</f>
        <v>0.7</v>
      </c>
      <c r="D68" s="85" t="s">
        <v>53</v>
      </c>
      <c r="E68" s="87"/>
      <c r="F68" s="89"/>
    </row>
    <row r="69" spans="2:9">
      <c r="B69" s="88" t="s">
        <v>123</v>
      </c>
      <c r="C69" s="87">
        <f>Data!$D$16</f>
        <v>0.8</v>
      </c>
      <c r="D69" s="85" t="s">
        <v>126</v>
      </c>
      <c r="E69" s="87"/>
      <c r="F69" s="89"/>
    </row>
    <row r="70" spans="2:9">
      <c r="B70" s="90" t="s">
        <v>125</v>
      </c>
      <c r="C70" s="91">
        <f>Data!$F$16</f>
        <v>0.6</v>
      </c>
      <c r="D70" s="92" t="s">
        <v>127</v>
      </c>
      <c r="E70" s="91"/>
      <c r="F70" s="93"/>
    </row>
    <row r="73" spans="2:9" ht="15.75">
      <c r="B73" s="75" t="s">
        <v>57</v>
      </c>
      <c r="C73" s="60">
        <f>Data!$J$1</f>
        <v>42795</v>
      </c>
      <c r="D73" s="61"/>
      <c r="E73" s="62"/>
      <c r="F73" s="84"/>
    </row>
    <row r="74" spans="2:9">
      <c r="B74" s="88" t="s">
        <v>49</v>
      </c>
      <c r="C74" s="86">
        <f>Data!$G$17</f>
        <v>220</v>
      </c>
      <c r="D74" s="85"/>
      <c r="E74" s="87"/>
      <c r="F74" s="89"/>
      <c r="I74" s="110" t="s">
        <v>117</v>
      </c>
    </row>
    <row r="75" spans="2:9">
      <c r="B75" s="88" t="s">
        <v>122</v>
      </c>
      <c r="C75" s="86">
        <f>Data!$C$17</f>
        <v>145</v>
      </c>
      <c r="D75" s="85"/>
      <c r="E75" s="87"/>
      <c r="F75" s="89"/>
    </row>
    <row r="76" spans="2:9">
      <c r="B76" s="88" t="s">
        <v>124</v>
      </c>
      <c r="C76" s="86">
        <f>Data!$E$17</f>
        <v>75</v>
      </c>
      <c r="D76" s="136"/>
      <c r="E76" s="87"/>
      <c r="F76" s="89"/>
    </row>
    <row r="77" spans="2:9">
      <c r="B77" s="88"/>
      <c r="C77" s="85"/>
      <c r="D77" s="85"/>
      <c r="E77" s="87"/>
      <c r="F77" s="89"/>
    </row>
    <row r="78" spans="2:9">
      <c r="B78" s="88" t="s">
        <v>54</v>
      </c>
      <c r="C78" s="87">
        <f>Data!$H$17</f>
        <v>0.8</v>
      </c>
      <c r="D78" s="85" t="s">
        <v>53</v>
      </c>
      <c r="E78" s="87"/>
      <c r="F78" s="89"/>
    </row>
    <row r="79" spans="2:9">
      <c r="B79" s="88" t="s">
        <v>123</v>
      </c>
      <c r="C79" s="87">
        <f>Data!$D$17</f>
        <v>1.1000000000000001</v>
      </c>
      <c r="D79" s="85" t="s">
        <v>126</v>
      </c>
      <c r="E79" s="87"/>
      <c r="F79" s="89"/>
    </row>
    <row r="80" spans="2:9">
      <c r="B80" s="90" t="s">
        <v>125</v>
      </c>
      <c r="C80" s="91">
        <f>Data!$F$17</f>
        <v>0.6</v>
      </c>
      <c r="D80" s="92" t="s">
        <v>127</v>
      </c>
      <c r="E80" s="91"/>
      <c r="F80" s="93"/>
    </row>
    <row r="83" spans="2:6" ht="15.75">
      <c r="B83" s="75" t="s">
        <v>56</v>
      </c>
      <c r="C83" s="60">
        <f>Data!$J$1</f>
        <v>42795</v>
      </c>
      <c r="D83" s="61"/>
      <c r="E83" s="62"/>
      <c r="F83" s="84"/>
    </row>
    <row r="84" spans="2:6">
      <c r="B84" s="88" t="s">
        <v>49</v>
      </c>
      <c r="C84" s="86">
        <f>Data!$G$18</f>
        <v>430</v>
      </c>
      <c r="D84" s="85"/>
      <c r="E84" s="87"/>
      <c r="F84" s="89"/>
    </row>
    <row r="85" spans="2:6">
      <c r="B85" s="88" t="s">
        <v>122</v>
      </c>
      <c r="C85" s="86">
        <f>Data!$C$18</f>
        <v>260</v>
      </c>
      <c r="D85" s="85"/>
      <c r="E85" s="87"/>
      <c r="F85" s="89"/>
    </row>
    <row r="86" spans="2:6">
      <c r="B86" s="88" t="s">
        <v>124</v>
      </c>
      <c r="C86" s="86">
        <f>Data!$E$18</f>
        <v>170</v>
      </c>
      <c r="D86" s="136"/>
      <c r="E86" s="87"/>
      <c r="F86" s="89"/>
    </row>
    <row r="87" spans="2:6">
      <c r="B87" s="88"/>
      <c r="C87" s="85"/>
      <c r="D87" s="85"/>
      <c r="E87" s="87"/>
      <c r="F87" s="89"/>
    </row>
    <row r="88" spans="2:6">
      <c r="B88" s="88" t="s">
        <v>54</v>
      </c>
      <c r="C88" s="87">
        <f>Data!$H$18</f>
        <v>0.8</v>
      </c>
      <c r="D88" s="85" t="s">
        <v>53</v>
      </c>
      <c r="E88" s="87"/>
      <c r="F88" s="89"/>
    </row>
    <row r="89" spans="2:6">
      <c r="B89" s="88" t="s">
        <v>123</v>
      </c>
      <c r="C89" s="87">
        <f>Data!$D$18</f>
        <v>1</v>
      </c>
      <c r="D89" s="85" t="s">
        <v>126</v>
      </c>
      <c r="E89" s="87"/>
      <c r="F89" s="89"/>
    </row>
    <row r="90" spans="2:6">
      <c r="B90" s="90" t="s">
        <v>125</v>
      </c>
      <c r="C90" s="91">
        <f>Data!$F$18</f>
        <v>0.6</v>
      </c>
      <c r="D90" s="92" t="s">
        <v>127</v>
      </c>
      <c r="E90" s="91"/>
      <c r="F90" s="93"/>
    </row>
    <row r="93" spans="2:6" ht="15.75">
      <c r="B93" s="75" t="s">
        <v>55</v>
      </c>
      <c r="C93" s="60">
        <f>Data!$J$1</f>
        <v>42795</v>
      </c>
      <c r="D93" s="61"/>
      <c r="E93" s="62"/>
      <c r="F93" s="84"/>
    </row>
    <row r="94" spans="2:6">
      <c r="B94" s="88" t="s">
        <v>49</v>
      </c>
      <c r="C94" s="86">
        <f>Data!$G$19</f>
        <v>640</v>
      </c>
      <c r="D94" s="85"/>
      <c r="E94" s="87"/>
      <c r="F94" s="89"/>
    </row>
    <row r="95" spans="2:6">
      <c r="B95" s="88" t="s">
        <v>122</v>
      </c>
      <c r="C95" s="86">
        <f>Data!$C$19</f>
        <v>435</v>
      </c>
      <c r="D95" s="85"/>
      <c r="E95" s="87"/>
      <c r="F95" s="89"/>
    </row>
    <row r="96" spans="2:6">
      <c r="B96" s="88" t="s">
        <v>124</v>
      </c>
      <c r="C96" s="86">
        <f>Data!$E$19</f>
        <v>205</v>
      </c>
      <c r="D96" s="136"/>
      <c r="E96" s="87"/>
      <c r="F96" s="89"/>
    </row>
    <row r="97" spans="2:6">
      <c r="B97" s="88"/>
      <c r="C97" s="85"/>
      <c r="D97" s="85"/>
      <c r="E97" s="87"/>
      <c r="F97" s="89"/>
    </row>
    <row r="98" spans="2:6">
      <c r="B98" s="88" t="s">
        <v>54</v>
      </c>
      <c r="C98" s="87">
        <f>Data!$H$19</f>
        <v>1.7</v>
      </c>
      <c r="D98" s="85" t="s">
        <v>53</v>
      </c>
      <c r="E98" s="87"/>
      <c r="F98" s="89"/>
    </row>
    <row r="99" spans="2:6">
      <c r="B99" s="88" t="s">
        <v>123</v>
      </c>
      <c r="C99" s="87">
        <f>Data!$D$19</f>
        <v>2.2000000000000002</v>
      </c>
      <c r="D99" s="85" t="s">
        <v>126</v>
      </c>
      <c r="E99" s="87"/>
      <c r="F99" s="89"/>
    </row>
    <row r="100" spans="2:6">
      <c r="B100" s="90" t="s">
        <v>125</v>
      </c>
      <c r="C100" s="91">
        <f>Data!$F$19</f>
        <v>1.1000000000000001</v>
      </c>
      <c r="D100" s="92" t="s">
        <v>127</v>
      </c>
      <c r="E100" s="91"/>
      <c r="F100" s="93"/>
    </row>
    <row r="118" spans="2:7">
      <c r="B118" s="120"/>
      <c r="C118" s="120"/>
      <c r="D118" s="120"/>
      <c r="E118" s="122"/>
      <c r="F118" s="120"/>
      <c r="G118" s="120"/>
    </row>
  </sheetData>
  <phoneticPr fontId="2" type="noConversion"/>
  <hyperlinks>
    <hyperlink ref="I6" location="Gender!B43" display="Christchurch"/>
    <hyperlink ref="I7" location="Gender!B53" display="East Dorset"/>
    <hyperlink ref="I8" location="Gender!B63" display="North Dorset"/>
    <hyperlink ref="I9" location="Gender!B73" display="Purbeck"/>
    <hyperlink ref="I10" location="Gender!B83" display="West Dorset"/>
    <hyperlink ref="I11" location="Gender!B93" display="Weymouth &amp; Portland"/>
    <hyperlink ref="I74" location="Gender!A1" display="back to top"/>
  </hyperlink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6"/>
  <sheetViews>
    <sheetView workbookViewId="0">
      <selection activeCell="C5" sqref="C5"/>
    </sheetView>
  </sheetViews>
  <sheetFormatPr defaultRowHeight="12.75"/>
  <cols>
    <col min="2" max="2" width="44.5703125" customWidth="1"/>
    <col min="4" max="4" width="28.28515625" customWidth="1"/>
    <col min="5" max="5" width="4.7109375" style="57" customWidth="1"/>
    <col min="9" max="9" width="22" customWidth="1"/>
  </cols>
  <sheetData>
    <row r="1" spans="2:9" ht="15.75">
      <c r="B1" s="254" t="s">
        <v>106</v>
      </c>
      <c r="C1" s="255"/>
      <c r="D1" s="256">
        <f>Data!$J$1</f>
        <v>42795</v>
      </c>
      <c r="E1" s="257"/>
      <c r="F1" s="258"/>
    </row>
    <row r="3" spans="2:9" ht="15.75">
      <c r="B3" s="79" t="s">
        <v>64</v>
      </c>
      <c r="C3" s="72">
        <f>Data!$J$1</f>
        <v>42795</v>
      </c>
      <c r="D3" s="73"/>
      <c r="E3" s="74"/>
      <c r="F3" s="80"/>
    </row>
    <row r="4" spans="2:9">
      <c r="B4" s="88" t="s">
        <v>100</v>
      </c>
      <c r="C4" s="106">
        <f>Data!$H$568</f>
        <v>19.100000000000001</v>
      </c>
      <c r="D4" s="85" t="s">
        <v>98</v>
      </c>
      <c r="E4" s="106">
        <f>Data!$H$555</f>
        <v>30.6</v>
      </c>
      <c r="F4" s="89" t="s">
        <v>99</v>
      </c>
    </row>
    <row r="5" spans="2:9">
      <c r="B5" s="88" t="s">
        <v>96</v>
      </c>
      <c r="C5" s="86">
        <f>Data!$G$568</f>
        <v>700</v>
      </c>
      <c r="D5" s="85" t="s">
        <v>128</v>
      </c>
      <c r="E5" s="86">
        <f>Data!$K$568</f>
        <v>25</v>
      </c>
      <c r="F5" s="89"/>
      <c r="I5" s="56" t="s">
        <v>116</v>
      </c>
    </row>
    <row r="6" spans="2:9">
      <c r="B6" s="88" t="s">
        <v>132</v>
      </c>
      <c r="C6" s="107">
        <f>Data!$F$568</f>
        <v>17.7</v>
      </c>
      <c r="D6" s="85" t="s">
        <v>98</v>
      </c>
      <c r="E6" s="87">
        <f>Data!$F$555</f>
        <v>14.1</v>
      </c>
      <c r="F6" s="89" t="s">
        <v>99</v>
      </c>
      <c r="I6" s="132" t="s">
        <v>20</v>
      </c>
    </row>
    <row r="7" spans="2:9">
      <c r="B7" s="88" t="s">
        <v>133</v>
      </c>
      <c r="C7" s="107">
        <f>Data!$D$568</f>
        <v>46</v>
      </c>
      <c r="D7" s="85" t="s">
        <v>98</v>
      </c>
      <c r="E7" s="87">
        <f>Data!$D$555</f>
        <v>36.700000000000003</v>
      </c>
      <c r="F7" s="89" t="s">
        <v>99</v>
      </c>
      <c r="I7" s="132" t="s">
        <v>21</v>
      </c>
    </row>
    <row r="8" spans="2:9">
      <c r="B8" s="88"/>
      <c r="C8" s="108"/>
      <c r="D8" s="108"/>
      <c r="E8" s="137"/>
      <c r="F8" s="89"/>
      <c r="I8" s="132" t="s">
        <v>22</v>
      </c>
    </row>
    <row r="9" spans="2:9">
      <c r="B9" s="88" t="s">
        <v>129</v>
      </c>
      <c r="C9" s="107">
        <f>Data!$D$596</f>
        <v>18.312236286919831</v>
      </c>
      <c r="D9" s="85" t="s">
        <v>98</v>
      </c>
      <c r="E9" s="87">
        <f>Data!$D$583</f>
        <v>21.06297222853966</v>
      </c>
      <c r="F9" s="89" t="s">
        <v>99</v>
      </c>
      <c r="I9" s="132" t="s">
        <v>23</v>
      </c>
    </row>
    <row r="10" spans="2:9">
      <c r="B10" s="88" t="s">
        <v>130</v>
      </c>
      <c r="C10" s="107">
        <f>Data!$F$596</f>
        <v>54.683544303797468</v>
      </c>
      <c r="D10" s="85" t="s">
        <v>98</v>
      </c>
      <c r="E10" s="87">
        <f>Data!$F$583</f>
        <v>54.079170141257926</v>
      </c>
      <c r="F10" s="89" t="s">
        <v>99</v>
      </c>
      <c r="I10" s="132" t="s">
        <v>24</v>
      </c>
    </row>
    <row r="11" spans="2:9">
      <c r="B11" s="90" t="s">
        <v>131</v>
      </c>
      <c r="C11" s="109">
        <f>Data!$H$596</f>
        <v>27.004219409282697</v>
      </c>
      <c r="D11" s="92" t="s">
        <v>98</v>
      </c>
      <c r="E11" s="91">
        <f>Data!$H$583</f>
        <v>24.85785763020241</v>
      </c>
      <c r="F11" s="93" t="s">
        <v>99</v>
      </c>
      <c r="I11" s="132" t="s">
        <v>25</v>
      </c>
    </row>
    <row r="12" spans="2:9">
      <c r="C12" s="108"/>
    </row>
    <row r="13" spans="2:9" ht="15.75">
      <c r="B13" s="78" t="s">
        <v>63</v>
      </c>
      <c r="C13" s="69">
        <f>Data!$J$1</f>
        <v>42795</v>
      </c>
      <c r="D13" s="70"/>
      <c r="E13" s="71"/>
      <c r="F13" s="81"/>
    </row>
    <row r="14" spans="2:9">
      <c r="B14" s="88" t="s">
        <v>100</v>
      </c>
      <c r="C14" s="106">
        <f>Data!$H$565</f>
        <v>21</v>
      </c>
      <c r="D14" s="85" t="s">
        <v>98</v>
      </c>
      <c r="E14" s="106">
        <f>Data!$H$555</f>
        <v>30.6</v>
      </c>
      <c r="F14" s="89" t="s">
        <v>99</v>
      </c>
    </row>
    <row r="15" spans="2:9">
      <c r="B15" s="88" t="s">
        <v>96</v>
      </c>
      <c r="C15" s="86">
        <f>Data!$G$565</f>
        <v>315</v>
      </c>
      <c r="D15" s="85" t="s">
        <v>128</v>
      </c>
      <c r="E15" s="86">
        <f>Data!$K$565</f>
        <v>10</v>
      </c>
      <c r="F15" s="89"/>
    </row>
    <row r="16" spans="2:9">
      <c r="B16" s="88" t="s">
        <v>132</v>
      </c>
      <c r="C16" s="107">
        <f>Data!$F$565</f>
        <v>16.3</v>
      </c>
      <c r="D16" s="85" t="s">
        <v>98</v>
      </c>
      <c r="E16" s="87">
        <f>Data!$F$555</f>
        <v>14.1</v>
      </c>
      <c r="F16" s="89" t="s">
        <v>99</v>
      </c>
    </row>
    <row r="17" spans="2:6">
      <c r="B17" s="88" t="s">
        <v>133</v>
      </c>
      <c r="C17" s="107">
        <f>Data!$D$565</f>
        <v>45.8</v>
      </c>
      <c r="D17" s="85" t="s">
        <v>98</v>
      </c>
      <c r="E17" s="87">
        <f>Data!$D$555</f>
        <v>36.700000000000003</v>
      </c>
      <c r="F17" s="89" t="s">
        <v>99</v>
      </c>
    </row>
    <row r="18" spans="2:6">
      <c r="B18" s="88"/>
      <c r="C18" s="108"/>
      <c r="D18" s="108"/>
      <c r="E18" s="137"/>
      <c r="F18" s="89"/>
    </row>
    <row r="19" spans="2:6">
      <c r="B19" s="88" t="s">
        <v>129</v>
      </c>
      <c r="C19" s="107">
        <f>Data!$D$593</f>
        <v>15.789473684210526</v>
      </c>
      <c r="D19" s="85" t="s">
        <v>98</v>
      </c>
      <c r="E19" s="87">
        <f>Data!$D$583</f>
        <v>21.06297222853966</v>
      </c>
      <c r="F19" s="89" t="s">
        <v>99</v>
      </c>
    </row>
    <row r="20" spans="2:6">
      <c r="B20" s="88" t="s">
        <v>130</v>
      </c>
      <c r="C20" s="107">
        <f>Data!$F$593</f>
        <v>57.684210526315795</v>
      </c>
      <c r="D20" s="85" t="s">
        <v>98</v>
      </c>
      <c r="E20" s="87">
        <f>Data!$F$583</f>
        <v>54.079170141257926</v>
      </c>
      <c r="F20" s="89" t="s">
        <v>99</v>
      </c>
    </row>
    <row r="21" spans="2:6">
      <c r="B21" s="90" t="s">
        <v>131</v>
      </c>
      <c r="C21" s="109">
        <f>Data!$H$593</f>
        <v>26.526315789473685</v>
      </c>
      <c r="D21" s="92" t="s">
        <v>98</v>
      </c>
      <c r="E21" s="91">
        <f>Data!$H$583</f>
        <v>24.85785763020241</v>
      </c>
      <c r="F21" s="93" t="s">
        <v>99</v>
      </c>
    </row>
    <row r="24" spans="2:6" ht="15.75">
      <c r="B24" s="77" t="s">
        <v>62</v>
      </c>
      <c r="C24" s="66">
        <f>Data!$J$1</f>
        <v>42795</v>
      </c>
      <c r="D24" s="67"/>
      <c r="E24" s="68"/>
      <c r="F24" s="82"/>
    </row>
    <row r="25" spans="2:6">
      <c r="B25" s="88" t="s">
        <v>100</v>
      </c>
      <c r="C25" s="106">
        <f>Data!$H$567</f>
        <v>17.399999999999999</v>
      </c>
      <c r="D25" s="85" t="s">
        <v>98</v>
      </c>
      <c r="E25" s="106">
        <f>Data!$H$555</f>
        <v>30.6</v>
      </c>
      <c r="F25" s="89" t="s">
        <v>99</v>
      </c>
    </row>
    <row r="26" spans="2:6">
      <c r="B26" s="88" t="s">
        <v>96</v>
      </c>
      <c r="C26" s="86">
        <f>Data!$G$567</f>
        <v>130</v>
      </c>
      <c r="D26" s="85" t="s">
        <v>128</v>
      </c>
      <c r="E26" s="86">
        <f>Data!$K$567</f>
        <v>0</v>
      </c>
      <c r="F26" s="89"/>
    </row>
    <row r="27" spans="2:6">
      <c r="B27" s="88" t="s">
        <v>132</v>
      </c>
      <c r="C27" s="107">
        <f>Data!$F$567</f>
        <v>19.899999999999999</v>
      </c>
      <c r="D27" s="85" t="s">
        <v>98</v>
      </c>
      <c r="E27" s="87">
        <f>Data!$F$555</f>
        <v>14.1</v>
      </c>
      <c r="F27" s="89" t="s">
        <v>99</v>
      </c>
    </row>
    <row r="28" spans="2:6">
      <c r="B28" s="88" t="s">
        <v>133</v>
      </c>
      <c r="C28" s="107">
        <f>Data!$D$567</f>
        <v>47.5</v>
      </c>
      <c r="D28" s="85" t="s">
        <v>98</v>
      </c>
      <c r="E28" s="87">
        <f>Data!$D$555</f>
        <v>36.700000000000003</v>
      </c>
      <c r="F28" s="89" t="s">
        <v>99</v>
      </c>
    </row>
    <row r="29" spans="2:6">
      <c r="B29" s="88"/>
      <c r="C29" s="108"/>
      <c r="D29" s="108"/>
      <c r="E29" s="137"/>
      <c r="F29" s="89"/>
    </row>
    <row r="30" spans="2:6">
      <c r="B30" s="88" t="s">
        <v>129</v>
      </c>
      <c r="C30" s="107">
        <f>Data!$D$595</f>
        <v>20.253164556962027</v>
      </c>
      <c r="D30" s="85" t="s">
        <v>98</v>
      </c>
      <c r="E30" s="87">
        <f>Data!$D$583</f>
        <v>21.06297222853966</v>
      </c>
      <c r="F30" s="89" t="s">
        <v>99</v>
      </c>
    </row>
    <row r="31" spans="2:6">
      <c r="B31" s="88" t="s">
        <v>130</v>
      </c>
      <c r="C31" s="107">
        <f>Data!$F$595</f>
        <v>52.742616033755276</v>
      </c>
      <c r="D31" s="85" t="s">
        <v>98</v>
      </c>
      <c r="E31" s="87">
        <f>Data!$F$583</f>
        <v>54.079170141257926</v>
      </c>
      <c r="F31" s="89" t="s">
        <v>99</v>
      </c>
    </row>
    <row r="32" spans="2:6">
      <c r="B32" s="90" t="s">
        <v>131</v>
      </c>
      <c r="C32" s="109">
        <f>Data!$H$595</f>
        <v>27.004219409282697</v>
      </c>
      <c r="D32" s="92" t="s">
        <v>98</v>
      </c>
      <c r="E32" s="91">
        <f>Data!$H$583</f>
        <v>24.85785763020241</v>
      </c>
      <c r="F32" s="93" t="s">
        <v>99</v>
      </c>
    </row>
    <row r="35" spans="2:6" ht="15.75">
      <c r="B35" s="76" t="s">
        <v>61</v>
      </c>
      <c r="C35" s="63">
        <f>Data!$J$1</f>
        <v>42795</v>
      </c>
      <c r="D35" s="64"/>
      <c r="E35" s="65"/>
      <c r="F35" s="83"/>
    </row>
    <row r="36" spans="2:6">
      <c r="B36" s="88" t="s">
        <v>100</v>
      </c>
      <c r="C36" s="106">
        <f>Data!$H$566</f>
        <v>18</v>
      </c>
      <c r="D36" s="85" t="s">
        <v>98</v>
      </c>
      <c r="E36" s="106">
        <f>Data!$H$555</f>
        <v>30.6</v>
      </c>
      <c r="F36" s="89" t="s">
        <v>99</v>
      </c>
    </row>
    <row r="37" spans="2:6">
      <c r="B37" s="88" t="s">
        <v>96</v>
      </c>
      <c r="C37" s="86">
        <f>Data!$G$566</f>
        <v>255</v>
      </c>
      <c r="D37" s="85" t="s">
        <v>128</v>
      </c>
      <c r="E37" s="86">
        <f>Data!$K$566</f>
        <v>10</v>
      </c>
      <c r="F37" s="89"/>
    </row>
    <row r="38" spans="2:6">
      <c r="B38" s="88" t="s">
        <v>132</v>
      </c>
      <c r="C38" s="107">
        <f>Data!$F$566</f>
        <v>18</v>
      </c>
      <c r="D38" s="85" t="s">
        <v>98</v>
      </c>
      <c r="E38" s="87">
        <f>Data!$F$555</f>
        <v>14.1</v>
      </c>
      <c r="F38" s="89" t="s">
        <v>99</v>
      </c>
    </row>
    <row r="39" spans="2:6">
      <c r="B39" s="88" t="s">
        <v>133</v>
      </c>
      <c r="C39" s="107">
        <f>Data!$D$566</f>
        <v>45.4</v>
      </c>
      <c r="D39" s="85" t="s">
        <v>98</v>
      </c>
      <c r="E39" s="87">
        <f>Data!$D$555</f>
        <v>36.700000000000003</v>
      </c>
      <c r="F39" s="89" t="s">
        <v>99</v>
      </c>
    </row>
    <row r="40" spans="2:6">
      <c r="B40" s="88"/>
      <c r="C40" s="108"/>
      <c r="D40" s="108"/>
      <c r="E40" s="137"/>
      <c r="F40" s="89"/>
    </row>
    <row r="41" spans="2:6">
      <c r="B41" s="88" t="s">
        <v>129</v>
      </c>
      <c r="C41" s="107">
        <f>Data!$D$594</f>
        <v>19.661733615221987</v>
      </c>
      <c r="D41" s="85" t="s">
        <v>98</v>
      </c>
      <c r="E41" s="87">
        <f>Data!$D$583</f>
        <v>21.06297222853966</v>
      </c>
      <c r="F41" s="89" t="s">
        <v>99</v>
      </c>
    </row>
    <row r="42" spans="2:6">
      <c r="B42" s="88" t="s">
        <v>130</v>
      </c>
      <c r="C42" s="107">
        <f>Data!$F$594</f>
        <v>52.854122621564478</v>
      </c>
      <c r="D42" s="85" t="s">
        <v>98</v>
      </c>
      <c r="E42" s="87">
        <f>Data!$F$583</f>
        <v>54.079170141257926</v>
      </c>
      <c r="F42" s="89" t="s">
        <v>99</v>
      </c>
    </row>
    <row r="43" spans="2:6">
      <c r="B43" s="90" t="s">
        <v>131</v>
      </c>
      <c r="C43" s="109">
        <f>Data!$H$594</f>
        <v>27.484143763213531</v>
      </c>
      <c r="D43" s="92" t="s">
        <v>98</v>
      </c>
      <c r="E43" s="91">
        <f>Data!$H$583</f>
        <v>24.85785763020241</v>
      </c>
      <c r="F43" s="93" t="s">
        <v>99</v>
      </c>
    </row>
    <row r="46" spans="2:6" ht="15.75">
      <c r="B46" s="75" t="s">
        <v>60</v>
      </c>
      <c r="C46" s="60">
        <f>Data!$J$1</f>
        <v>42795</v>
      </c>
      <c r="D46" s="61"/>
      <c r="E46" s="62"/>
      <c r="F46" s="84"/>
    </row>
    <row r="47" spans="2:6">
      <c r="B47" s="88" t="s">
        <v>100</v>
      </c>
      <c r="C47" s="106">
        <f>Data!$H$559</f>
        <v>17.399999999999999</v>
      </c>
      <c r="D47" s="85" t="s">
        <v>98</v>
      </c>
      <c r="E47" s="106">
        <f>Data!$H$555</f>
        <v>30.6</v>
      </c>
      <c r="F47" s="89" t="s">
        <v>99</v>
      </c>
    </row>
    <row r="48" spans="2:6">
      <c r="B48" s="88" t="s">
        <v>96</v>
      </c>
      <c r="C48" s="86">
        <f>Data!$G$559</f>
        <v>35</v>
      </c>
      <c r="D48" s="85" t="s">
        <v>128</v>
      </c>
      <c r="E48" s="86">
        <f>Data!$K$559</f>
        <v>0</v>
      </c>
      <c r="F48" s="89"/>
    </row>
    <row r="49" spans="2:6">
      <c r="B49" s="88" t="s">
        <v>132</v>
      </c>
      <c r="C49" s="107">
        <f>Data!$F$559</f>
        <v>17.399999999999999</v>
      </c>
      <c r="D49" s="85" t="s">
        <v>98</v>
      </c>
      <c r="E49" s="87">
        <f>Data!$F$555</f>
        <v>14.1</v>
      </c>
      <c r="F49" s="89" t="s">
        <v>99</v>
      </c>
    </row>
    <row r="50" spans="2:6">
      <c r="B50" s="88" t="s">
        <v>133</v>
      </c>
      <c r="C50" s="107">
        <f>Data!$D$559</f>
        <v>42.6</v>
      </c>
      <c r="D50" s="85" t="s">
        <v>98</v>
      </c>
      <c r="E50" s="87">
        <f>Data!$D$555</f>
        <v>36.700000000000003</v>
      </c>
      <c r="F50" s="89" t="s">
        <v>99</v>
      </c>
    </row>
    <row r="51" spans="2:6">
      <c r="B51" s="88"/>
      <c r="C51" s="108"/>
      <c r="D51" s="108"/>
      <c r="E51" s="137"/>
      <c r="F51" s="89"/>
    </row>
    <row r="52" spans="2:6">
      <c r="B52" s="88" t="s">
        <v>129</v>
      </c>
      <c r="C52" s="107">
        <f>Data!$D$587</f>
        <v>15.789473684210526</v>
      </c>
      <c r="D52" s="85" t="s">
        <v>98</v>
      </c>
      <c r="E52" s="87">
        <f>Data!$D$583</f>
        <v>21.06297222853966</v>
      </c>
      <c r="F52" s="89" t="s">
        <v>99</v>
      </c>
    </row>
    <row r="53" spans="2:6">
      <c r="B53" s="88" t="s">
        <v>130</v>
      </c>
      <c r="C53" s="107">
        <f>Data!$F$587</f>
        <v>54.385964912280706</v>
      </c>
      <c r="D53" s="85" t="s">
        <v>98</v>
      </c>
      <c r="E53" s="87">
        <f>Data!$F$583</f>
        <v>54.079170141257926</v>
      </c>
      <c r="F53" s="89" t="s">
        <v>99</v>
      </c>
    </row>
    <row r="54" spans="2:6">
      <c r="B54" s="90" t="s">
        <v>131</v>
      </c>
      <c r="C54" s="109">
        <f>Data!$H$587</f>
        <v>29.82456140350877</v>
      </c>
      <c r="D54" s="92" t="s">
        <v>98</v>
      </c>
      <c r="E54" s="91">
        <f>Data!$H$583</f>
        <v>24.85785763020241</v>
      </c>
      <c r="F54" s="93" t="s">
        <v>99</v>
      </c>
    </row>
    <row r="57" spans="2:6" ht="15.75">
      <c r="B57" s="75" t="s">
        <v>59</v>
      </c>
      <c r="C57" s="60">
        <f>Data!$J$1</f>
        <v>42795</v>
      </c>
      <c r="D57" s="61"/>
      <c r="E57" s="62"/>
      <c r="F57" s="84"/>
    </row>
    <row r="58" spans="2:6">
      <c r="B58" s="88" t="s">
        <v>100</v>
      </c>
      <c r="C58" s="106">
        <f>Data!$H$560</f>
        <v>18.8</v>
      </c>
      <c r="D58" s="85" t="s">
        <v>98</v>
      </c>
      <c r="E58" s="106">
        <f>Data!$H$555</f>
        <v>30.6</v>
      </c>
      <c r="F58" s="89" t="s">
        <v>99</v>
      </c>
    </row>
    <row r="59" spans="2:6">
      <c r="B59" s="88" t="s">
        <v>96</v>
      </c>
      <c r="C59" s="86">
        <f>Data!$G$560</f>
        <v>45</v>
      </c>
      <c r="D59" s="85" t="s">
        <v>128</v>
      </c>
      <c r="E59" s="86">
        <f>Data!$K$560</f>
        <v>5</v>
      </c>
      <c r="F59" s="89"/>
    </row>
    <row r="60" spans="2:6">
      <c r="B60" s="88" t="s">
        <v>132</v>
      </c>
      <c r="C60" s="107">
        <f>Data!$F$560</f>
        <v>18.399999999999999</v>
      </c>
      <c r="D60" s="85" t="s">
        <v>98</v>
      </c>
      <c r="E60" s="87">
        <f>Data!$F$555</f>
        <v>14.1</v>
      </c>
      <c r="F60" s="89" t="s">
        <v>99</v>
      </c>
    </row>
    <row r="61" spans="2:6">
      <c r="B61" s="88" t="s">
        <v>133</v>
      </c>
      <c r="C61" s="107">
        <f>Data!$D$560</f>
        <v>51</v>
      </c>
      <c r="D61" s="85" t="s">
        <v>98</v>
      </c>
      <c r="E61" s="87">
        <f>Data!$D$555</f>
        <v>36.700000000000003</v>
      </c>
      <c r="F61" s="89" t="s">
        <v>99</v>
      </c>
    </row>
    <row r="62" spans="2:6">
      <c r="B62" s="88"/>
      <c r="C62" s="108"/>
      <c r="D62" s="108"/>
      <c r="E62" s="137"/>
      <c r="F62" s="89"/>
    </row>
    <row r="63" spans="2:6">
      <c r="B63" s="88" t="s">
        <v>129</v>
      </c>
      <c r="C63" s="107">
        <f>Data!$D$588</f>
        <v>17.647058823529413</v>
      </c>
      <c r="D63" s="85" t="s">
        <v>98</v>
      </c>
      <c r="E63" s="87">
        <f>Data!$D$583</f>
        <v>21.06297222853966</v>
      </c>
      <c r="F63" s="89" t="s">
        <v>99</v>
      </c>
    </row>
    <row r="64" spans="2:6">
      <c r="B64" s="88" t="s">
        <v>130</v>
      </c>
      <c r="C64" s="107">
        <f>Data!$F$588</f>
        <v>52.941176470588239</v>
      </c>
      <c r="D64" s="85" t="s">
        <v>98</v>
      </c>
      <c r="E64" s="87">
        <f>Data!$F$583</f>
        <v>54.079170141257926</v>
      </c>
      <c r="F64" s="89" t="s">
        <v>99</v>
      </c>
    </row>
    <row r="65" spans="2:6">
      <c r="B65" s="90" t="s">
        <v>131</v>
      </c>
      <c r="C65" s="109">
        <f>Data!$H$588</f>
        <v>29.411764705882355</v>
      </c>
      <c r="D65" s="92" t="s">
        <v>98</v>
      </c>
      <c r="E65" s="91">
        <f>Data!$H$583</f>
        <v>24.85785763020241</v>
      </c>
      <c r="F65" s="93" t="s">
        <v>99</v>
      </c>
    </row>
    <row r="68" spans="2:6" ht="15.75">
      <c r="B68" s="75" t="s">
        <v>58</v>
      </c>
      <c r="C68" s="60">
        <f>Data!$J$1</f>
        <v>42795</v>
      </c>
      <c r="D68" s="61"/>
      <c r="E68" s="62"/>
      <c r="F68" s="84"/>
    </row>
    <row r="69" spans="2:6">
      <c r="B69" s="88" t="s">
        <v>100</v>
      </c>
      <c r="C69" s="106">
        <f>Data!$H$561</f>
        <v>14.1</v>
      </c>
      <c r="D69" s="85" t="s">
        <v>98</v>
      </c>
      <c r="E69" s="106">
        <f>Data!$H$555</f>
        <v>30.6</v>
      </c>
      <c r="F69" s="89" t="s">
        <v>99</v>
      </c>
    </row>
    <row r="70" spans="2:6">
      <c r="B70" s="88" t="s">
        <v>96</v>
      </c>
      <c r="C70" s="86">
        <f>Data!$G$561</f>
        <v>30</v>
      </c>
      <c r="D70" s="85" t="s">
        <v>128</v>
      </c>
      <c r="E70" s="86">
        <f>Data!$K$561</f>
        <v>5</v>
      </c>
      <c r="F70" s="89"/>
    </row>
    <row r="71" spans="2:6">
      <c r="B71" s="88" t="s">
        <v>132</v>
      </c>
      <c r="C71" s="107">
        <f>Data!$F$561</f>
        <v>19.100000000000001</v>
      </c>
      <c r="D71" s="85" t="s">
        <v>98</v>
      </c>
      <c r="E71" s="87">
        <f>Data!$F$555</f>
        <v>14.1</v>
      </c>
      <c r="F71" s="89" t="s">
        <v>99</v>
      </c>
    </row>
    <row r="72" spans="2:6">
      <c r="B72" s="88" t="s">
        <v>133</v>
      </c>
      <c r="C72" s="107">
        <f>Data!$D$561</f>
        <v>46.2</v>
      </c>
      <c r="D72" s="85" t="s">
        <v>98</v>
      </c>
      <c r="E72" s="87">
        <f>Data!$D$555</f>
        <v>36.700000000000003</v>
      </c>
      <c r="F72" s="89" t="s">
        <v>99</v>
      </c>
    </row>
    <row r="73" spans="2:6">
      <c r="B73" s="88"/>
      <c r="C73" s="108"/>
      <c r="D73" s="108"/>
      <c r="E73" s="137"/>
      <c r="F73" s="89"/>
    </row>
    <row r="74" spans="2:6">
      <c r="B74" s="88" t="s">
        <v>129</v>
      </c>
      <c r="C74" s="107">
        <f>Data!$D$589</f>
        <v>17.741935483870968</v>
      </c>
      <c r="D74" s="85" t="s">
        <v>98</v>
      </c>
      <c r="E74" s="87">
        <f>Data!$D$583</f>
        <v>21.06297222853966</v>
      </c>
      <c r="F74" s="89" t="s">
        <v>99</v>
      </c>
    </row>
    <row r="75" spans="2:6">
      <c r="B75" s="88" t="s">
        <v>130</v>
      </c>
      <c r="C75" s="107">
        <f>Data!$F$589</f>
        <v>51.612903225806448</v>
      </c>
      <c r="D75" s="85" t="s">
        <v>98</v>
      </c>
      <c r="E75" s="87">
        <f>Data!$F$583</f>
        <v>54.079170141257926</v>
      </c>
      <c r="F75" s="89" t="s">
        <v>99</v>
      </c>
    </row>
    <row r="76" spans="2:6">
      <c r="B76" s="90" t="s">
        <v>131</v>
      </c>
      <c r="C76" s="109">
        <f>Data!$H$589</f>
        <v>30.64516129032258</v>
      </c>
      <c r="D76" s="92" t="s">
        <v>98</v>
      </c>
      <c r="E76" s="91">
        <f>Data!$H$583</f>
        <v>24.85785763020241</v>
      </c>
      <c r="F76" s="93" t="s">
        <v>99</v>
      </c>
    </row>
    <row r="79" spans="2:6" ht="15.75">
      <c r="B79" s="75" t="s">
        <v>57</v>
      </c>
      <c r="C79" s="60">
        <f>Data!$J$1</f>
        <v>42795</v>
      </c>
      <c r="D79" s="61"/>
      <c r="E79" s="62"/>
      <c r="F79" s="84"/>
    </row>
    <row r="80" spans="2:6">
      <c r="B80" s="88" t="s">
        <v>100</v>
      </c>
      <c r="C80" s="106">
        <f>Data!$H$562</f>
        <v>10.5</v>
      </c>
      <c r="D80" s="85" t="s">
        <v>98</v>
      </c>
      <c r="E80" s="106">
        <f>Data!$H$555</f>
        <v>30.6</v>
      </c>
      <c r="F80" s="89" t="s">
        <v>99</v>
      </c>
    </row>
    <row r="81" spans="2:6">
      <c r="B81" s="88" t="s">
        <v>96</v>
      </c>
      <c r="C81" s="86">
        <f>Data!$G$562</f>
        <v>15</v>
      </c>
      <c r="D81" s="85" t="s">
        <v>128</v>
      </c>
      <c r="E81" s="86">
        <f>Data!$K$562</f>
        <v>0</v>
      </c>
      <c r="F81" s="89"/>
    </row>
    <row r="82" spans="2:6">
      <c r="B82" s="88" t="s">
        <v>132</v>
      </c>
      <c r="C82" s="107">
        <f>Data!$F$562</f>
        <v>16.5</v>
      </c>
      <c r="D82" s="85" t="s">
        <v>98</v>
      </c>
      <c r="E82" s="87">
        <f>Data!$F$555</f>
        <v>14.1</v>
      </c>
      <c r="F82" s="89" t="s">
        <v>99</v>
      </c>
    </row>
    <row r="83" spans="2:6">
      <c r="B83" s="88" t="s">
        <v>133</v>
      </c>
      <c r="C83" s="107">
        <f>Data!$D$562</f>
        <v>48.9</v>
      </c>
      <c r="D83" s="85" t="s">
        <v>98</v>
      </c>
      <c r="E83" s="87">
        <f>Data!$D$555</f>
        <v>36.700000000000003</v>
      </c>
      <c r="F83" s="89" t="s">
        <v>99</v>
      </c>
    </row>
    <row r="84" spans="2:6">
      <c r="B84" s="88"/>
      <c r="C84" s="108"/>
      <c r="D84" s="108"/>
      <c r="E84" s="137"/>
      <c r="F84" s="89"/>
    </row>
    <row r="85" spans="2:6">
      <c r="B85" s="88" t="s">
        <v>129</v>
      </c>
      <c r="C85" s="107">
        <f>Data!$D$590</f>
        <v>19.148936170212767</v>
      </c>
      <c r="D85" s="85" t="s">
        <v>98</v>
      </c>
      <c r="E85" s="87">
        <f>Data!$D$583</f>
        <v>21.06297222853966</v>
      </c>
      <c r="F85" s="89" t="s">
        <v>99</v>
      </c>
    </row>
    <row r="86" spans="2:6">
      <c r="B86" s="88" t="s">
        <v>130</v>
      </c>
      <c r="C86" s="107">
        <f>Data!$F$590</f>
        <v>55.319148936170215</v>
      </c>
      <c r="D86" s="85" t="s">
        <v>98</v>
      </c>
      <c r="E86" s="87">
        <f>Data!$F$583</f>
        <v>54.079170141257926</v>
      </c>
      <c r="F86" s="89" t="s">
        <v>99</v>
      </c>
    </row>
    <row r="87" spans="2:6">
      <c r="B87" s="90" t="s">
        <v>131</v>
      </c>
      <c r="C87" s="109">
        <f>Data!$H$590</f>
        <v>25.531914893617021</v>
      </c>
      <c r="D87" s="92" t="s">
        <v>98</v>
      </c>
      <c r="E87" s="91">
        <f>Data!$H$583</f>
        <v>24.85785763020241</v>
      </c>
      <c r="F87" s="93" t="s">
        <v>99</v>
      </c>
    </row>
    <row r="90" spans="2:6" ht="15.75">
      <c r="B90" s="75" t="s">
        <v>56</v>
      </c>
      <c r="C90" s="60">
        <f>Data!$J$1</f>
        <v>42795</v>
      </c>
      <c r="D90" s="61"/>
      <c r="E90" s="62"/>
      <c r="F90" s="84"/>
    </row>
    <row r="91" spans="2:6">
      <c r="B91" s="88" t="s">
        <v>100</v>
      </c>
      <c r="C91" s="106">
        <f>Data!$H$563</f>
        <v>18</v>
      </c>
      <c r="D91" s="85" t="s">
        <v>98</v>
      </c>
      <c r="E91" s="106">
        <f>Data!$H$555</f>
        <v>30.6</v>
      </c>
      <c r="F91" s="89" t="s">
        <v>99</v>
      </c>
    </row>
    <row r="92" spans="2:6">
      <c r="B92" s="88" t="s">
        <v>96</v>
      </c>
      <c r="C92" s="86">
        <f>Data!$G$563</f>
        <v>50</v>
      </c>
      <c r="D92" s="85" t="s">
        <v>128</v>
      </c>
      <c r="E92" s="86">
        <f>Data!$K$563</f>
        <v>5</v>
      </c>
      <c r="F92" s="89"/>
    </row>
    <row r="93" spans="2:6">
      <c r="B93" s="88" t="s">
        <v>132</v>
      </c>
      <c r="C93" s="107">
        <f>Data!$F$563</f>
        <v>20.6</v>
      </c>
      <c r="D93" s="85" t="s">
        <v>98</v>
      </c>
      <c r="E93" s="87">
        <f>Data!$F$555</f>
        <v>14.1</v>
      </c>
      <c r="F93" s="89" t="s">
        <v>99</v>
      </c>
    </row>
    <row r="94" spans="2:6">
      <c r="B94" s="88" t="s">
        <v>133</v>
      </c>
      <c r="C94" s="107">
        <f>Data!$D$563</f>
        <v>45.7</v>
      </c>
      <c r="D94" s="85" t="s">
        <v>98</v>
      </c>
      <c r="E94" s="87">
        <f>Data!$D$555</f>
        <v>36.700000000000003</v>
      </c>
      <c r="F94" s="89" t="s">
        <v>99</v>
      </c>
    </row>
    <row r="95" spans="2:6">
      <c r="B95" s="88"/>
      <c r="C95" s="108"/>
      <c r="D95" s="108"/>
      <c r="E95" s="137"/>
      <c r="F95" s="89"/>
    </row>
    <row r="96" spans="2:6">
      <c r="B96" s="88" t="s">
        <v>129</v>
      </c>
      <c r="C96" s="107">
        <f>Data!$D$591</f>
        <v>18.478260869565215</v>
      </c>
      <c r="D96" s="85" t="s">
        <v>98</v>
      </c>
      <c r="E96" s="87">
        <f>Data!$D$583</f>
        <v>21.06297222853966</v>
      </c>
      <c r="F96" s="89" t="s">
        <v>99</v>
      </c>
    </row>
    <row r="97" spans="2:9">
      <c r="B97" s="88" t="s">
        <v>130</v>
      </c>
      <c r="C97" s="107">
        <f>Data!$F$591</f>
        <v>54.347826086956516</v>
      </c>
      <c r="D97" s="85" t="s">
        <v>98</v>
      </c>
      <c r="E97" s="87">
        <f>Data!$F$583</f>
        <v>54.079170141257926</v>
      </c>
      <c r="F97" s="89" t="s">
        <v>99</v>
      </c>
    </row>
    <row r="98" spans="2:9">
      <c r="B98" s="90" t="s">
        <v>131</v>
      </c>
      <c r="C98" s="109">
        <f>Data!$H$591</f>
        <v>27.173913043478258</v>
      </c>
      <c r="D98" s="92" t="s">
        <v>98</v>
      </c>
      <c r="E98" s="91">
        <f>Data!$H$583</f>
        <v>24.85785763020241</v>
      </c>
      <c r="F98" s="93" t="s">
        <v>99</v>
      </c>
    </row>
    <row r="101" spans="2:9" ht="15.75">
      <c r="B101" s="75" t="s">
        <v>55</v>
      </c>
      <c r="C101" s="60">
        <f>Data!$J$1</f>
        <v>42795</v>
      </c>
      <c r="D101" s="61"/>
      <c r="E101" s="62"/>
      <c r="F101" s="84"/>
      <c r="I101" s="110" t="s">
        <v>117</v>
      </c>
    </row>
    <row r="102" spans="2:9">
      <c r="B102" s="88" t="s">
        <v>100</v>
      </c>
      <c r="C102" s="106">
        <f>Data!$H$564</f>
        <v>22.4</v>
      </c>
      <c r="D102" s="85" t="s">
        <v>98</v>
      </c>
      <c r="E102" s="106">
        <f>Data!$H$555</f>
        <v>30.6</v>
      </c>
      <c r="F102" s="89" t="s">
        <v>99</v>
      </c>
    </row>
    <row r="103" spans="2:9">
      <c r="B103" s="88" t="s">
        <v>96</v>
      </c>
      <c r="C103" s="86">
        <f>Data!$G$564</f>
        <v>85</v>
      </c>
      <c r="D103" s="85" t="s">
        <v>128</v>
      </c>
      <c r="E103" s="86">
        <f>Data!$K$564</f>
        <v>0</v>
      </c>
      <c r="F103" s="89"/>
    </row>
    <row r="104" spans="2:9">
      <c r="B104" s="88" t="s">
        <v>132</v>
      </c>
      <c r="C104" s="107">
        <f>Data!$F$564</f>
        <v>16.2</v>
      </c>
      <c r="D104" s="85" t="s">
        <v>98</v>
      </c>
      <c r="E104" s="87">
        <f>Data!$F$555</f>
        <v>14.1</v>
      </c>
      <c r="F104" s="89" t="s">
        <v>99</v>
      </c>
    </row>
    <row r="105" spans="2:9">
      <c r="B105" s="88" t="s">
        <v>133</v>
      </c>
      <c r="C105" s="107">
        <f>Data!$D$564</f>
        <v>41.1</v>
      </c>
      <c r="D105" s="85" t="s">
        <v>98</v>
      </c>
      <c r="E105" s="87">
        <f>Data!$D$555</f>
        <v>36.700000000000003</v>
      </c>
      <c r="F105" s="89" t="s">
        <v>99</v>
      </c>
    </row>
    <row r="106" spans="2:9">
      <c r="B106" s="88"/>
      <c r="C106" s="108"/>
      <c r="D106" s="108"/>
      <c r="E106" s="137"/>
      <c r="F106" s="89"/>
    </row>
    <row r="107" spans="2:9">
      <c r="B107" s="88" t="s">
        <v>129</v>
      </c>
      <c r="C107" s="107">
        <f>Data!$D$592</f>
        <v>24.615384615384617</v>
      </c>
      <c r="D107" s="85" t="s">
        <v>98</v>
      </c>
      <c r="E107" s="87">
        <f>Data!$D$583</f>
        <v>21.06297222853966</v>
      </c>
      <c r="F107" s="89" t="s">
        <v>99</v>
      </c>
    </row>
    <row r="108" spans="2:9">
      <c r="B108" s="88" t="s">
        <v>130</v>
      </c>
      <c r="C108" s="107">
        <f>Data!$F$592</f>
        <v>50.769230769230766</v>
      </c>
      <c r="D108" s="85" t="s">
        <v>98</v>
      </c>
      <c r="E108" s="87">
        <f>Data!$F$583</f>
        <v>54.079170141257926</v>
      </c>
      <c r="F108" s="89" t="s">
        <v>99</v>
      </c>
    </row>
    <row r="109" spans="2:9">
      <c r="B109" s="90" t="s">
        <v>131</v>
      </c>
      <c r="C109" s="109">
        <f>Data!$H$592</f>
        <v>24.615384615384617</v>
      </c>
      <c r="D109" s="92" t="s">
        <v>98</v>
      </c>
      <c r="E109" s="91">
        <f>Data!$H$583</f>
        <v>24.85785763020241</v>
      </c>
      <c r="F109" s="93" t="s">
        <v>99</v>
      </c>
    </row>
    <row r="118" spans="1:7">
      <c r="A118" s="120"/>
      <c r="G118" s="120"/>
    </row>
    <row r="126" spans="1:7">
      <c r="B126" s="120"/>
      <c r="C126" s="120"/>
      <c r="D126" s="120"/>
      <c r="E126" s="122"/>
      <c r="F126" s="120"/>
    </row>
  </sheetData>
  <phoneticPr fontId="2" type="noConversion"/>
  <hyperlinks>
    <hyperlink ref="I6" location="'Age duration'!B46" display="Christchurch"/>
    <hyperlink ref="I7" location="'Age duration'!B57" display="East Dorset"/>
    <hyperlink ref="I8" location="'Age duration'!B68" display="North Dorset"/>
    <hyperlink ref="I9" location="'Age duration'!B79" display="Purbeck"/>
    <hyperlink ref="I10" location="'Age duration'!B90" display="West Dorset"/>
    <hyperlink ref="I11" location="'Age duration'!B101" display="Weymouth &amp; Portland"/>
    <hyperlink ref="I101" location="'Age duration'!A1" display="back to top"/>
  </hyperlinks>
  <pageMargins left="0.49" right="0.27" top="1"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D25" sqref="D25"/>
    </sheetView>
  </sheetViews>
  <sheetFormatPr defaultRowHeight="12.75"/>
  <cols>
    <col min="1" max="1" width="25.42578125" style="236" customWidth="1"/>
    <col min="2" max="2" width="91.140625" style="237" customWidth="1"/>
    <col min="3" max="16384" width="9.140625" style="238"/>
  </cols>
  <sheetData>
    <row r="1" spans="1:3" s="245" customFormat="1">
      <c r="A1" s="245" t="s">
        <v>193</v>
      </c>
      <c r="B1" s="246" t="s">
        <v>194</v>
      </c>
    </row>
    <row r="3" spans="1:3" ht="38.25">
      <c r="A3" s="236" t="s">
        <v>195</v>
      </c>
      <c r="B3" s="237" t="s">
        <v>208</v>
      </c>
    </row>
    <row r="5" spans="1:3">
      <c r="A5" s="236" t="s">
        <v>196</v>
      </c>
      <c r="B5" s="237" t="s">
        <v>207</v>
      </c>
      <c r="C5" s="236" t="s">
        <v>210</v>
      </c>
    </row>
    <row r="6" spans="1:3">
      <c r="A6" s="240" t="s">
        <v>197</v>
      </c>
      <c r="B6" s="237" t="s">
        <v>209</v>
      </c>
      <c r="C6" s="238">
        <v>1</v>
      </c>
    </row>
    <row r="7" spans="1:3">
      <c r="A7" s="240" t="s">
        <v>198</v>
      </c>
      <c r="B7" s="237" t="s">
        <v>211</v>
      </c>
      <c r="C7" s="238">
        <v>16</v>
      </c>
    </row>
    <row r="8" spans="1:3">
      <c r="A8" s="240" t="s">
        <v>204</v>
      </c>
      <c r="B8" s="237" t="s">
        <v>212</v>
      </c>
      <c r="C8" s="238">
        <v>52</v>
      </c>
    </row>
    <row r="9" spans="1:3">
      <c r="A9" s="240" t="s">
        <v>200</v>
      </c>
      <c r="B9" s="237" t="s">
        <v>213</v>
      </c>
      <c r="C9" s="238">
        <v>88</v>
      </c>
    </row>
    <row r="10" spans="1:3">
      <c r="A10" s="240" t="s">
        <v>205</v>
      </c>
      <c r="B10" s="237" t="s">
        <v>214</v>
      </c>
      <c r="C10" s="238">
        <v>124</v>
      </c>
    </row>
    <row r="11" spans="1:3">
      <c r="A11" s="240" t="s">
        <v>202</v>
      </c>
      <c r="B11" s="237" t="s">
        <v>215</v>
      </c>
      <c r="C11" s="238">
        <v>143</v>
      </c>
    </row>
    <row r="12" spans="1:3">
      <c r="A12" s="240" t="s">
        <v>206</v>
      </c>
      <c r="B12" s="237" t="s">
        <v>216</v>
      </c>
      <c r="C12" s="238">
        <v>161</v>
      </c>
    </row>
    <row r="14" spans="1:3">
      <c r="A14" s="236" t="s">
        <v>217</v>
      </c>
      <c r="B14" s="237" t="s">
        <v>218</v>
      </c>
    </row>
    <row r="15" spans="1:3">
      <c r="A15" s="130">
        <v>1</v>
      </c>
      <c r="B15" s="238" t="s">
        <v>112</v>
      </c>
    </row>
    <row r="16" spans="1:3">
      <c r="A16" s="130">
        <v>2</v>
      </c>
      <c r="B16" s="238" t="s">
        <v>276</v>
      </c>
    </row>
    <row r="17" spans="1:2">
      <c r="A17" s="130">
        <v>3</v>
      </c>
      <c r="B17" s="238" t="s">
        <v>115</v>
      </c>
    </row>
    <row r="18" spans="1:2">
      <c r="A18" s="130">
        <v>4</v>
      </c>
      <c r="B18" s="238" t="s">
        <v>277</v>
      </c>
    </row>
    <row r="19" spans="1:2">
      <c r="A19" s="130">
        <v>5</v>
      </c>
      <c r="B19" s="238" t="s">
        <v>109</v>
      </c>
    </row>
    <row r="21" spans="1:2">
      <c r="A21" s="236" t="s">
        <v>110</v>
      </c>
      <c r="B21" s="237" t="s">
        <v>227</v>
      </c>
    </row>
    <row r="22" spans="1:2">
      <c r="A22" s="236" t="s">
        <v>219</v>
      </c>
      <c r="B22" s="237" t="s">
        <v>228</v>
      </c>
    </row>
    <row r="23" spans="1:2">
      <c r="A23" s="236" t="s">
        <v>43</v>
      </c>
      <c r="B23" s="237" t="s">
        <v>229</v>
      </c>
    </row>
    <row r="24" spans="1:2">
      <c r="A24" s="236" t="s">
        <v>220</v>
      </c>
      <c r="B24" s="237" t="s">
        <v>230</v>
      </c>
    </row>
    <row r="25" spans="1:2">
      <c r="A25" s="236" t="s">
        <v>221</v>
      </c>
      <c r="B25" s="237" t="s">
        <v>231</v>
      </c>
    </row>
    <row r="26" spans="1:2">
      <c r="A26" s="236" t="s">
        <v>222</v>
      </c>
      <c r="B26" s="237" t="s">
        <v>232</v>
      </c>
    </row>
    <row r="27" spans="1:2">
      <c r="A27" s="236" t="s">
        <v>223</v>
      </c>
      <c r="B27" s="237" t="s">
        <v>233</v>
      </c>
    </row>
    <row r="28" spans="1:2">
      <c r="A28" s="236" t="s">
        <v>224</v>
      </c>
      <c r="B28" s="237" t="s">
        <v>234</v>
      </c>
    </row>
    <row r="29" spans="1:2">
      <c r="A29" s="236" t="s">
        <v>225</v>
      </c>
      <c r="B29" s="237" t="s">
        <v>235</v>
      </c>
    </row>
    <row r="30" spans="1:2">
      <c r="A30" s="236" t="s">
        <v>226</v>
      </c>
      <c r="B30" s="237" t="s">
        <v>236</v>
      </c>
    </row>
    <row r="32" spans="1:2">
      <c r="A32" s="236" t="s">
        <v>12</v>
      </c>
      <c r="B32" s="237" t="s">
        <v>237</v>
      </c>
    </row>
    <row r="34" spans="1:2">
      <c r="A34" s="236" t="s">
        <v>238</v>
      </c>
      <c r="B34" s="237" t="s">
        <v>239</v>
      </c>
    </row>
    <row r="36" spans="1:2">
      <c r="A36" s="236" t="s">
        <v>240</v>
      </c>
      <c r="B36" s="237" t="s">
        <v>241</v>
      </c>
    </row>
    <row r="38" spans="1:2">
      <c r="A38" s="236" t="s">
        <v>244</v>
      </c>
      <c r="B38" s="237" t="s">
        <v>319</v>
      </c>
    </row>
    <row r="40" spans="1:2">
      <c r="A40" s="236" t="s">
        <v>242</v>
      </c>
      <c r="B40" s="237" t="s">
        <v>243</v>
      </c>
    </row>
  </sheetData>
  <phoneticPr fontId="2"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T42"/>
  <sheetViews>
    <sheetView topLeftCell="IA1" workbookViewId="0">
      <selection activeCell="IU3" sqref="IU3"/>
    </sheetView>
  </sheetViews>
  <sheetFormatPr defaultRowHeight="12.75"/>
  <cols>
    <col min="1" max="1" width="14.85546875" customWidth="1"/>
    <col min="3" max="3" width="29.28515625" customWidth="1"/>
    <col min="5" max="5" width="0.7109375" customWidth="1"/>
    <col min="6" max="6" width="14.85546875" customWidth="1"/>
    <col min="8" max="8" width="29.28515625" customWidth="1"/>
    <col min="10" max="10" width="0.7109375" customWidth="1"/>
    <col min="11" max="11" width="14.85546875" customWidth="1"/>
    <col min="13" max="13" width="29.28515625" customWidth="1"/>
    <col min="15" max="15" width="0.7109375" customWidth="1"/>
    <col min="16" max="16" width="14.85546875" customWidth="1"/>
    <col min="18" max="18" width="29.28515625" customWidth="1"/>
    <col min="20" max="20" width="0.7109375" customWidth="1"/>
    <col min="21" max="21" width="14.85546875" customWidth="1"/>
    <col min="23" max="23" width="29.28515625" customWidth="1"/>
    <col min="25" max="25" width="0.7109375" customWidth="1"/>
    <col min="26" max="26" width="10.85546875" bestFit="1" customWidth="1"/>
    <col min="28" max="28" width="33.85546875" bestFit="1" customWidth="1"/>
    <col min="30" max="30" width="1" customWidth="1"/>
    <col min="31" max="31" width="10.85546875" bestFit="1" customWidth="1"/>
    <col min="33" max="33" width="33.85546875" bestFit="1" customWidth="1"/>
    <col min="35" max="35" width="1" customWidth="1"/>
    <col min="36" max="36" width="10.85546875" bestFit="1" customWidth="1"/>
    <col min="38" max="38" width="33.85546875" bestFit="1" customWidth="1"/>
    <col min="40" max="40" width="1" customWidth="1"/>
    <col min="41" max="41" width="10.85546875" bestFit="1" customWidth="1"/>
    <col min="43" max="43" width="33.85546875" bestFit="1" customWidth="1"/>
    <col min="45" max="45" width="1" customWidth="1"/>
    <col min="46" max="46" width="10.85546875" bestFit="1" customWidth="1"/>
    <col min="48" max="48" width="33.85546875" bestFit="1" customWidth="1"/>
    <col min="50" max="50" width="1" customWidth="1"/>
    <col min="51" max="51" width="10.85546875" bestFit="1" customWidth="1"/>
    <col min="53" max="53" width="33.85546875" bestFit="1" customWidth="1"/>
    <col min="55" max="55" width="1" customWidth="1"/>
    <col min="56" max="56" width="10.85546875" bestFit="1" customWidth="1"/>
    <col min="58" max="58" width="33.85546875" bestFit="1" customWidth="1"/>
    <col min="60" max="60" width="1" customWidth="1"/>
    <col min="61" max="61" width="10.85546875" bestFit="1" customWidth="1"/>
    <col min="63" max="63" width="33.85546875" bestFit="1" customWidth="1"/>
    <col min="65" max="65" width="1" customWidth="1"/>
    <col min="66" max="66" width="10.85546875" bestFit="1" customWidth="1"/>
    <col min="68" max="68" width="33.85546875" bestFit="1" customWidth="1"/>
    <col min="70" max="70" width="1" customWidth="1"/>
    <col min="71" max="71" width="10.85546875" bestFit="1" customWidth="1"/>
    <col min="73" max="73" width="33.85546875" bestFit="1" customWidth="1"/>
    <col min="75" max="75" width="1" customWidth="1"/>
    <col min="76" max="76" width="10.85546875" bestFit="1" customWidth="1"/>
    <col min="78" max="78" width="33.85546875" bestFit="1" customWidth="1"/>
    <col min="80" max="80" width="1" customWidth="1"/>
    <col min="81" max="81" width="10.85546875" bestFit="1" customWidth="1"/>
    <col min="83" max="83" width="33.85546875" bestFit="1" customWidth="1"/>
    <col min="85" max="85" width="1" customWidth="1"/>
    <col min="86" max="86" width="10.85546875" bestFit="1" customWidth="1"/>
    <col min="88" max="88" width="33.85546875" bestFit="1" customWidth="1"/>
    <col min="90" max="90" width="1" customWidth="1"/>
    <col min="91" max="91" width="10.85546875" bestFit="1" customWidth="1"/>
    <col min="93" max="93" width="33.85546875" bestFit="1" customWidth="1"/>
    <col min="95" max="95" width="1" customWidth="1"/>
    <col min="96" max="96" width="10.85546875" bestFit="1" customWidth="1"/>
    <col min="98" max="98" width="33.85546875" bestFit="1" customWidth="1"/>
    <col min="100" max="100" width="1" customWidth="1"/>
    <col min="101" max="101" width="10.85546875" bestFit="1" customWidth="1"/>
    <col min="103" max="103" width="33.85546875" bestFit="1" customWidth="1"/>
    <col min="105" max="105" width="1" customWidth="1"/>
    <col min="106" max="106" width="10.85546875" bestFit="1" customWidth="1"/>
    <col min="108" max="108" width="33.85546875" bestFit="1" customWidth="1"/>
    <col min="110" max="110" width="1" customWidth="1"/>
    <col min="111" max="111" width="10.85546875" bestFit="1" customWidth="1"/>
    <col min="113" max="113" width="33.85546875" bestFit="1" customWidth="1"/>
    <col min="115" max="115" width="1" customWidth="1"/>
    <col min="116" max="116" width="10.85546875" bestFit="1" customWidth="1"/>
    <col min="118" max="118" width="33.85546875" bestFit="1" customWidth="1"/>
    <col min="120" max="120" width="1" customWidth="1"/>
    <col min="121" max="121" width="10.85546875" bestFit="1" customWidth="1"/>
    <col min="123" max="123" width="33.85546875" bestFit="1" customWidth="1"/>
    <col min="125" max="125" width="1" customWidth="1"/>
    <col min="126" max="126" width="10.85546875" bestFit="1" customWidth="1"/>
    <col min="128" max="128" width="33.85546875" bestFit="1" customWidth="1"/>
    <col min="130" max="130" width="1" customWidth="1"/>
    <col min="131" max="131" width="10.85546875" bestFit="1" customWidth="1"/>
    <col min="133" max="133" width="33.85546875" bestFit="1" customWidth="1"/>
    <col min="135" max="135" width="1" customWidth="1"/>
    <col min="136" max="136" width="10.85546875" bestFit="1" customWidth="1"/>
    <col min="138" max="138" width="33.85546875" bestFit="1" customWidth="1"/>
    <col min="140" max="140" width="1" customWidth="1"/>
    <col min="141" max="141" width="10.85546875" bestFit="1" customWidth="1"/>
    <col min="143" max="143" width="33.85546875" bestFit="1" customWidth="1"/>
    <col min="145" max="145" width="1" customWidth="1"/>
    <col min="146" max="146" width="10.85546875" bestFit="1" customWidth="1"/>
    <col min="148" max="148" width="33.85546875" bestFit="1" customWidth="1"/>
    <col min="150" max="150" width="1" customWidth="1"/>
    <col min="151" max="151" width="10.85546875" bestFit="1" customWidth="1"/>
    <col min="153" max="153" width="33.85546875" bestFit="1" customWidth="1"/>
    <col min="155" max="155" width="1" customWidth="1"/>
    <col min="156" max="156" width="10.85546875" bestFit="1" customWidth="1"/>
    <col min="158" max="158" width="33.85546875" bestFit="1" customWidth="1"/>
    <col min="160" max="160" width="1" customWidth="1"/>
    <col min="161" max="161" width="10.85546875" bestFit="1" customWidth="1"/>
    <col min="163" max="163" width="33.85546875" bestFit="1" customWidth="1"/>
    <col min="165" max="165" width="1" customWidth="1"/>
    <col min="166" max="166" width="10.85546875" bestFit="1" customWidth="1"/>
    <col min="168" max="168" width="33.85546875" bestFit="1" customWidth="1"/>
    <col min="170" max="170" width="1" customWidth="1"/>
    <col min="171" max="171" width="10.85546875" bestFit="1" customWidth="1"/>
    <col min="173" max="173" width="33.85546875" bestFit="1" customWidth="1"/>
    <col min="175" max="175" width="1" customWidth="1"/>
    <col min="176" max="176" width="10.42578125" bestFit="1" customWidth="1"/>
    <col min="178" max="178" width="30.7109375" customWidth="1"/>
    <col min="180" max="180" width="1" customWidth="1"/>
    <col min="181" max="181" width="10.42578125" bestFit="1" customWidth="1"/>
    <col min="183" max="183" width="30.7109375" customWidth="1"/>
    <col min="185" max="185" width="1" customWidth="1"/>
    <col min="186" max="186" width="10.42578125" bestFit="1" customWidth="1"/>
    <col min="188" max="188" width="30.7109375" customWidth="1"/>
    <col min="190" max="190" width="1" customWidth="1"/>
    <col min="191" max="191" width="10.42578125" bestFit="1" customWidth="1"/>
    <col min="193" max="193" width="30.7109375" customWidth="1"/>
    <col min="195" max="195" width="1" customWidth="1"/>
    <col min="196" max="196" width="10.42578125" bestFit="1" customWidth="1"/>
    <col min="198" max="198" width="30.7109375" customWidth="1"/>
    <col min="200" max="200" width="1" customWidth="1"/>
    <col min="201" max="201" width="10.85546875" bestFit="1" customWidth="1"/>
    <col min="203" max="203" width="30.7109375" customWidth="1"/>
    <col min="205" max="205" width="1" customWidth="1"/>
    <col min="206" max="206" width="10.85546875" bestFit="1" customWidth="1"/>
    <col min="208" max="208" width="30.7109375" customWidth="1"/>
    <col min="210" max="210" width="1" customWidth="1"/>
    <col min="211" max="211" width="10.85546875" bestFit="1" customWidth="1"/>
    <col min="213" max="213" width="30.7109375" customWidth="1"/>
    <col min="215" max="215" width="1" customWidth="1"/>
    <col min="216" max="216" width="10.85546875" bestFit="1" customWidth="1"/>
    <col min="218" max="218" width="30.7109375" customWidth="1"/>
    <col min="220" max="220" width="1" customWidth="1"/>
    <col min="221" max="221" width="10.85546875" bestFit="1" customWidth="1"/>
    <col min="223" max="223" width="30.7109375" customWidth="1"/>
    <col min="225" max="225" width="1" customWidth="1"/>
    <col min="226" max="226" width="10.85546875" bestFit="1" customWidth="1"/>
    <col min="228" max="228" width="30.7109375" customWidth="1"/>
    <col min="230" max="230" width="1" customWidth="1"/>
    <col min="231" max="231" width="10.85546875" bestFit="1" customWidth="1"/>
    <col min="233" max="233" width="30.7109375" customWidth="1"/>
    <col min="235" max="235" width="1" style="419" customWidth="1"/>
    <col min="236" max="236" width="10.85546875" style="419" bestFit="1" customWidth="1"/>
    <col min="237" max="237" width="9.140625" style="419"/>
    <col min="238" max="238" width="30.7109375" style="419" customWidth="1"/>
    <col min="239" max="239" width="9.140625" style="419"/>
    <col min="240" max="240" width="1" style="420" customWidth="1"/>
    <col min="241" max="241" width="10.85546875" style="420" bestFit="1" customWidth="1"/>
    <col min="242" max="242" width="9.140625" style="420"/>
    <col min="243" max="243" width="30.7109375" style="420" customWidth="1"/>
    <col min="244" max="244" width="9.140625" style="420"/>
    <col min="245" max="245" width="1" style="439" customWidth="1"/>
    <col min="246" max="246" width="10.85546875" style="439" bestFit="1" customWidth="1"/>
    <col min="247" max="247" width="9.140625" style="439"/>
    <col min="248" max="248" width="30.7109375" style="439" customWidth="1"/>
    <col min="249" max="249" width="9.140625" style="439"/>
    <col min="250" max="250" width="1" customWidth="1"/>
    <col min="251" max="251" width="10.85546875" bestFit="1" customWidth="1"/>
    <col min="253" max="253" width="30.7109375" customWidth="1"/>
  </cols>
  <sheetData>
    <row r="1" spans="1:254" ht="18">
      <c r="A1" s="180">
        <v>41275</v>
      </c>
      <c r="B1" s="181"/>
      <c r="C1" s="182" t="s">
        <v>172</v>
      </c>
      <c r="D1" s="111"/>
      <c r="E1" s="183"/>
      <c r="F1" s="180">
        <v>41306</v>
      </c>
      <c r="G1" s="181"/>
      <c r="H1" s="182" t="s">
        <v>172</v>
      </c>
      <c r="I1" s="111"/>
      <c r="J1" s="183"/>
      <c r="K1" s="180">
        <v>41334</v>
      </c>
      <c r="L1" s="181"/>
      <c r="M1" s="182" t="s">
        <v>172</v>
      </c>
      <c r="N1" s="111"/>
      <c r="O1" s="183"/>
      <c r="P1" s="180">
        <v>41365</v>
      </c>
      <c r="Q1" s="181"/>
      <c r="R1" s="182" t="s">
        <v>172</v>
      </c>
      <c r="S1" s="111"/>
      <c r="T1" s="183"/>
      <c r="U1" s="180">
        <v>41395</v>
      </c>
      <c r="V1" s="181"/>
      <c r="W1" s="182" t="s">
        <v>172</v>
      </c>
      <c r="X1" s="111"/>
      <c r="Y1" s="183"/>
      <c r="Z1" s="180">
        <v>41426</v>
      </c>
      <c r="AA1" s="181"/>
      <c r="AB1" s="182" t="s">
        <v>172</v>
      </c>
      <c r="AC1" s="111"/>
      <c r="AD1" s="183"/>
      <c r="AE1" s="180">
        <v>41456</v>
      </c>
      <c r="AF1" s="181"/>
      <c r="AG1" s="182" t="s">
        <v>172</v>
      </c>
      <c r="AH1" s="111"/>
      <c r="AI1" s="183"/>
      <c r="AJ1" s="180">
        <v>41487</v>
      </c>
      <c r="AK1" s="181"/>
      <c r="AL1" s="182" t="s">
        <v>172</v>
      </c>
      <c r="AM1" s="111"/>
      <c r="AN1" s="183"/>
      <c r="AO1" s="180">
        <v>41518</v>
      </c>
      <c r="AP1" s="181"/>
      <c r="AQ1" s="182" t="s">
        <v>172</v>
      </c>
      <c r="AR1" s="111"/>
      <c r="AS1" s="183"/>
      <c r="AT1" s="180">
        <v>41548</v>
      </c>
      <c r="AU1" s="181"/>
      <c r="AV1" s="182" t="s">
        <v>172</v>
      </c>
      <c r="AW1" s="111"/>
      <c r="AX1" s="183"/>
      <c r="AY1" s="180">
        <v>41579</v>
      </c>
      <c r="AZ1" s="181"/>
      <c r="BA1" s="182" t="s">
        <v>172</v>
      </c>
      <c r="BB1" s="111"/>
      <c r="BC1" s="183"/>
      <c r="BD1" s="180">
        <v>41609</v>
      </c>
      <c r="BE1" s="181"/>
      <c r="BF1" s="182" t="s">
        <v>172</v>
      </c>
      <c r="BG1" s="111"/>
      <c r="BH1" s="183"/>
      <c r="BI1" s="180">
        <v>41640</v>
      </c>
      <c r="BJ1" s="181"/>
      <c r="BK1" s="182" t="s">
        <v>172</v>
      </c>
      <c r="BL1" s="111"/>
      <c r="BM1" s="183"/>
      <c r="BN1" s="180">
        <v>41671</v>
      </c>
      <c r="BO1" s="181"/>
      <c r="BP1" s="182" t="s">
        <v>172</v>
      </c>
      <c r="BQ1" s="111"/>
      <c r="BR1" s="183"/>
      <c r="BS1" s="180">
        <v>41699</v>
      </c>
      <c r="BT1" s="181"/>
      <c r="BU1" s="182" t="s">
        <v>172</v>
      </c>
      <c r="BV1" s="111"/>
      <c r="BW1" s="183"/>
      <c r="BX1" s="180">
        <v>41730</v>
      </c>
      <c r="BY1" s="181"/>
      <c r="BZ1" s="182" t="s">
        <v>172</v>
      </c>
      <c r="CA1" s="111"/>
      <c r="CB1" s="183"/>
      <c r="CC1" s="180">
        <v>41760</v>
      </c>
      <c r="CD1" s="181"/>
      <c r="CE1" s="182" t="s">
        <v>172</v>
      </c>
      <c r="CF1" s="111"/>
      <c r="CG1" s="183"/>
      <c r="CH1" s="180">
        <v>41791</v>
      </c>
      <c r="CI1" s="181"/>
      <c r="CJ1" s="182" t="s">
        <v>172</v>
      </c>
      <c r="CK1" s="111"/>
      <c r="CL1" s="183"/>
      <c r="CM1" s="180">
        <v>41821</v>
      </c>
      <c r="CN1" s="181"/>
      <c r="CO1" s="182" t="s">
        <v>172</v>
      </c>
      <c r="CP1" s="111"/>
      <c r="CQ1" s="183"/>
      <c r="CR1" s="180">
        <v>41852</v>
      </c>
      <c r="CS1" s="181"/>
      <c r="CT1" s="182" t="s">
        <v>172</v>
      </c>
      <c r="CU1" s="111"/>
      <c r="CV1" s="183"/>
      <c r="CW1" s="180">
        <v>41883</v>
      </c>
      <c r="CX1" s="181"/>
      <c r="CY1" s="182" t="s">
        <v>172</v>
      </c>
      <c r="CZ1" s="111"/>
      <c r="DA1" s="183"/>
      <c r="DB1" s="180">
        <v>41913</v>
      </c>
      <c r="DC1" s="181"/>
      <c r="DD1" s="182" t="s">
        <v>172</v>
      </c>
      <c r="DE1" s="111"/>
      <c r="DF1" s="183"/>
      <c r="DG1" s="180">
        <v>41944</v>
      </c>
      <c r="DH1" s="181"/>
      <c r="DI1" s="182" t="s">
        <v>172</v>
      </c>
      <c r="DJ1" s="111"/>
      <c r="DK1" s="183"/>
      <c r="DL1" s="180">
        <v>41974</v>
      </c>
      <c r="DM1" s="181"/>
      <c r="DN1" s="182" t="s">
        <v>172</v>
      </c>
      <c r="DO1" s="111"/>
      <c r="DP1" s="183"/>
      <c r="DQ1" s="180">
        <v>42005</v>
      </c>
      <c r="DR1" s="181"/>
      <c r="DS1" s="182" t="s">
        <v>172</v>
      </c>
      <c r="DT1" s="111"/>
      <c r="DU1" s="183"/>
      <c r="DV1" s="180">
        <v>42036</v>
      </c>
      <c r="DW1" s="181"/>
      <c r="DX1" s="182" t="s">
        <v>172</v>
      </c>
      <c r="DY1" s="111"/>
      <c r="DZ1" s="183"/>
      <c r="EA1" s="180">
        <v>42064</v>
      </c>
      <c r="EB1" s="181"/>
      <c r="EC1" s="182" t="s">
        <v>172</v>
      </c>
      <c r="ED1" s="111"/>
      <c r="EE1" s="183"/>
      <c r="EF1" s="180">
        <v>42095</v>
      </c>
      <c r="EG1" s="181"/>
      <c r="EH1" s="182" t="s">
        <v>172</v>
      </c>
      <c r="EI1" s="111"/>
      <c r="EJ1" s="183"/>
      <c r="EK1" s="180">
        <v>42125</v>
      </c>
      <c r="EL1" s="181"/>
      <c r="EM1" s="182" t="s">
        <v>172</v>
      </c>
      <c r="EN1" s="111"/>
      <c r="EO1" s="183"/>
      <c r="EP1" s="180">
        <v>42156</v>
      </c>
      <c r="EQ1" s="181"/>
      <c r="ER1" s="182" t="s">
        <v>172</v>
      </c>
      <c r="ES1" s="111"/>
      <c r="ET1" s="183"/>
      <c r="EU1" s="180">
        <v>42186</v>
      </c>
      <c r="EV1" s="181"/>
      <c r="EW1" s="182" t="s">
        <v>172</v>
      </c>
      <c r="EX1" s="111"/>
      <c r="EY1" s="183"/>
      <c r="EZ1" s="180">
        <v>42217</v>
      </c>
      <c r="FA1" s="181"/>
      <c r="FB1" s="182" t="s">
        <v>172</v>
      </c>
      <c r="FC1" s="111"/>
      <c r="FD1" s="183"/>
      <c r="FE1" s="180">
        <v>42248</v>
      </c>
      <c r="FF1" s="181"/>
      <c r="FG1" s="182" t="s">
        <v>172</v>
      </c>
      <c r="FH1" s="111"/>
      <c r="FI1" s="183"/>
      <c r="FJ1" s="180">
        <v>42278</v>
      </c>
      <c r="FK1" s="181"/>
      <c r="FL1" s="182" t="s">
        <v>172</v>
      </c>
      <c r="FM1" s="111"/>
      <c r="FN1" s="183"/>
      <c r="FO1" s="180">
        <v>42309</v>
      </c>
      <c r="FP1" s="181"/>
      <c r="FQ1" s="182" t="s">
        <v>172</v>
      </c>
      <c r="FR1" s="111"/>
      <c r="FS1" s="183"/>
      <c r="FT1" s="180">
        <v>42339</v>
      </c>
      <c r="FU1" s="181"/>
      <c r="FV1" s="182" t="s">
        <v>172</v>
      </c>
      <c r="FW1" s="111"/>
      <c r="FX1" s="183"/>
      <c r="FY1" s="180">
        <v>42370</v>
      </c>
      <c r="FZ1" s="181"/>
      <c r="GA1" s="182" t="s">
        <v>172</v>
      </c>
      <c r="GB1" s="111"/>
      <c r="GC1" s="183"/>
      <c r="GD1" s="180">
        <v>42401</v>
      </c>
      <c r="GE1" s="181"/>
      <c r="GF1" s="182" t="s">
        <v>172</v>
      </c>
      <c r="GG1" s="111"/>
      <c r="GH1" s="183"/>
      <c r="GI1" s="180">
        <v>42430</v>
      </c>
      <c r="GJ1" s="181"/>
      <c r="GK1" s="182" t="s">
        <v>172</v>
      </c>
      <c r="GL1" s="111"/>
      <c r="GM1" s="183"/>
      <c r="GN1" s="180">
        <v>42461</v>
      </c>
      <c r="GO1" s="181"/>
      <c r="GP1" s="182" t="s">
        <v>172</v>
      </c>
      <c r="GQ1" s="111"/>
      <c r="GR1" s="183"/>
      <c r="GS1" s="180">
        <v>42491</v>
      </c>
      <c r="GT1" s="181"/>
      <c r="GU1" s="182" t="s">
        <v>172</v>
      </c>
      <c r="GV1" s="111"/>
      <c r="GW1" s="183"/>
      <c r="GX1" s="180">
        <v>42522</v>
      </c>
      <c r="GY1" s="181"/>
      <c r="GZ1" s="182" t="s">
        <v>172</v>
      </c>
      <c r="HA1" s="111"/>
      <c r="HB1" s="183"/>
      <c r="HC1" s="180">
        <v>42552</v>
      </c>
      <c r="HD1" s="181"/>
      <c r="HE1" s="182" t="s">
        <v>172</v>
      </c>
      <c r="HF1" s="111"/>
      <c r="HG1" s="183"/>
      <c r="HH1" s="180">
        <v>42583</v>
      </c>
      <c r="HI1" s="181"/>
      <c r="HJ1" s="182" t="s">
        <v>172</v>
      </c>
      <c r="HK1" s="111"/>
      <c r="HL1" s="183"/>
      <c r="HM1" s="180">
        <v>42614</v>
      </c>
      <c r="HN1" s="181"/>
      <c r="HO1" s="182" t="s">
        <v>172</v>
      </c>
      <c r="HP1" s="111"/>
      <c r="HQ1" s="183"/>
      <c r="HR1" s="180">
        <v>42644</v>
      </c>
      <c r="HS1" s="181"/>
      <c r="HT1" s="182" t="s">
        <v>172</v>
      </c>
      <c r="HU1" s="111"/>
      <c r="HV1" s="183"/>
      <c r="HW1" s="180">
        <v>42675</v>
      </c>
      <c r="HX1" s="181"/>
      <c r="HY1" s="182" t="s">
        <v>172</v>
      </c>
      <c r="HZ1" s="111"/>
      <c r="IA1" s="183"/>
      <c r="IB1" s="180">
        <v>42705</v>
      </c>
      <c r="IC1" s="181"/>
      <c r="ID1" s="182" t="s">
        <v>172</v>
      </c>
      <c r="IE1" s="111"/>
      <c r="IF1" s="183"/>
      <c r="IG1" s="180">
        <v>42736</v>
      </c>
      <c r="IH1" s="181"/>
      <c r="II1" s="182" t="s">
        <v>172</v>
      </c>
      <c r="IJ1" s="111"/>
      <c r="IK1" s="183"/>
      <c r="IL1" s="180">
        <v>42767</v>
      </c>
      <c r="IM1" s="181"/>
      <c r="IN1" s="182" t="s">
        <v>172</v>
      </c>
      <c r="IO1" s="111"/>
      <c r="IP1" s="183"/>
      <c r="IQ1" s="180">
        <v>42795</v>
      </c>
      <c r="IR1" s="181"/>
      <c r="IS1" s="182" t="s">
        <v>172</v>
      </c>
      <c r="IT1" s="111"/>
    </row>
    <row r="2" spans="1:254" ht="48">
      <c r="A2" s="12"/>
      <c r="B2" s="181"/>
      <c r="C2" s="18"/>
      <c r="D2" s="184" t="s">
        <v>173</v>
      </c>
      <c r="E2" s="183"/>
      <c r="F2" s="12"/>
      <c r="G2" s="181"/>
      <c r="H2" s="18"/>
      <c r="I2" s="184" t="s">
        <v>173</v>
      </c>
      <c r="J2" s="183"/>
      <c r="K2" s="12"/>
      <c r="L2" s="181"/>
      <c r="M2" s="18"/>
      <c r="N2" s="184" t="s">
        <v>173</v>
      </c>
      <c r="O2" s="183"/>
      <c r="P2" s="12"/>
      <c r="Q2" s="181"/>
      <c r="R2" s="18"/>
      <c r="S2" s="184" t="s">
        <v>173</v>
      </c>
      <c r="T2" s="183"/>
      <c r="U2" s="12"/>
      <c r="V2" s="181"/>
      <c r="W2" s="18"/>
      <c r="X2" s="184" t="s">
        <v>173</v>
      </c>
      <c r="Y2" s="183"/>
      <c r="Z2" s="12"/>
      <c r="AA2" s="181"/>
      <c r="AB2" s="18"/>
      <c r="AC2" s="184" t="s">
        <v>173</v>
      </c>
      <c r="AD2" s="183"/>
      <c r="AE2" s="12"/>
      <c r="AF2" s="181"/>
      <c r="AG2" s="18"/>
      <c r="AH2" s="184" t="s">
        <v>173</v>
      </c>
      <c r="AI2" s="183"/>
      <c r="AJ2" s="12"/>
      <c r="AK2" s="181"/>
      <c r="AL2" s="18"/>
      <c r="AM2" s="184" t="s">
        <v>173</v>
      </c>
      <c r="AN2" s="183"/>
      <c r="AO2" s="12"/>
      <c r="AP2" s="181"/>
      <c r="AQ2" s="18"/>
      <c r="AR2" s="184" t="s">
        <v>173</v>
      </c>
      <c r="AS2" s="183"/>
      <c r="AT2" s="12"/>
      <c r="AU2" s="181"/>
      <c r="AV2" s="18"/>
      <c r="AW2" s="184" t="s">
        <v>173</v>
      </c>
      <c r="AX2" s="183"/>
      <c r="AY2" s="12"/>
      <c r="AZ2" s="181"/>
      <c r="BA2" s="18"/>
      <c r="BB2" s="184" t="s">
        <v>173</v>
      </c>
      <c r="BC2" s="183"/>
      <c r="BD2" s="12"/>
      <c r="BE2" s="181"/>
      <c r="BF2" s="18"/>
      <c r="BG2" s="184" t="s">
        <v>173</v>
      </c>
      <c r="BH2" s="183"/>
      <c r="BI2" s="12"/>
      <c r="BJ2" s="181"/>
      <c r="BK2" s="18"/>
      <c r="BL2" s="184" t="s">
        <v>173</v>
      </c>
      <c r="BM2" s="183"/>
      <c r="BN2" s="12"/>
      <c r="BO2" s="181"/>
      <c r="BP2" s="18"/>
      <c r="BQ2" s="184" t="s">
        <v>173</v>
      </c>
      <c r="BR2" s="183"/>
      <c r="BS2" s="12"/>
      <c r="BT2" s="181"/>
      <c r="BU2" s="18"/>
      <c r="BV2" s="184" t="s">
        <v>173</v>
      </c>
      <c r="BW2" s="183"/>
      <c r="BX2" s="12"/>
      <c r="BY2" s="181"/>
      <c r="BZ2" s="18"/>
      <c r="CA2" s="184" t="s">
        <v>173</v>
      </c>
      <c r="CB2" s="183"/>
      <c r="CC2" s="12"/>
      <c r="CD2" s="181"/>
      <c r="CE2" s="18"/>
      <c r="CF2" s="184" t="s">
        <v>173</v>
      </c>
      <c r="CG2" s="183"/>
      <c r="CH2" s="12"/>
      <c r="CI2" s="181"/>
      <c r="CJ2" s="18"/>
      <c r="CK2" s="184" t="s">
        <v>173</v>
      </c>
      <c r="CL2" s="183"/>
      <c r="CM2" s="12"/>
      <c r="CN2" s="181"/>
      <c r="CO2" s="18"/>
      <c r="CP2" s="184" t="s">
        <v>173</v>
      </c>
      <c r="CQ2" s="183"/>
      <c r="CR2" s="12"/>
      <c r="CS2" s="181"/>
      <c r="CT2" s="18"/>
      <c r="CU2" s="184" t="s">
        <v>173</v>
      </c>
      <c r="CV2" s="183"/>
      <c r="CW2" s="12"/>
      <c r="CX2" s="181"/>
      <c r="CY2" s="18"/>
      <c r="CZ2" s="184" t="s">
        <v>173</v>
      </c>
      <c r="DA2" s="183"/>
      <c r="DB2" s="12"/>
      <c r="DC2" s="181"/>
      <c r="DD2" s="18"/>
      <c r="DE2" s="184" t="s">
        <v>173</v>
      </c>
      <c r="DF2" s="183"/>
      <c r="DG2" s="12"/>
      <c r="DH2" s="181"/>
      <c r="DI2" s="18"/>
      <c r="DJ2" s="184" t="s">
        <v>173</v>
      </c>
      <c r="DK2" s="183"/>
      <c r="DL2" s="12"/>
      <c r="DM2" s="181"/>
      <c r="DN2" s="18"/>
      <c r="DO2" s="184" t="s">
        <v>173</v>
      </c>
      <c r="DP2" s="183"/>
      <c r="DQ2" s="12"/>
      <c r="DR2" s="181"/>
      <c r="DS2" s="18"/>
      <c r="DT2" s="184" t="s">
        <v>173</v>
      </c>
      <c r="DU2" s="183"/>
      <c r="DV2" s="12"/>
      <c r="DW2" s="181"/>
      <c r="DX2" s="18"/>
      <c r="DY2" s="184" t="s">
        <v>173</v>
      </c>
      <c r="DZ2" s="183"/>
      <c r="EA2" s="12"/>
      <c r="EB2" s="181"/>
      <c r="EC2" s="18"/>
      <c r="ED2" s="184" t="s">
        <v>173</v>
      </c>
      <c r="EE2" s="183"/>
      <c r="EF2" s="12"/>
      <c r="EG2" s="181"/>
      <c r="EH2" s="18"/>
      <c r="EI2" s="184" t="s">
        <v>173</v>
      </c>
      <c r="EJ2" s="183"/>
      <c r="EK2" s="12"/>
      <c r="EL2" s="181"/>
      <c r="EM2" s="18"/>
      <c r="EN2" s="184" t="s">
        <v>173</v>
      </c>
      <c r="EO2" s="183"/>
      <c r="EP2" s="12"/>
      <c r="EQ2" s="181"/>
      <c r="ER2" s="18"/>
      <c r="ES2" s="184" t="s">
        <v>173</v>
      </c>
      <c r="ET2" s="183"/>
      <c r="EU2" s="12"/>
      <c r="EV2" s="181"/>
      <c r="EW2" s="18"/>
      <c r="EX2" s="184" t="s">
        <v>173</v>
      </c>
      <c r="EY2" s="183"/>
      <c r="EZ2" s="12"/>
      <c r="FA2" s="181"/>
      <c r="FB2" s="18"/>
      <c r="FC2" s="184" t="s">
        <v>173</v>
      </c>
      <c r="FD2" s="183"/>
      <c r="FE2" s="12"/>
      <c r="FF2" s="181"/>
      <c r="FG2" s="18"/>
      <c r="FH2" s="184" t="s">
        <v>173</v>
      </c>
      <c r="FI2" s="183"/>
      <c r="FJ2" s="12"/>
      <c r="FK2" s="181"/>
      <c r="FL2" s="18"/>
      <c r="FM2" s="184" t="s">
        <v>173</v>
      </c>
      <c r="FN2" s="183"/>
      <c r="FO2" s="12"/>
      <c r="FP2" s="181"/>
      <c r="FQ2" s="18"/>
      <c r="FR2" s="184" t="s">
        <v>173</v>
      </c>
      <c r="FS2" s="183"/>
      <c r="FT2" s="12"/>
      <c r="FU2" s="181"/>
      <c r="FV2" s="18"/>
      <c r="FW2" s="184" t="s">
        <v>173</v>
      </c>
      <c r="FX2" s="183"/>
      <c r="FY2" s="12"/>
      <c r="FZ2" s="181"/>
      <c r="GA2" s="18"/>
      <c r="GB2" s="184" t="s">
        <v>173</v>
      </c>
      <c r="GC2" s="183"/>
      <c r="GD2" s="12"/>
      <c r="GE2" s="181"/>
      <c r="GF2" s="18"/>
      <c r="GG2" s="184" t="s">
        <v>173</v>
      </c>
      <c r="GH2" s="183"/>
      <c r="GI2" s="12"/>
      <c r="GJ2" s="181"/>
      <c r="GK2" s="18"/>
      <c r="GL2" s="184" t="s">
        <v>173</v>
      </c>
      <c r="GM2" s="183"/>
      <c r="GN2" s="12"/>
      <c r="GO2" s="181"/>
      <c r="GP2" s="18"/>
      <c r="GQ2" s="184" t="s">
        <v>173</v>
      </c>
      <c r="GR2" s="183"/>
      <c r="GS2" s="12"/>
      <c r="GT2" s="181"/>
      <c r="GU2" s="18"/>
      <c r="GV2" s="184" t="s">
        <v>173</v>
      </c>
      <c r="GW2" s="183"/>
      <c r="GX2" s="12"/>
      <c r="GY2" s="181"/>
      <c r="GZ2" s="18"/>
      <c r="HA2" s="184" t="s">
        <v>173</v>
      </c>
      <c r="HB2" s="183"/>
      <c r="HC2" s="12"/>
      <c r="HD2" s="181"/>
      <c r="HE2" s="18"/>
      <c r="HF2" s="184" t="s">
        <v>173</v>
      </c>
      <c r="HG2" s="183"/>
      <c r="HH2" s="12"/>
      <c r="HI2" s="181"/>
      <c r="HJ2" s="18"/>
      <c r="HK2" s="184" t="s">
        <v>173</v>
      </c>
      <c r="HL2" s="183"/>
      <c r="HM2" s="12"/>
      <c r="HN2" s="181"/>
      <c r="HO2" s="18"/>
      <c r="HP2" s="184" t="s">
        <v>173</v>
      </c>
      <c r="HQ2" s="183"/>
      <c r="HR2" s="12"/>
      <c r="HS2" s="181"/>
      <c r="HT2" s="18"/>
      <c r="HU2" s="184" t="s">
        <v>173</v>
      </c>
      <c r="HV2" s="183"/>
      <c r="HW2" s="12"/>
      <c r="HX2" s="181"/>
      <c r="HY2" s="18"/>
      <c r="HZ2" s="184" t="s">
        <v>173</v>
      </c>
      <c r="IA2" s="183"/>
      <c r="IB2" s="12"/>
      <c r="IC2" s="181"/>
      <c r="ID2" s="18"/>
      <c r="IE2" s="184" t="s">
        <v>173</v>
      </c>
      <c r="IF2" s="183"/>
      <c r="IG2" s="12"/>
      <c r="IH2" s="181"/>
      <c r="II2" s="18"/>
      <c r="IJ2" s="184" t="s">
        <v>173</v>
      </c>
      <c r="IK2" s="183"/>
      <c r="IL2" s="12"/>
      <c r="IM2" s="181"/>
      <c r="IN2" s="18"/>
      <c r="IO2" s="184" t="s">
        <v>173</v>
      </c>
      <c r="IP2" s="183"/>
      <c r="IQ2" s="12"/>
      <c r="IR2" s="181"/>
      <c r="IS2" s="18"/>
      <c r="IT2" s="184" t="s">
        <v>173</v>
      </c>
    </row>
    <row r="3" spans="1:254" s="187" customFormat="1" ht="25.5">
      <c r="A3" s="113" t="s">
        <v>104</v>
      </c>
      <c r="B3" s="114" t="s">
        <v>174</v>
      </c>
      <c r="C3" s="113" t="s">
        <v>175</v>
      </c>
      <c r="D3" s="186" t="s">
        <v>176</v>
      </c>
      <c r="E3" s="185"/>
      <c r="F3" s="113" t="s">
        <v>104</v>
      </c>
      <c r="G3" s="114" t="s">
        <v>174</v>
      </c>
      <c r="H3" s="113" t="s">
        <v>175</v>
      </c>
      <c r="I3" s="186" t="s">
        <v>176</v>
      </c>
      <c r="J3" s="185"/>
      <c r="K3" s="113" t="s">
        <v>104</v>
      </c>
      <c r="L3" s="114" t="s">
        <v>174</v>
      </c>
      <c r="M3" s="113" t="s">
        <v>175</v>
      </c>
      <c r="N3" s="186" t="s">
        <v>176</v>
      </c>
      <c r="O3" s="185"/>
      <c r="P3" s="113" t="s">
        <v>104</v>
      </c>
      <c r="Q3" s="114" t="s">
        <v>174</v>
      </c>
      <c r="R3" s="113" t="s">
        <v>175</v>
      </c>
      <c r="S3" s="186" t="s">
        <v>176</v>
      </c>
      <c r="T3" s="185"/>
      <c r="U3" s="113" t="s">
        <v>104</v>
      </c>
      <c r="V3" s="114" t="s">
        <v>174</v>
      </c>
      <c r="W3" s="113" t="s">
        <v>175</v>
      </c>
      <c r="X3" s="186" t="s">
        <v>176</v>
      </c>
      <c r="Y3" s="185"/>
      <c r="Z3" s="113" t="s">
        <v>104</v>
      </c>
      <c r="AA3" s="114" t="s">
        <v>174</v>
      </c>
      <c r="AB3" s="113" t="s">
        <v>175</v>
      </c>
      <c r="AC3" s="186" t="s">
        <v>176</v>
      </c>
      <c r="AD3" s="185"/>
      <c r="AE3" s="113" t="s">
        <v>104</v>
      </c>
      <c r="AF3" s="114" t="s">
        <v>174</v>
      </c>
      <c r="AG3" s="113" t="s">
        <v>175</v>
      </c>
      <c r="AH3" s="186" t="s">
        <v>176</v>
      </c>
      <c r="AI3" s="185"/>
      <c r="AJ3" s="113" t="s">
        <v>104</v>
      </c>
      <c r="AK3" s="114" t="s">
        <v>174</v>
      </c>
      <c r="AL3" s="113" t="s">
        <v>175</v>
      </c>
      <c r="AM3" s="186" t="s">
        <v>176</v>
      </c>
      <c r="AN3" s="185"/>
      <c r="AO3" s="113" t="s">
        <v>104</v>
      </c>
      <c r="AP3" s="114" t="s">
        <v>174</v>
      </c>
      <c r="AQ3" s="113" t="s">
        <v>175</v>
      </c>
      <c r="AR3" s="186" t="s">
        <v>176</v>
      </c>
      <c r="AS3" s="185"/>
      <c r="AT3" s="113" t="s">
        <v>104</v>
      </c>
      <c r="AU3" s="114" t="s">
        <v>174</v>
      </c>
      <c r="AV3" s="113" t="s">
        <v>175</v>
      </c>
      <c r="AW3" s="186" t="s">
        <v>176</v>
      </c>
      <c r="AX3" s="185"/>
      <c r="AY3" s="113" t="s">
        <v>104</v>
      </c>
      <c r="AZ3" s="114" t="s">
        <v>174</v>
      </c>
      <c r="BA3" s="113" t="s">
        <v>175</v>
      </c>
      <c r="BB3" s="186" t="s">
        <v>176</v>
      </c>
      <c r="BC3" s="185"/>
      <c r="BD3" s="113" t="s">
        <v>104</v>
      </c>
      <c r="BE3" s="114" t="s">
        <v>174</v>
      </c>
      <c r="BF3" s="113" t="s">
        <v>175</v>
      </c>
      <c r="BG3" s="186" t="s">
        <v>176</v>
      </c>
      <c r="BH3" s="185"/>
      <c r="BI3" s="113" t="s">
        <v>104</v>
      </c>
      <c r="BJ3" s="114" t="s">
        <v>174</v>
      </c>
      <c r="BK3" s="113" t="s">
        <v>175</v>
      </c>
      <c r="BL3" s="186" t="s">
        <v>176</v>
      </c>
      <c r="BM3" s="185"/>
      <c r="BN3" s="113" t="s">
        <v>104</v>
      </c>
      <c r="BO3" s="114" t="s">
        <v>174</v>
      </c>
      <c r="BP3" s="113" t="s">
        <v>175</v>
      </c>
      <c r="BQ3" s="186" t="s">
        <v>176</v>
      </c>
      <c r="BR3" s="185"/>
      <c r="BS3" s="113" t="s">
        <v>104</v>
      </c>
      <c r="BT3" s="114" t="s">
        <v>174</v>
      </c>
      <c r="BU3" s="113" t="s">
        <v>175</v>
      </c>
      <c r="BV3" s="186" t="s">
        <v>176</v>
      </c>
      <c r="BW3" s="185"/>
      <c r="BX3" s="113" t="s">
        <v>104</v>
      </c>
      <c r="BY3" s="114" t="s">
        <v>174</v>
      </c>
      <c r="BZ3" s="113" t="s">
        <v>175</v>
      </c>
      <c r="CA3" s="186" t="s">
        <v>176</v>
      </c>
      <c r="CB3" s="185"/>
      <c r="CC3" s="113" t="s">
        <v>104</v>
      </c>
      <c r="CD3" s="114" t="s">
        <v>174</v>
      </c>
      <c r="CE3" s="113" t="s">
        <v>175</v>
      </c>
      <c r="CF3" s="186" t="s">
        <v>176</v>
      </c>
      <c r="CG3" s="185"/>
      <c r="CH3" s="113" t="s">
        <v>104</v>
      </c>
      <c r="CI3" s="114" t="s">
        <v>174</v>
      </c>
      <c r="CJ3" s="113" t="s">
        <v>175</v>
      </c>
      <c r="CK3" s="186" t="s">
        <v>176</v>
      </c>
      <c r="CL3" s="185"/>
      <c r="CM3" s="113" t="s">
        <v>104</v>
      </c>
      <c r="CN3" s="114" t="s">
        <v>174</v>
      </c>
      <c r="CO3" s="113" t="s">
        <v>175</v>
      </c>
      <c r="CP3" s="186" t="s">
        <v>176</v>
      </c>
      <c r="CQ3" s="185"/>
      <c r="CR3" s="113" t="s">
        <v>104</v>
      </c>
      <c r="CS3" s="114" t="s">
        <v>174</v>
      </c>
      <c r="CT3" s="113" t="s">
        <v>175</v>
      </c>
      <c r="CU3" s="186" t="s">
        <v>176</v>
      </c>
      <c r="CV3" s="185"/>
      <c r="CW3" s="113" t="s">
        <v>104</v>
      </c>
      <c r="CX3" s="114" t="s">
        <v>174</v>
      </c>
      <c r="CY3" s="113" t="s">
        <v>175</v>
      </c>
      <c r="CZ3" s="186" t="s">
        <v>176</v>
      </c>
      <c r="DA3" s="185"/>
      <c r="DB3" s="113" t="s">
        <v>104</v>
      </c>
      <c r="DC3" s="114" t="s">
        <v>174</v>
      </c>
      <c r="DD3" s="113" t="s">
        <v>175</v>
      </c>
      <c r="DE3" s="186" t="s">
        <v>176</v>
      </c>
      <c r="DF3" s="185"/>
      <c r="DG3" s="113" t="s">
        <v>104</v>
      </c>
      <c r="DH3" s="114" t="s">
        <v>174</v>
      </c>
      <c r="DI3" s="113" t="s">
        <v>175</v>
      </c>
      <c r="DJ3" s="186" t="s">
        <v>176</v>
      </c>
      <c r="DK3" s="185"/>
      <c r="DL3" s="113" t="s">
        <v>104</v>
      </c>
      <c r="DM3" s="114" t="s">
        <v>174</v>
      </c>
      <c r="DN3" s="113" t="s">
        <v>175</v>
      </c>
      <c r="DO3" s="186" t="s">
        <v>176</v>
      </c>
      <c r="DP3" s="185"/>
      <c r="DQ3" s="113" t="s">
        <v>104</v>
      </c>
      <c r="DR3" s="114" t="s">
        <v>174</v>
      </c>
      <c r="DS3" s="113" t="s">
        <v>175</v>
      </c>
      <c r="DT3" s="186" t="s">
        <v>176</v>
      </c>
      <c r="DU3" s="185"/>
      <c r="DV3" s="113" t="s">
        <v>104</v>
      </c>
      <c r="DW3" s="114" t="s">
        <v>174</v>
      </c>
      <c r="DX3" s="113" t="s">
        <v>175</v>
      </c>
      <c r="DY3" s="186" t="s">
        <v>176</v>
      </c>
      <c r="DZ3" s="185"/>
      <c r="EA3" s="113" t="s">
        <v>104</v>
      </c>
      <c r="EB3" s="114" t="s">
        <v>174</v>
      </c>
      <c r="EC3" s="113" t="s">
        <v>175</v>
      </c>
      <c r="ED3" s="186" t="s">
        <v>176</v>
      </c>
      <c r="EE3" s="185"/>
      <c r="EF3" s="113" t="s">
        <v>104</v>
      </c>
      <c r="EG3" s="114" t="s">
        <v>174</v>
      </c>
      <c r="EH3" s="113" t="s">
        <v>175</v>
      </c>
      <c r="EI3" s="186" t="s">
        <v>176</v>
      </c>
      <c r="EJ3" s="185"/>
      <c r="EK3" s="113" t="s">
        <v>104</v>
      </c>
      <c r="EL3" s="114" t="s">
        <v>174</v>
      </c>
      <c r="EM3" s="113" t="s">
        <v>175</v>
      </c>
      <c r="EN3" s="186" t="s">
        <v>176</v>
      </c>
      <c r="EO3" s="185"/>
      <c r="EP3" s="113" t="s">
        <v>104</v>
      </c>
      <c r="EQ3" s="114" t="s">
        <v>174</v>
      </c>
      <c r="ER3" s="113" t="s">
        <v>175</v>
      </c>
      <c r="ES3" s="186" t="s">
        <v>176</v>
      </c>
      <c r="ET3" s="185"/>
      <c r="EU3" s="113" t="s">
        <v>104</v>
      </c>
      <c r="EV3" s="114" t="s">
        <v>174</v>
      </c>
      <c r="EW3" s="113" t="s">
        <v>175</v>
      </c>
      <c r="EX3" s="186" t="s">
        <v>176</v>
      </c>
      <c r="EY3" s="185"/>
      <c r="EZ3" s="113" t="s">
        <v>104</v>
      </c>
      <c r="FA3" s="114" t="s">
        <v>174</v>
      </c>
      <c r="FB3" s="113" t="s">
        <v>175</v>
      </c>
      <c r="FC3" s="186" t="s">
        <v>176</v>
      </c>
      <c r="FD3" s="185"/>
      <c r="FE3" s="113" t="s">
        <v>104</v>
      </c>
      <c r="FF3" s="114" t="s">
        <v>174</v>
      </c>
      <c r="FG3" s="113" t="s">
        <v>175</v>
      </c>
      <c r="FH3" s="186" t="s">
        <v>176</v>
      </c>
      <c r="FI3" s="185"/>
      <c r="FJ3" s="113" t="s">
        <v>104</v>
      </c>
      <c r="FK3" s="114" t="s">
        <v>174</v>
      </c>
      <c r="FL3" s="113" t="s">
        <v>175</v>
      </c>
      <c r="FM3" s="186" t="s">
        <v>176</v>
      </c>
      <c r="FN3" s="185"/>
      <c r="FO3" s="113" t="s">
        <v>104</v>
      </c>
      <c r="FP3" s="114" t="s">
        <v>174</v>
      </c>
      <c r="FQ3" s="113" t="s">
        <v>175</v>
      </c>
      <c r="FR3" s="186" t="s">
        <v>176</v>
      </c>
      <c r="FS3" s="185"/>
      <c r="FT3" s="113" t="s">
        <v>104</v>
      </c>
      <c r="FU3" s="114" t="s">
        <v>174</v>
      </c>
      <c r="FV3" s="113" t="s">
        <v>175</v>
      </c>
      <c r="FW3" s="186" t="s">
        <v>176</v>
      </c>
      <c r="FX3" s="185"/>
      <c r="FY3" s="113" t="s">
        <v>104</v>
      </c>
      <c r="FZ3" s="114" t="s">
        <v>174</v>
      </c>
      <c r="GA3" s="113" t="s">
        <v>175</v>
      </c>
      <c r="GB3" s="186" t="s">
        <v>176</v>
      </c>
      <c r="GC3" s="185"/>
      <c r="GD3" s="113" t="s">
        <v>104</v>
      </c>
      <c r="GE3" s="114" t="s">
        <v>174</v>
      </c>
      <c r="GF3" s="113" t="s">
        <v>175</v>
      </c>
      <c r="GG3" s="186" t="s">
        <v>176</v>
      </c>
      <c r="GH3" s="185"/>
      <c r="GI3" s="113" t="s">
        <v>104</v>
      </c>
      <c r="GJ3" s="114" t="s">
        <v>174</v>
      </c>
      <c r="GK3" s="113" t="s">
        <v>175</v>
      </c>
      <c r="GL3" s="186" t="s">
        <v>176</v>
      </c>
      <c r="GM3" s="185"/>
      <c r="GN3" s="113" t="s">
        <v>104</v>
      </c>
      <c r="GO3" s="114" t="s">
        <v>174</v>
      </c>
      <c r="GP3" s="113" t="s">
        <v>175</v>
      </c>
      <c r="GQ3" s="186" t="s">
        <v>176</v>
      </c>
      <c r="GR3" s="185"/>
      <c r="GS3" s="113" t="s">
        <v>104</v>
      </c>
      <c r="GT3" s="114" t="s">
        <v>174</v>
      </c>
      <c r="GU3" s="113" t="s">
        <v>175</v>
      </c>
      <c r="GV3" s="186" t="s">
        <v>176</v>
      </c>
      <c r="GW3" s="185"/>
      <c r="GX3" s="113" t="s">
        <v>104</v>
      </c>
      <c r="GY3" s="114" t="s">
        <v>174</v>
      </c>
      <c r="GZ3" s="113" t="s">
        <v>175</v>
      </c>
      <c r="HA3" s="186" t="s">
        <v>176</v>
      </c>
      <c r="HB3" s="185"/>
      <c r="HC3" s="113" t="s">
        <v>104</v>
      </c>
      <c r="HD3" s="114" t="s">
        <v>174</v>
      </c>
      <c r="HE3" s="113" t="s">
        <v>175</v>
      </c>
      <c r="HF3" s="186" t="s">
        <v>176</v>
      </c>
      <c r="HG3" s="185"/>
      <c r="HH3" s="113" t="s">
        <v>104</v>
      </c>
      <c r="HI3" s="114" t="s">
        <v>174</v>
      </c>
      <c r="HJ3" s="113" t="s">
        <v>175</v>
      </c>
      <c r="HK3" s="186" t="s">
        <v>176</v>
      </c>
      <c r="HL3" s="185"/>
      <c r="HM3" s="113" t="s">
        <v>104</v>
      </c>
      <c r="HN3" s="114" t="s">
        <v>174</v>
      </c>
      <c r="HO3" s="113" t="s">
        <v>175</v>
      </c>
      <c r="HP3" s="186" t="s">
        <v>176</v>
      </c>
      <c r="HQ3" s="185"/>
      <c r="HR3" s="113" t="s">
        <v>104</v>
      </c>
      <c r="HS3" s="114" t="s">
        <v>174</v>
      </c>
      <c r="HT3" s="113" t="s">
        <v>175</v>
      </c>
      <c r="HU3" s="186" t="s">
        <v>176</v>
      </c>
      <c r="HV3" s="185"/>
      <c r="HW3" s="113" t="s">
        <v>104</v>
      </c>
      <c r="HX3" s="114" t="s">
        <v>174</v>
      </c>
      <c r="HY3" s="113" t="s">
        <v>175</v>
      </c>
      <c r="HZ3" s="186" t="s">
        <v>176</v>
      </c>
      <c r="IA3" s="185"/>
      <c r="IB3" s="113" t="s">
        <v>104</v>
      </c>
      <c r="IC3" s="114" t="s">
        <v>174</v>
      </c>
      <c r="ID3" s="113" t="s">
        <v>175</v>
      </c>
      <c r="IE3" s="186" t="s">
        <v>176</v>
      </c>
      <c r="IF3" s="185"/>
      <c r="IG3" s="113" t="s">
        <v>104</v>
      </c>
      <c r="IH3" s="114" t="s">
        <v>174</v>
      </c>
      <c r="II3" s="113" t="s">
        <v>175</v>
      </c>
      <c r="IJ3" s="186" t="s">
        <v>176</v>
      </c>
      <c r="IK3" s="185"/>
      <c r="IL3" s="113" t="s">
        <v>104</v>
      </c>
      <c r="IM3" s="114" t="s">
        <v>174</v>
      </c>
      <c r="IN3" s="113" t="s">
        <v>175</v>
      </c>
      <c r="IO3" s="186" t="s">
        <v>176</v>
      </c>
      <c r="IP3" s="185"/>
      <c r="IQ3" s="113" t="s">
        <v>104</v>
      </c>
      <c r="IR3" s="114" t="s">
        <v>174</v>
      </c>
      <c r="IS3" s="113" t="s">
        <v>175</v>
      </c>
      <c r="IT3" s="186" t="s">
        <v>176</v>
      </c>
    </row>
    <row r="4" spans="1:254">
      <c r="A4" s="115">
        <v>512</v>
      </c>
      <c r="B4" s="116">
        <v>1.2</v>
      </c>
      <c r="C4" s="112" t="s">
        <v>22</v>
      </c>
      <c r="D4" s="188">
        <v>1</v>
      </c>
      <c r="E4" s="183"/>
      <c r="F4" s="115">
        <v>531</v>
      </c>
      <c r="G4" s="116">
        <v>1.3</v>
      </c>
      <c r="H4" s="112" t="s">
        <v>22</v>
      </c>
      <c r="I4" s="188">
        <v>1</v>
      </c>
      <c r="J4" s="183"/>
      <c r="K4" s="35">
        <v>15</v>
      </c>
      <c r="L4" s="36">
        <v>1.1000000000000001</v>
      </c>
      <c r="M4" s="102" t="s">
        <v>285</v>
      </c>
      <c r="N4" s="188">
        <v>1</v>
      </c>
      <c r="O4" s="183"/>
      <c r="P4" s="35">
        <v>9</v>
      </c>
      <c r="Q4" s="36">
        <v>0.7</v>
      </c>
      <c r="R4" s="102" t="s">
        <v>285</v>
      </c>
      <c r="S4" s="188">
        <v>1</v>
      </c>
      <c r="T4" s="183"/>
      <c r="U4" s="35">
        <v>7</v>
      </c>
      <c r="V4" s="36">
        <v>0.5</v>
      </c>
      <c r="W4" s="102" t="s">
        <v>285</v>
      </c>
      <c r="X4" s="188">
        <v>1</v>
      </c>
      <c r="Y4" s="183"/>
      <c r="Z4" s="35">
        <v>5</v>
      </c>
      <c r="AA4" s="36">
        <v>0.4</v>
      </c>
      <c r="AB4" s="102" t="s">
        <v>285</v>
      </c>
      <c r="AC4" s="188">
        <v>1</v>
      </c>
      <c r="AD4" s="183"/>
      <c r="AE4" s="35">
        <v>5</v>
      </c>
      <c r="AF4" s="36">
        <v>0.4</v>
      </c>
      <c r="AG4" s="102" t="s">
        <v>285</v>
      </c>
      <c r="AH4" s="188">
        <v>1</v>
      </c>
      <c r="AI4" s="183"/>
      <c r="AJ4" s="35">
        <v>3</v>
      </c>
      <c r="AK4" s="36">
        <v>0.2</v>
      </c>
      <c r="AL4" s="102" t="s">
        <v>285</v>
      </c>
      <c r="AM4" s="188">
        <v>1</v>
      </c>
      <c r="AN4" s="183"/>
      <c r="AO4" s="115">
        <v>530</v>
      </c>
      <c r="AP4" s="116">
        <v>0.9</v>
      </c>
      <c r="AQ4" s="112" t="s">
        <v>24</v>
      </c>
      <c r="AR4" s="7">
        <v>1</v>
      </c>
      <c r="AS4" s="183"/>
      <c r="AT4" s="35">
        <v>5</v>
      </c>
      <c r="AU4" s="36">
        <v>0.4</v>
      </c>
      <c r="AV4" s="102" t="s">
        <v>285</v>
      </c>
      <c r="AW4" s="12">
        <v>1</v>
      </c>
      <c r="AX4" s="183"/>
      <c r="AY4" s="35">
        <v>7</v>
      </c>
      <c r="AZ4" s="36">
        <v>0.5</v>
      </c>
      <c r="BA4" s="102" t="s">
        <v>285</v>
      </c>
      <c r="BB4" s="12">
        <v>1</v>
      </c>
      <c r="BC4" s="183"/>
      <c r="BD4" s="35">
        <v>10</v>
      </c>
      <c r="BE4" s="36">
        <v>0.7</v>
      </c>
      <c r="BF4" s="102" t="s">
        <v>285</v>
      </c>
      <c r="BG4" s="12">
        <v>1</v>
      </c>
      <c r="BH4" s="183"/>
      <c r="BI4" s="35">
        <v>3</v>
      </c>
      <c r="BJ4" s="36">
        <v>0.2</v>
      </c>
      <c r="BK4" s="102" t="s">
        <v>285</v>
      </c>
      <c r="BL4" s="12">
        <v>1</v>
      </c>
      <c r="BM4" s="183"/>
      <c r="BN4" s="35">
        <v>6</v>
      </c>
      <c r="BO4" s="36">
        <v>0.4</v>
      </c>
      <c r="BP4" s="102" t="s">
        <v>285</v>
      </c>
      <c r="BQ4" s="12">
        <v>1</v>
      </c>
      <c r="BR4" s="183"/>
      <c r="BS4" s="35">
        <v>7</v>
      </c>
      <c r="BT4" s="36">
        <v>0.5</v>
      </c>
      <c r="BU4" s="102" t="s">
        <v>285</v>
      </c>
      <c r="BV4" s="12">
        <v>1</v>
      </c>
      <c r="BW4" s="183"/>
      <c r="BX4" s="35">
        <v>5</v>
      </c>
      <c r="BY4" s="36">
        <v>0.4</v>
      </c>
      <c r="BZ4" s="102" t="s">
        <v>285</v>
      </c>
      <c r="CA4" s="12">
        <v>1</v>
      </c>
      <c r="CB4" s="183"/>
      <c r="CC4" s="35">
        <v>3</v>
      </c>
      <c r="CD4" s="36">
        <v>0.2</v>
      </c>
      <c r="CE4" s="102" t="s">
        <v>285</v>
      </c>
      <c r="CF4" s="12">
        <v>1</v>
      </c>
      <c r="CG4" s="183"/>
      <c r="CH4" s="35">
        <v>3</v>
      </c>
      <c r="CI4" s="36">
        <v>0.2</v>
      </c>
      <c r="CJ4" s="102" t="s">
        <v>285</v>
      </c>
      <c r="CK4" s="12">
        <v>1</v>
      </c>
      <c r="CL4" s="183"/>
      <c r="CM4" s="35">
        <v>3</v>
      </c>
      <c r="CN4" s="36">
        <v>0.2</v>
      </c>
      <c r="CO4" s="102" t="s">
        <v>285</v>
      </c>
      <c r="CP4" s="12">
        <v>1</v>
      </c>
      <c r="CQ4" s="183"/>
      <c r="CR4" s="307">
        <v>0</v>
      </c>
      <c r="CS4" s="36">
        <v>0</v>
      </c>
      <c r="CT4" s="102" t="s">
        <v>285</v>
      </c>
      <c r="CU4" s="12">
        <v>1</v>
      </c>
      <c r="CV4" s="183"/>
      <c r="CW4" s="307">
        <v>0</v>
      </c>
      <c r="CX4" s="36">
        <v>0</v>
      </c>
      <c r="CY4" s="102" t="s">
        <v>285</v>
      </c>
      <c r="CZ4" s="12">
        <v>1</v>
      </c>
      <c r="DA4" s="183"/>
      <c r="DB4" s="307">
        <v>0</v>
      </c>
      <c r="DC4" s="314">
        <v>0</v>
      </c>
      <c r="DD4" s="102" t="s">
        <v>285</v>
      </c>
      <c r="DE4" s="12">
        <v>1</v>
      </c>
      <c r="DF4" s="183"/>
      <c r="DG4" s="315">
        <v>7</v>
      </c>
      <c r="DH4" s="316">
        <v>0.5</v>
      </c>
      <c r="DI4" s="320" t="s">
        <v>285</v>
      </c>
      <c r="DJ4" s="12">
        <v>1</v>
      </c>
      <c r="DK4" s="183"/>
      <c r="DL4" s="315">
        <v>294</v>
      </c>
      <c r="DM4" s="316">
        <v>0.6</v>
      </c>
      <c r="DN4" s="320" t="s">
        <v>286</v>
      </c>
      <c r="DO4" s="12">
        <v>1</v>
      </c>
      <c r="DP4" s="183"/>
      <c r="DQ4" s="315">
        <v>7</v>
      </c>
      <c r="DR4" s="316">
        <v>0.5</v>
      </c>
      <c r="DS4" s="320" t="s">
        <v>285</v>
      </c>
      <c r="DT4" s="12">
        <v>1</v>
      </c>
      <c r="DU4" s="183"/>
      <c r="DV4" s="315">
        <v>6</v>
      </c>
      <c r="DW4" s="316">
        <v>0.4</v>
      </c>
      <c r="DX4" s="320" t="s">
        <v>285</v>
      </c>
      <c r="DY4" s="12">
        <v>1</v>
      </c>
      <c r="DZ4" s="183"/>
      <c r="EA4" s="315">
        <v>6</v>
      </c>
      <c r="EB4" s="316">
        <v>0.4</v>
      </c>
      <c r="EC4" s="320" t="s">
        <v>285</v>
      </c>
      <c r="ED4" s="12">
        <v>1</v>
      </c>
      <c r="EE4" s="183"/>
      <c r="EF4" s="315">
        <v>5</v>
      </c>
      <c r="EG4" s="316">
        <v>0.4</v>
      </c>
      <c r="EH4" s="320" t="s">
        <v>285</v>
      </c>
      <c r="EI4" s="12">
        <v>1</v>
      </c>
      <c r="EJ4" s="183"/>
      <c r="EK4" s="336">
        <v>3</v>
      </c>
      <c r="EL4" s="337">
        <v>0.2</v>
      </c>
      <c r="EM4" s="338" t="s">
        <v>285</v>
      </c>
      <c r="EN4" s="12">
        <v>1</v>
      </c>
      <c r="EO4" s="183"/>
      <c r="EP4" s="336" t="s">
        <v>367</v>
      </c>
      <c r="EQ4" s="336" t="s">
        <v>367</v>
      </c>
      <c r="ER4" s="338" t="s">
        <v>285</v>
      </c>
      <c r="ES4" s="12">
        <v>1</v>
      </c>
      <c r="ET4" s="183"/>
      <c r="EU4" s="336" t="s">
        <v>367</v>
      </c>
      <c r="EV4" s="336" t="s">
        <v>367</v>
      </c>
      <c r="EW4" s="338" t="s">
        <v>285</v>
      </c>
      <c r="EX4" s="12">
        <v>1</v>
      </c>
      <c r="EY4" s="183"/>
      <c r="EZ4" s="336" t="s">
        <v>367</v>
      </c>
      <c r="FA4" s="336" t="s">
        <v>367</v>
      </c>
      <c r="FB4" s="338" t="s">
        <v>285</v>
      </c>
      <c r="FC4" s="12">
        <v>1</v>
      </c>
      <c r="FD4" s="183"/>
      <c r="FE4" s="336" t="s">
        <v>367</v>
      </c>
      <c r="FF4" s="336" t="s">
        <v>367</v>
      </c>
      <c r="FG4" s="338" t="s">
        <v>285</v>
      </c>
      <c r="FH4" s="12">
        <v>1</v>
      </c>
      <c r="FI4" s="183"/>
      <c r="FJ4" s="353" t="s">
        <v>367</v>
      </c>
      <c r="FK4" s="353" t="s">
        <v>367</v>
      </c>
      <c r="FL4" s="355" t="s">
        <v>285</v>
      </c>
      <c r="FM4" s="12">
        <v>1</v>
      </c>
      <c r="FN4" s="183"/>
      <c r="FO4" s="336">
        <v>4</v>
      </c>
      <c r="FP4" s="337">
        <v>0.3</v>
      </c>
      <c r="FQ4" s="338" t="s">
        <v>285</v>
      </c>
      <c r="FR4" s="12">
        <v>1</v>
      </c>
      <c r="FS4" s="183"/>
      <c r="FT4" s="336">
        <v>6</v>
      </c>
      <c r="FU4" s="337">
        <v>0.4</v>
      </c>
      <c r="FV4" s="338" t="s">
        <v>285</v>
      </c>
      <c r="FW4" s="12">
        <v>1</v>
      </c>
      <c r="FX4" s="183"/>
      <c r="FY4" s="336">
        <v>6</v>
      </c>
      <c r="FZ4" s="337">
        <v>0.4</v>
      </c>
      <c r="GA4" s="338" t="s">
        <v>285</v>
      </c>
      <c r="GB4" s="12">
        <v>1</v>
      </c>
      <c r="GC4" s="183"/>
      <c r="GD4" s="366">
        <v>6</v>
      </c>
      <c r="GE4" s="367">
        <v>0.4</v>
      </c>
      <c r="GF4" s="371" t="s">
        <v>285</v>
      </c>
      <c r="GG4" s="12">
        <v>1</v>
      </c>
      <c r="GH4" s="183"/>
      <c r="GI4" s="378">
        <v>5</v>
      </c>
      <c r="GJ4" s="379">
        <v>0.4</v>
      </c>
      <c r="GK4" s="381" t="s">
        <v>285</v>
      </c>
      <c r="GL4" s="12">
        <v>1</v>
      </c>
      <c r="GM4" s="183"/>
      <c r="GN4" s="353">
        <v>5</v>
      </c>
      <c r="GO4" s="354">
        <v>0.3</v>
      </c>
      <c r="GP4" s="355" t="s">
        <v>285</v>
      </c>
      <c r="GQ4" s="12">
        <v>1</v>
      </c>
      <c r="GR4" s="183"/>
      <c r="GS4" s="344">
        <v>5</v>
      </c>
      <c r="GT4" s="345">
        <v>0.2</v>
      </c>
      <c r="GU4" s="403" t="s">
        <v>285</v>
      </c>
      <c r="GV4" s="12">
        <v>1</v>
      </c>
      <c r="GW4" s="183"/>
      <c r="GX4" s="353">
        <v>5</v>
      </c>
      <c r="GY4" s="354">
        <v>0.2</v>
      </c>
      <c r="GZ4" s="355" t="s">
        <v>285</v>
      </c>
      <c r="HA4" s="12">
        <v>1</v>
      </c>
      <c r="HB4" s="183"/>
      <c r="HC4" s="353">
        <v>5</v>
      </c>
      <c r="HD4" s="354">
        <v>0.3</v>
      </c>
      <c r="HE4" s="355" t="s">
        <v>285</v>
      </c>
      <c r="HF4" s="12">
        <v>1</v>
      </c>
      <c r="HG4" s="183"/>
      <c r="HH4" s="353">
        <v>0</v>
      </c>
      <c r="HI4" s="353" t="s">
        <v>367</v>
      </c>
      <c r="HJ4" s="355" t="s">
        <v>285</v>
      </c>
      <c r="HK4" s="12">
        <v>1</v>
      </c>
      <c r="HL4" s="183"/>
      <c r="HM4" s="353">
        <v>0</v>
      </c>
      <c r="HN4" s="353" t="s">
        <v>367</v>
      </c>
      <c r="HO4" s="355" t="s">
        <v>285</v>
      </c>
      <c r="HP4" s="12">
        <v>1</v>
      </c>
      <c r="HQ4" s="183"/>
      <c r="HR4" s="344">
        <v>5</v>
      </c>
      <c r="HS4" s="345">
        <v>0.5</v>
      </c>
      <c r="HT4" s="403" t="s">
        <v>285</v>
      </c>
      <c r="HU4" s="12">
        <v>1</v>
      </c>
      <c r="HV4" s="183"/>
      <c r="HW4" s="344">
        <v>10</v>
      </c>
      <c r="HX4" s="345">
        <v>0.6</v>
      </c>
      <c r="HY4" s="403" t="s">
        <v>285</v>
      </c>
      <c r="HZ4" s="12">
        <v>1</v>
      </c>
      <c r="IA4" s="183"/>
      <c r="IB4" s="424">
        <v>5</v>
      </c>
      <c r="IC4" s="425">
        <v>0.5</v>
      </c>
      <c r="ID4" s="426" t="s">
        <v>285</v>
      </c>
      <c r="IE4" s="12">
        <v>1</v>
      </c>
      <c r="IF4" s="183"/>
      <c r="IG4" s="421">
        <v>260</v>
      </c>
      <c r="IH4" s="422">
        <v>0.6</v>
      </c>
      <c r="II4" s="423" t="s">
        <v>22</v>
      </c>
      <c r="IJ4" s="7">
        <v>1</v>
      </c>
      <c r="IK4" s="183"/>
      <c r="IL4" s="424">
        <v>10</v>
      </c>
      <c r="IM4" s="425">
        <v>0.6</v>
      </c>
      <c r="IN4" s="426" t="s">
        <v>285</v>
      </c>
      <c r="IO4" s="12">
        <v>1</v>
      </c>
      <c r="IP4" s="183"/>
      <c r="IQ4" s="424">
        <v>360</v>
      </c>
      <c r="IR4" s="425">
        <v>0.7</v>
      </c>
      <c r="IS4" s="426" t="s">
        <v>287</v>
      </c>
      <c r="IT4" s="12">
        <v>1</v>
      </c>
    </row>
    <row r="5" spans="1:254">
      <c r="A5" s="35">
        <v>18</v>
      </c>
      <c r="B5" s="36">
        <v>1.3</v>
      </c>
      <c r="C5" s="102" t="s">
        <v>285</v>
      </c>
      <c r="D5" s="188">
        <v>2</v>
      </c>
      <c r="E5" s="183"/>
      <c r="F5" s="115">
        <v>689</v>
      </c>
      <c r="G5" s="116">
        <v>1.4</v>
      </c>
      <c r="H5" s="112" t="s">
        <v>21</v>
      </c>
      <c r="I5" s="188">
        <v>2</v>
      </c>
      <c r="J5" s="183"/>
      <c r="K5" s="115">
        <v>652</v>
      </c>
      <c r="L5" s="116">
        <v>1.3</v>
      </c>
      <c r="M5" s="112" t="s">
        <v>21</v>
      </c>
      <c r="N5" s="188">
        <v>2</v>
      </c>
      <c r="O5" s="183"/>
      <c r="P5" s="115">
        <v>503</v>
      </c>
      <c r="Q5" s="116">
        <v>1.2</v>
      </c>
      <c r="R5" s="112" t="s">
        <v>22</v>
      </c>
      <c r="S5" s="188">
        <v>2</v>
      </c>
      <c r="T5" s="183"/>
      <c r="U5" s="115">
        <v>620</v>
      </c>
      <c r="V5" s="116">
        <v>1.1000000000000001</v>
      </c>
      <c r="W5" s="112" t="s">
        <v>24</v>
      </c>
      <c r="X5" s="188">
        <v>2</v>
      </c>
      <c r="Y5" s="183"/>
      <c r="Z5" s="115">
        <v>554</v>
      </c>
      <c r="AA5" s="116">
        <v>1</v>
      </c>
      <c r="AB5" s="112" t="s">
        <v>24</v>
      </c>
      <c r="AC5" s="188">
        <v>2</v>
      </c>
      <c r="AD5" s="183"/>
      <c r="AE5" s="115">
        <v>555</v>
      </c>
      <c r="AF5" s="116">
        <v>1</v>
      </c>
      <c r="AG5" s="112" t="s">
        <v>24</v>
      </c>
      <c r="AH5" s="7">
        <v>2</v>
      </c>
      <c r="AI5" s="183"/>
      <c r="AJ5" s="115">
        <v>516</v>
      </c>
      <c r="AK5" s="116">
        <v>0.9</v>
      </c>
      <c r="AL5" s="112" t="s">
        <v>24</v>
      </c>
      <c r="AM5" s="7">
        <v>2</v>
      </c>
      <c r="AN5" s="183"/>
      <c r="AO5" s="35">
        <v>802</v>
      </c>
      <c r="AP5" s="36">
        <v>1.1000000000000001</v>
      </c>
      <c r="AQ5" s="102" t="s">
        <v>288</v>
      </c>
      <c r="AR5" s="12">
        <v>2</v>
      </c>
      <c r="AS5" s="183"/>
      <c r="AT5" s="115">
        <v>497</v>
      </c>
      <c r="AU5" s="116">
        <v>0.9</v>
      </c>
      <c r="AV5" s="112" t="s">
        <v>24</v>
      </c>
      <c r="AW5" s="7">
        <v>2</v>
      </c>
      <c r="AX5" s="183"/>
      <c r="AY5" s="115">
        <v>500</v>
      </c>
      <c r="AZ5" s="116">
        <v>0.9</v>
      </c>
      <c r="BA5" s="112" t="s">
        <v>24</v>
      </c>
      <c r="BB5" s="7">
        <v>2</v>
      </c>
      <c r="BC5" s="183"/>
      <c r="BD5" s="115">
        <v>387</v>
      </c>
      <c r="BE5" s="116">
        <v>0.9</v>
      </c>
      <c r="BF5" s="112" t="s">
        <v>22</v>
      </c>
      <c r="BG5" s="7">
        <v>2</v>
      </c>
      <c r="BH5" s="183"/>
      <c r="BI5" s="115">
        <v>493</v>
      </c>
      <c r="BJ5" s="116">
        <v>1</v>
      </c>
      <c r="BK5" s="112" t="s">
        <v>21</v>
      </c>
      <c r="BL5" s="7">
        <v>2</v>
      </c>
      <c r="BM5" s="183"/>
      <c r="BN5" s="115">
        <v>378</v>
      </c>
      <c r="BO5" s="116">
        <v>0.9</v>
      </c>
      <c r="BP5" s="112" t="s">
        <v>22</v>
      </c>
      <c r="BQ5" s="7">
        <v>2</v>
      </c>
      <c r="BR5" s="183"/>
      <c r="BS5" s="115">
        <v>344</v>
      </c>
      <c r="BT5" s="116">
        <v>0.8</v>
      </c>
      <c r="BU5" s="112" t="s">
        <v>22</v>
      </c>
      <c r="BV5" s="7">
        <v>2</v>
      </c>
      <c r="BW5" s="183"/>
      <c r="BX5" s="115">
        <v>319</v>
      </c>
      <c r="BY5" s="116">
        <v>0.8</v>
      </c>
      <c r="BZ5" s="112" t="s">
        <v>22</v>
      </c>
      <c r="CA5" s="7">
        <v>2</v>
      </c>
      <c r="CB5" s="183"/>
      <c r="CC5" s="115">
        <v>307</v>
      </c>
      <c r="CD5" s="116">
        <v>0.7</v>
      </c>
      <c r="CE5" s="112" t="s">
        <v>22</v>
      </c>
      <c r="CF5" s="7">
        <v>2</v>
      </c>
      <c r="CG5" s="183"/>
      <c r="CH5" s="115">
        <v>365</v>
      </c>
      <c r="CI5" s="116">
        <v>0.6</v>
      </c>
      <c r="CJ5" s="112" t="s">
        <v>24</v>
      </c>
      <c r="CK5" s="7">
        <v>2</v>
      </c>
      <c r="CL5" s="183"/>
      <c r="CM5" s="115">
        <v>245</v>
      </c>
      <c r="CN5" s="116">
        <v>0.6</v>
      </c>
      <c r="CO5" s="112" t="s">
        <v>22</v>
      </c>
      <c r="CP5" s="7">
        <v>2</v>
      </c>
      <c r="CQ5" s="183"/>
      <c r="CR5" s="115">
        <v>247</v>
      </c>
      <c r="CS5" s="116">
        <v>0.6</v>
      </c>
      <c r="CT5" s="112" t="s">
        <v>22</v>
      </c>
      <c r="CU5" s="7">
        <v>2</v>
      </c>
      <c r="CV5" s="183"/>
      <c r="CW5" s="115">
        <v>333</v>
      </c>
      <c r="CX5" s="116">
        <v>0.6</v>
      </c>
      <c r="CY5" s="112" t="s">
        <v>24</v>
      </c>
      <c r="CZ5" s="7">
        <v>2</v>
      </c>
      <c r="DA5" s="183"/>
      <c r="DB5" s="35">
        <v>309</v>
      </c>
      <c r="DC5" s="36">
        <v>0.6</v>
      </c>
      <c r="DD5" s="102" t="s">
        <v>286</v>
      </c>
      <c r="DE5" s="12">
        <v>2</v>
      </c>
      <c r="DF5" s="183"/>
      <c r="DG5" s="317">
        <v>310</v>
      </c>
      <c r="DH5" s="318">
        <v>0.6</v>
      </c>
      <c r="DI5" s="319" t="s">
        <v>21</v>
      </c>
      <c r="DJ5" s="7">
        <v>2</v>
      </c>
      <c r="DK5" s="183"/>
      <c r="DL5" s="315">
        <v>205</v>
      </c>
      <c r="DM5" s="316">
        <v>0.6</v>
      </c>
      <c r="DN5" s="320" t="s">
        <v>292</v>
      </c>
      <c r="DO5" s="12">
        <v>2</v>
      </c>
      <c r="DP5" s="183"/>
      <c r="DQ5" s="315">
        <v>313</v>
      </c>
      <c r="DR5" s="316">
        <v>0.6</v>
      </c>
      <c r="DS5" s="320" t="s">
        <v>286</v>
      </c>
      <c r="DT5" s="12">
        <v>2</v>
      </c>
      <c r="DU5" s="183"/>
      <c r="DV5" s="317">
        <v>256</v>
      </c>
      <c r="DW5" s="318">
        <v>0.6</v>
      </c>
      <c r="DX5" s="319" t="s">
        <v>22</v>
      </c>
      <c r="DY5" s="7">
        <v>2</v>
      </c>
      <c r="DZ5" s="183"/>
      <c r="EA5" s="317">
        <v>264</v>
      </c>
      <c r="EB5" s="318">
        <v>0.6</v>
      </c>
      <c r="EC5" s="319" t="s">
        <v>22</v>
      </c>
      <c r="ED5" s="7">
        <v>2</v>
      </c>
      <c r="EE5" s="183"/>
      <c r="EF5" s="315">
        <v>313</v>
      </c>
      <c r="EG5" s="316">
        <v>0.6</v>
      </c>
      <c r="EH5" s="320" t="s">
        <v>286</v>
      </c>
      <c r="EI5" s="12">
        <v>2</v>
      </c>
      <c r="EJ5" s="183"/>
      <c r="EK5" s="336">
        <v>291</v>
      </c>
      <c r="EL5" s="337">
        <v>0.6</v>
      </c>
      <c r="EM5" s="338" t="s">
        <v>286</v>
      </c>
      <c r="EN5" s="12">
        <v>2</v>
      </c>
      <c r="EO5" s="183"/>
      <c r="EP5" s="335">
        <v>301</v>
      </c>
      <c r="EQ5" s="342">
        <v>0.5</v>
      </c>
      <c r="ER5" s="341" t="s">
        <v>24</v>
      </c>
      <c r="ES5" s="7">
        <v>2</v>
      </c>
      <c r="ET5" s="183"/>
      <c r="EU5" s="336">
        <v>266</v>
      </c>
      <c r="EV5" s="337">
        <v>0.5</v>
      </c>
      <c r="EW5" s="338" t="s">
        <v>286</v>
      </c>
      <c r="EX5" s="12">
        <v>2</v>
      </c>
      <c r="EY5" s="183"/>
      <c r="EZ5" s="336">
        <v>255</v>
      </c>
      <c r="FA5" s="337">
        <v>0.5</v>
      </c>
      <c r="FB5" s="338" t="s">
        <v>286</v>
      </c>
      <c r="FC5" s="12">
        <v>2</v>
      </c>
      <c r="FD5" s="183"/>
      <c r="FE5" s="336">
        <v>264</v>
      </c>
      <c r="FF5" s="337">
        <v>0.5</v>
      </c>
      <c r="FG5" s="338" t="s">
        <v>286</v>
      </c>
      <c r="FH5" s="12">
        <v>2</v>
      </c>
      <c r="FI5" s="183"/>
      <c r="FJ5" s="357">
        <v>250</v>
      </c>
      <c r="FK5" s="358">
        <v>0.5</v>
      </c>
      <c r="FL5" s="356" t="s">
        <v>21</v>
      </c>
      <c r="FM5" s="7">
        <v>2</v>
      </c>
      <c r="FN5" s="183"/>
      <c r="FO5" s="335">
        <v>170</v>
      </c>
      <c r="FP5" s="342">
        <v>0.4</v>
      </c>
      <c r="FQ5" s="341" t="s">
        <v>22</v>
      </c>
      <c r="FR5" s="7">
        <v>2</v>
      </c>
      <c r="FS5" s="183"/>
      <c r="FT5" s="335">
        <v>171</v>
      </c>
      <c r="FU5" s="342">
        <v>0.4</v>
      </c>
      <c r="FV5" s="341" t="s">
        <v>22</v>
      </c>
      <c r="FW5" s="7">
        <v>2</v>
      </c>
      <c r="FX5" s="183"/>
      <c r="FY5" s="336">
        <v>246</v>
      </c>
      <c r="FZ5" s="337">
        <v>0.5</v>
      </c>
      <c r="GA5" s="338" t="s">
        <v>287</v>
      </c>
      <c r="GB5" s="12">
        <v>2</v>
      </c>
      <c r="GC5" s="183"/>
      <c r="GD5" s="366">
        <v>258</v>
      </c>
      <c r="GE5" s="367">
        <v>0.5</v>
      </c>
      <c r="GF5" s="371" t="s">
        <v>287</v>
      </c>
      <c r="GG5" s="12">
        <v>2</v>
      </c>
      <c r="GH5" s="183"/>
      <c r="GI5" s="374">
        <v>230</v>
      </c>
      <c r="GJ5" s="375">
        <v>0.6</v>
      </c>
      <c r="GK5" s="370" t="s">
        <v>22</v>
      </c>
      <c r="GL5" s="7">
        <v>2</v>
      </c>
      <c r="GM5" s="183"/>
      <c r="GN5" s="353">
        <v>305</v>
      </c>
      <c r="GO5" s="354">
        <v>0.6</v>
      </c>
      <c r="GP5" s="355" t="s">
        <v>287</v>
      </c>
      <c r="GQ5" s="12">
        <v>2</v>
      </c>
      <c r="GR5" s="183"/>
      <c r="GS5" s="357">
        <v>220</v>
      </c>
      <c r="GT5" s="358">
        <v>0.5</v>
      </c>
      <c r="GU5" s="356" t="s">
        <v>22</v>
      </c>
      <c r="GV5" s="7">
        <v>2</v>
      </c>
      <c r="GW5" s="183"/>
      <c r="GX5" s="357">
        <v>210</v>
      </c>
      <c r="GY5" s="358">
        <v>0.5</v>
      </c>
      <c r="GZ5" s="356" t="s">
        <v>22</v>
      </c>
      <c r="HA5" s="7">
        <v>2</v>
      </c>
      <c r="HB5" s="183"/>
      <c r="HC5" s="353">
        <v>320</v>
      </c>
      <c r="HD5" s="354">
        <v>0.6</v>
      </c>
      <c r="HE5" s="355" t="s">
        <v>287</v>
      </c>
      <c r="HF5" s="12">
        <v>2</v>
      </c>
      <c r="HG5" s="183"/>
      <c r="HH5" s="357">
        <v>220</v>
      </c>
      <c r="HI5" s="358">
        <v>0.5</v>
      </c>
      <c r="HJ5" s="356" t="s">
        <v>22</v>
      </c>
      <c r="HK5" s="7">
        <v>2</v>
      </c>
      <c r="HL5" s="183"/>
      <c r="HM5" s="353">
        <v>740</v>
      </c>
      <c r="HN5" s="354">
        <v>0.6</v>
      </c>
      <c r="HO5" s="355" t="s">
        <v>293</v>
      </c>
      <c r="HP5" s="12">
        <v>2</v>
      </c>
      <c r="HQ5" s="183"/>
      <c r="HR5" s="357">
        <v>240</v>
      </c>
      <c r="HS5" s="358">
        <v>0.6</v>
      </c>
      <c r="HT5" s="356" t="s">
        <v>22</v>
      </c>
      <c r="HU5" s="7">
        <v>2</v>
      </c>
      <c r="HV5" s="183"/>
      <c r="HW5" s="357">
        <v>250</v>
      </c>
      <c r="HX5" s="358">
        <v>0.6</v>
      </c>
      <c r="HY5" s="356" t="s">
        <v>22</v>
      </c>
      <c r="HZ5" s="7">
        <v>2</v>
      </c>
      <c r="IA5" s="183"/>
      <c r="IB5" s="424">
        <v>315</v>
      </c>
      <c r="IC5" s="425">
        <v>0.6</v>
      </c>
      <c r="ID5" s="426" t="s">
        <v>287</v>
      </c>
      <c r="IE5" s="12">
        <v>2</v>
      </c>
      <c r="IF5" s="183"/>
      <c r="IG5" s="424">
        <v>10</v>
      </c>
      <c r="IH5" s="425">
        <v>0.7</v>
      </c>
      <c r="II5" s="426" t="s">
        <v>285</v>
      </c>
      <c r="IJ5" s="12">
        <v>2</v>
      </c>
      <c r="IK5" s="183"/>
      <c r="IL5" s="421">
        <v>270</v>
      </c>
      <c r="IM5" s="422">
        <v>0.6</v>
      </c>
      <c r="IN5" s="423" t="s">
        <v>22</v>
      </c>
      <c r="IO5" s="7">
        <v>2</v>
      </c>
      <c r="IP5" s="183"/>
      <c r="IQ5" s="424">
        <v>10</v>
      </c>
      <c r="IR5" s="425">
        <v>0.7</v>
      </c>
      <c r="IS5" s="426" t="s">
        <v>285</v>
      </c>
      <c r="IT5" s="12">
        <v>2</v>
      </c>
    </row>
    <row r="6" spans="1:254">
      <c r="A6" s="115">
        <v>746</v>
      </c>
      <c r="B6" s="116">
        <v>1.3</v>
      </c>
      <c r="C6" s="112" t="s">
        <v>24</v>
      </c>
      <c r="D6" s="188">
        <v>3</v>
      </c>
      <c r="E6" s="183"/>
      <c r="F6" s="115">
        <v>772</v>
      </c>
      <c r="G6" s="116">
        <v>1.4</v>
      </c>
      <c r="H6" s="112" t="s">
        <v>24</v>
      </c>
      <c r="I6" s="188">
        <v>3</v>
      </c>
      <c r="J6" s="183"/>
      <c r="K6" s="115">
        <v>535</v>
      </c>
      <c r="L6" s="116">
        <v>1.3</v>
      </c>
      <c r="M6" s="112" t="s">
        <v>22</v>
      </c>
      <c r="N6" s="188">
        <v>3</v>
      </c>
      <c r="O6" s="183"/>
      <c r="P6" s="115">
        <v>671</v>
      </c>
      <c r="Q6" s="116">
        <v>1.2</v>
      </c>
      <c r="R6" s="112" t="s">
        <v>24</v>
      </c>
      <c r="S6" s="188">
        <v>3</v>
      </c>
      <c r="T6" s="183"/>
      <c r="U6" s="115">
        <v>501</v>
      </c>
      <c r="V6" s="116">
        <v>1.2</v>
      </c>
      <c r="W6" s="112" t="s">
        <v>22</v>
      </c>
      <c r="X6" s="188">
        <v>3</v>
      </c>
      <c r="Y6" s="183"/>
      <c r="Z6" s="35">
        <v>924</v>
      </c>
      <c r="AA6" s="36">
        <v>1.2</v>
      </c>
      <c r="AB6" s="102" t="s">
        <v>288</v>
      </c>
      <c r="AC6" s="188">
        <v>3</v>
      </c>
      <c r="AD6" s="183"/>
      <c r="AE6" s="35">
        <v>887</v>
      </c>
      <c r="AF6" s="36">
        <v>1.2</v>
      </c>
      <c r="AG6" s="102" t="s">
        <v>288</v>
      </c>
      <c r="AH6" s="188">
        <v>3</v>
      </c>
      <c r="AI6" s="183"/>
      <c r="AJ6" s="35">
        <v>853</v>
      </c>
      <c r="AK6" s="36">
        <v>1.1000000000000001</v>
      </c>
      <c r="AL6" s="102" t="s">
        <v>288</v>
      </c>
      <c r="AM6" s="188">
        <v>3</v>
      </c>
      <c r="AN6" s="183"/>
      <c r="AO6" s="35">
        <v>528</v>
      </c>
      <c r="AP6" s="36">
        <v>1.1000000000000001</v>
      </c>
      <c r="AQ6" s="102" t="s">
        <v>286</v>
      </c>
      <c r="AR6" s="12">
        <v>3</v>
      </c>
      <c r="AS6" s="183"/>
      <c r="AT6" s="115">
        <v>504</v>
      </c>
      <c r="AU6" s="116">
        <v>1</v>
      </c>
      <c r="AV6" s="112" t="s">
        <v>21</v>
      </c>
      <c r="AW6" s="7">
        <v>3</v>
      </c>
      <c r="AX6" s="183"/>
      <c r="AY6" s="115">
        <v>494</v>
      </c>
      <c r="AZ6" s="116">
        <v>1</v>
      </c>
      <c r="BA6" s="112" t="s">
        <v>21</v>
      </c>
      <c r="BB6" s="7">
        <v>3</v>
      </c>
      <c r="BC6" s="183"/>
      <c r="BD6" s="115">
        <v>536</v>
      </c>
      <c r="BE6" s="116">
        <v>0.9</v>
      </c>
      <c r="BF6" s="112" t="s">
        <v>24</v>
      </c>
      <c r="BG6" s="7">
        <v>3</v>
      </c>
      <c r="BH6" s="183"/>
      <c r="BI6" s="115">
        <v>397</v>
      </c>
      <c r="BJ6" s="116">
        <v>1</v>
      </c>
      <c r="BK6" s="112" t="s">
        <v>22</v>
      </c>
      <c r="BL6" s="7">
        <v>3</v>
      </c>
      <c r="BM6" s="183"/>
      <c r="BN6" s="115">
        <v>532</v>
      </c>
      <c r="BO6" s="116">
        <v>0.9</v>
      </c>
      <c r="BP6" s="112" t="s">
        <v>24</v>
      </c>
      <c r="BQ6" s="7">
        <v>3</v>
      </c>
      <c r="BR6" s="183"/>
      <c r="BS6" s="115">
        <v>476</v>
      </c>
      <c r="BT6" s="116">
        <v>0.8</v>
      </c>
      <c r="BU6" s="112" t="s">
        <v>24</v>
      </c>
      <c r="BV6" s="7">
        <v>3</v>
      </c>
      <c r="BW6" s="183"/>
      <c r="BX6" s="115">
        <v>458</v>
      </c>
      <c r="BY6" s="116">
        <v>0.8</v>
      </c>
      <c r="BZ6" s="112" t="s">
        <v>24</v>
      </c>
      <c r="CA6" s="7">
        <v>3</v>
      </c>
      <c r="CB6" s="183"/>
      <c r="CC6" s="115">
        <v>420</v>
      </c>
      <c r="CD6" s="116">
        <v>0.7</v>
      </c>
      <c r="CE6" s="112" t="s">
        <v>24</v>
      </c>
      <c r="CF6" s="7">
        <v>3</v>
      </c>
      <c r="CG6" s="183"/>
      <c r="CH6" s="35">
        <v>360</v>
      </c>
      <c r="CI6" s="36">
        <v>0.7</v>
      </c>
      <c r="CJ6" s="102" t="s">
        <v>286</v>
      </c>
      <c r="CK6" s="12">
        <v>3</v>
      </c>
      <c r="CL6" s="183"/>
      <c r="CM6" s="115">
        <v>355</v>
      </c>
      <c r="CN6" s="116">
        <v>0.6</v>
      </c>
      <c r="CO6" s="112" t="s">
        <v>24</v>
      </c>
      <c r="CP6" s="7">
        <v>3</v>
      </c>
      <c r="CQ6" s="183"/>
      <c r="CR6" s="115">
        <v>340</v>
      </c>
      <c r="CS6" s="116">
        <v>0.6</v>
      </c>
      <c r="CT6" s="112" t="s">
        <v>24</v>
      </c>
      <c r="CU6" s="7">
        <v>3</v>
      </c>
      <c r="CV6" s="183"/>
      <c r="CW6" s="115">
        <v>248</v>
      </c>
      <c r="CX6" s="116">
        <v>0.6</v>
      </c>
      <c r="CY6" s="112" t="s">
        <v>22</v>
      </c>
      <c r="CZ6" s="7">
        <v>3</v>
      </c>
      <c r="DA6" s="183"/>
      <c r="DB6" s="115">
        <v>298</v>
      </c>
      <c r="DC6" s="116">
        <v>0.6</v>
      </c>
      <c r="DD6" s="112" t="s">
        <v>21</v>
      </c>
      <c r="DE6" s="7">
        <v>3</v>
      </c>
      <c r="DF6" s="183"/>
      <c r="DG6" s="317">
        <v>244</v>
      </c>
      <c r="DH6" s="318">
        <v>0.6</v>
      </c>
      <c r="DI6" s="319" t="s">
        <v>22</v>
      </c>
      <c r="DJ6" s="7">
        <v>3</v>
      </c>
      <c r="DK6" s="183"/>
      <c r="DL6" s="317">
        <v>297</v>
      </c>
      <c r="DM6" s="318">
        <v>0.6</v>
      </c>
      <c r="DN6" s="319" t="s">
        <v>21</v>
      </c>
      <c r="DO6" s="7">
        <v>3</v>
      </c>
      <c r="DP6" s="183"/>
      <c r="DQ6" s="317">
        <v>301</v>
      </c>
      <c r="DR6" s="318">
        <v>0.6</v>
      </c>
      <c r="DS6" s="319" t="s">
        <v>21</v>
      </c>
      <c r="DT6" s="7">
        <v>3</v>
      </c>
      <c r="DU6" s="183"/>
      <c r="DV6" s="315">
        <v>344</v>
      </c>
      <c r="DW6" s="316">
        <v>0.7</v>
      </c>
      <c r="DX6" s="320" t="s">
        <v>286</v>
      </c>
      <c r="DY6" s="12">
        <v>3</v>
      </c>
      <c r="DZ6" s="183"/>
      <c r="EA6" s="317">
        <v>365</v>
      </c>
      <c r="EB6" s="318">
        <v>0.6</v>
      </c>
      <c r="EC6" s="319" t="s">
        <v>24</v>
      </c>
      <c r="ED6" s="7">
        <v>3</v>
      </c>
      <c r="EE6" s="183"/>
      <c r="EF6" s="317">
        <v>302</v>
      </c>
      <c r="EG6" s="318">
        <v>0.6</v>
      </c>
      <c r="EH6" s="319" t="s">
        <v>21</v>
      </c>
      <c r="EI6" s="7">
        <v>3</v>
      </c>
      <c r="EJ6" s="183"/>
      <c r="EK6" s="335">
        <v>291</v>
      </c>
      <c r="EL6" s="342">
        <v>0.6</v>
      </c>
      <c r="EM6" s="341" t="s">
        <v>21</v>
      </c>
      <c r="EN6" s="7">
        <v>3</v>
      </c>
      <c r="EO6" s="183"/>
      <c r="EP6" s="336">
        <v>477</v>
      </c>
      <c r="EQ6" s="337">
        <v>0.6</v>
      </c>
      <c r="ER6" s="338" t="s">
        <v>288</v>
      </c>
      <c r="ES6" s="12">
        <v>3</v>
      </c>
      <c r="ET6" s="183"/>
      <c r="EU6" s="335">
        <v>219</v>
      </c>
      <c r="EV6" s="342">
        <v>0.5</v>
      </c>
      <c r="EW6" s="341" t="s">
        <v>22</v>
      </c>
      <c r="EX6" s="7">
        <v>3</v>
      </c>
      <c r="EY6" s="183"/>
      <c r="EZ6" s="335">
        <v>252</v>
      </c>
      <c r="FA6" s="342">
        <v>0.5</v>
      </c>
      <c r="FB6" s="341" t="s">
        <v>21</v>
      </c>
      <c r="FC6" s="7">
        <v>3</v>
      </c>
      <c r="FD6" s="183"/>
      <c r="FE6" s="335">
        <v>238</v>
      </c>
      <c r="FF6" s="342">
        <v>0.5</v>
      </c>
      <c r="FG6" s="341" t="s">
        <v>21</v>
      </c>
      <c r="FH6" s="7">
        <v>3</v>
      </c>
      <c r="FI6" s="183"/>
      <c r="FJ6" s="357">
        <v>189</v>
      </c>
      <c r="FK6" s="358">
        <v>0.5</v>
      </c>
      <c r="FL6" s="356" t="s">
        <v>22</v>
      </c>
      <c r="FM6" s="7">
        <v>3</v>
      </c>
      <c r="FN6" s="183"/>
      <c r="FO6" s="336">
        <v>615</v>
      </c>
      <c r="FP6" s="337">
        <v>0.5</v>
      </c>
      <c r="FQ6" s="338" t="s">
        <v>293</v>
      </c>
      <c r="FR6" s="12">
        <v>3</v>
      </c>
      <c r="FS6" s="183"/>
      <c r="FT6" s="336">
        <v>624</v>
      </c>
      <c r="FU6" s="337">
        <v>0.5</v>
      </c>
      <c r="FV6" s="338" t="s">
        <v>293</v>
      </c>
      <c r="FW6" s="12">
        <v>3</v>
      </c>
      <c r="FX6" s="183"/>
      <c r="FY6" s="335">
        <v>240</v>
      </c>
      <c r="FZ6" s="342">
        <v>0.5</v>
      </c>
      <c r="GA6" s="341" t="s">
        <v>21</v>
      </c>
      <c r="GB6" s="7">
        <v>3</v>
      </c>
      <c r="GC6" s="183"/>
      <c r="GD6" s="374">
        <v>254</v>
      </c>
      <c r="GE6" s="375">
        <v>0.5</v>
      </c>
      <c r="GF6" s="370" t="s">
        <v>21</v>
      </c>
      <c r="GG6" s="7">
        <v>3</v>
      </c>
      <c r="GH6" s="183"/>
      <c r="GI6" s="374">
        <v>310</v>
      </c>
      <c r="GJ6" s="375">
        <v>0.6</v>
      </c>
      <c r="GK6" s="370" t="s">
        <v>21</v>
      </c>
      <c r="GL6" s="7">
        <v>3</v>
      </c>
      <c r="GM6" s="183"/>
      <c r="GN6" s="357">
        <v>310</v>
      </c>
      <c r="GO6" s="358">
        <v>0.6</v>
      </c>
      <c r="GP6" s="356" t="s">
        <v>21</v>
      </c>
      <c r="GQ6" s="7">
        <v>3</v>
      </c>
      <c r="GR6" s="183"/>
      <c r="GS6" s="357">
        <v>300</v>
      </c>
      <c r="GT6" s="358">
        <v>0.5</v>
      </c>
      <c r="GU6" s="356" t="s">
        <v>24</v>
      </c>
      <c r="GV6" s="7">
        <v>3</v>
      </c>
      <c r="GW6" s="183"/>
      <c r="GX6" s="357">
        <v>310</v>
      </c>
      <c r="GY6" s="358">
        <v>0.6</v>
      </c>
      <c r="GZ6" s="356" t="s">
        <v>24</v>
      </c>
      <c r="HA6" s="7">
        <v>3</v>
      </c>
      <c r="HB6" s="183"/>
      <c r="HC6" s="357">
        <v>230</v>
      </c>
      <c r="HD6" s="358">
        <v>0.6</v>
      </c>
      <c r="HE6" s="356" t="s">
        <v>22</v>
      </c>
      <c r="HF6" s="7">
        <v>3</v>
      </c>
      <c r="HG6" s="183"/>
      <c r="HH6" s="353">
        <v>320</v>
      </c>
      <c r="HI6" s="354">
        <v>0.6</v>
      </c>
      <c r="HJ6" s="355" t="s">
        <v>287</v>
      </c>
      <c r="HK6" s="12">
        <v>3</v>
      </c>
      <c r="HL6" s="183"/>
      <c r="HM6" s="353">
        <v>315</v>
      </c>
      <c r="HN6" s="354">
        <v>0.6</v>
      </c>
      <c r="HO6" s="355" t="s">
        <v>287</v>
      </c>
      <c r="HP6" s="12">
        <v>3</v>
      </c>
      <c r="HQ6" s="183"/>
      <c r="HR6" s="357">
        <v>165</v>
      </c>
      <c r="HS6" s="358">
        <v>0.6</v>
      </c>
      <c r="HT6" s="356" t="s">
        <v>23</v>
      </c>
      <c r="HU6" s="7">
        <v>3</v>
      </c>
      <c r="HV6" s="183"/>
      <c r="HW6" s="357">
        <v>170</v>
      </c>
      <c r="HX6" s="358">
        <v>0.6</v>
      </c>
      <c r="HY6" s="356" t="s">
        <v>23</v>
      </c>
      <c r="HZ6" s="7">
        <v>3</v>
      </c>
      <c r="IA6" s="183"/>
      <c r="IB6" s="421">
        <v>250</v>
      </c>
      <c r="IC6" s="422">
        <v>0.6</v>
      </c>
      <c r="ID6" s="423" t="s">
        <v>22</v>
      </c>
      <c r="IE6" s="7">
        <v>3</v>
      </c>
      <c r="IF6" s="183"/>
      <c r="IG6" s="421">
        <v>325</v>
      </c>
      <c r="IH6" s="422">
        <v>0.7</v>
      </c>
      <c r="II6" s="423" t="s">
        <v>21</v>
      </c>
      <c r="IJ6" s="7">
        <v>3</v>
      </c>
      <c r="IK6" s="183"/>
      <c r="IL6" s="424">
        <v>365</v>
      </c>
      <c r="IM6" s="425">
        <v>0.7</v>
      </c>
      <c r="IN6" s="426" t="s">
        <v>287</v>
      </c>
      <c r="IO6" s="7">
        <v>3</v>
      </c>
      <c r="IP6" s="183"/>
      <c r="IQ6" s="421">
        <v>275</v>
      </c>
      <c r="IR6" s="422">
        <v>0.7</v>
      </c>
      <c r="IS6" s="423" t="s">
        <v>22</v>
      </c>
      <c r="IT6" s="7">
        <v>3</v>
      </c>
    </row>
    <row r="7" spans="1:254">
      <c r="A7" s="115">
        <v>689</v>
      </c>
      <c r="B7" s="116">
        <v>1.4</v>
      </c>
      <c r="C7" s="112" t="s">
        <v>21</v>
      </c>
      <c r="D7" s="188">
        <v>4</v>
      </c>
      <c r="E7" s="183"/>
      <c r="F7" s="35">
        <v>762</v>
      </c>
      <c r="G7" s="36">
        <v>1.5</v>
      </c>
      <c r="H7" s="102" t="s">
        <v>286</v>
      </c>
      <c r="I7" s="188">
        <v>4</v>
      </c>
      <c r="J7" s="183"/>
      <c r="K7" s="115">
        <v>717</v>
      </c>
      <c r="L7" s="116">
        <v>1.3</v>
      </c>
      <c r="M7" s="112" t="s">
        <v>24</v>
      </c>
      <c r="N7" s="188">
        <v>4</v>
      </c>
      <c r="O7" s="183"/>
      <c r="P7" s="35">
        <v>680</v>
      </c>
      <c r="Q7" s="36">
        <v>1.4</v>
      </c>
      <c r="R7" s="102" t="s">
        <v>286</v>
      </c>
      <c r="S7" s="188">
        <v>4</v>
      </c>
      <c r="T7" s="183"/>
      <c r="U7" s="35">
        <v>643</v>
      </c>
      <c r="V7" s="36">
        <v>1.3</v>
      </c>
      <c r="W7" s="102" t="s">
        <v>286</v>
      </c>
      <c r="X7" s="188">
        <v>4</v>
      </c>
      <c r="Y7" s="183"/>
      <c r="Z7" s="35">
        <v>610</v>
      </c>
      <c r="AA7" s="36">
        <v>1.2</v>
      </c>
      <c r="AB7" s="102" t="s">
        <v>286</v>
      </c>
      <c r="AC7" s="188">
        <v>4</v>
      </c>
      <c r="AD7" s="183"/>
      <c r="AE7" s="35">
        <v>612</v>
      </c>
      <c r="AF7" s="36">
        <v>1.2</v>
      </c>
      <c r="AG7" s="102" t="s">
        <v>286</v>
      </c>
      <c r="AH7" s="188">
        <v>4</v>
      </c>
      <c r="AI7" s="183"/>
      <c r="AJ7" s="115">
        <v>554</v>
      </c>
      <c r="AK7" s="116">
        <v>1.1000000000000001</v>
      </c>
      <c r="AL7" s="112" t="s">
        <v>21</v>
      </c>
      <c r="AM7" s="7">
        <v>4</v>
      </c>
      <c r="AN7" s="183"/>
      <c r="AO7" s="115">
        <v>512</v>
      </c>
      <c r="AP7" s="116">
        <v>1.1000000000000001</v>
      </c>
      <c r="AQ7" s="112" t="s">
        <v>21</v>
      </c>
      <c r="AR7" s="7">
        <v>4</v>
      </c>
      <c r="AS7" s="183"/>
      <c r="AT7" s="115">
        <v>425</v>
      </c>
      <c r="AU7" s="116">
        <v>1</v>
      </c>
      <c r="AV7" s="112" t="s">
        <v>22</v>
      </c>
      <c r="AW7" s="7">
        <v>4</v>
      </c>
      <c r="AX7" s="183"/>
      <c r="AY7" s="115">
        <v>399</v>
      </c>
      <c r="AZ7" s="116">
        <v>1</v>
      </c>
      <c r="BA7" s="112" t="s">
        <v>22</v>
      </c>
      <c r="BB7" s="7">
        <v>4</v>
      </c>
      <c r="BC7" s="183"/>
      <c r="BD7" s="115">
        <v>490</v>
      </c>
      <c r="BE7" s="116">
        <v>1</v>
      </c>
      <c r="BF7" s="112" t="s">
        <v>21</v>
      </c>
      <c r="BG7" s="7">
        <v>4</v>
      </c>
      <c r="BH7" s="183"/>
      <c r="BI7" s="115">
        <v>559</v>
      </c>
      <c r="BJ7" s="116">
        <v>1</v>
      </c>
      <c r="BK7" s="112" t="s">
        <v>24</v>
      </c>
      <c r="BL7" s="7">
        <v>4</v>
      </c>
      <c r="BM7" s="183"/>
      <c r="BN7" s="115">
        <v>498</v>
      </c>
      <c r="BO7" s="116">
        <v>1</v>
      </c>
      <c r="BP7" s="112" t="s">
        <v>21</v>
      </c>
      <c r="BQ7" s="7">
        <v>4</v>
      </c>
      <c r="BR7" s="183"/>
      <c r="BS7" s="115">
        <v>466</v>
      </c>
      <c r="BT7" s="116">
        <v>1</v>
      </c>
      <c r="BU7" s="112" t="s">
        <v>21</v>
      </c>
      <c r="BV7" s="7">
        <v>4</v>
      </c>
      <c r="BW7" s="183"/>
      <c r="BX7" s="35">
        <v>444</v>
      </c>
      <c r="BY7" s="36">
        <v>0.9</v>
      </c>
      <c r="BZ7" s="102" t="s">
        <v>286</v>
      </c>
      <c r="CA7" s="12">
        <v>4</v>
      </c>
      <c r="CB7" s="183"/>
      <c r="CC7" s="115">
        <v>393</v>
      </c>
      <c r="CD7" s="116">
        <v>0.8</v>
      </c>
      <c r="CE7" s="112" t="s">
        <v>21</v>
      </c>
      <c r="CF7" s="7">
        <v>4</v>
      </c>
      <c r="CG7" s="183"/>
      <c r="CH7" s="115">
        <v>343</v>
      </c>
      <c r="CI7" s="116">
        <v>0.7</v>
      </c>
      <c r="CJ7" s="112" t="s">
        <v>21</v>
      </c>
      <c r="CK7" s="7">
        <v>4</v>
      </c>
      <c r="CL7" s="183"/>
      <c r="CM7" s="35">
        <v>338</v>
      </c>
      <c r="CN7" s="36">
        <v>0.7</v>
      </c>
      <c r="CO7" s="102" t="s">
        <v>286</v>
      </c>
      <c r="CP7" s="12">
        <v>4</v>
      </c>
      <c r="CQ7" s="183"/>
      <c r="CR7" s="35">
        <v>330</v>
      </c>
      <c r="CS7" s="36">
        <v>0.7</v>
      </c>
      <c r="CT7" s="102" t="s">
        <v>286</v>
      </c>
      <c r="CU7" s="12">
        <v>4</v>
      </c>
      <c r="CV7" s="183"/>
      <c r="CW7" s="35">
        <v>333</v>
      </c>
      <c r="CX7" s="36">
        <v>0.7</v>
      </c>
      <c r="CY7" s="102" t="s">
        <v>286</v>
      </c>
      <c r="CZ7" s="12">
        <v>4</v>
      </c>
      <c r="DA7" s="183"/>
      <c r="DB7" s="115">
        <v>239</v>
      </c>
      <c r="DC7" s="116">
        <v>0.6</v>
      </c>
      <c r="DD7" s="112" t="s">
        <v>22</v>
      </c>
      <c r="DE7" s="7">
        <v>4</v>
      </c>
      <c r="DF7" s="183"/>
      <c r="DG7" s="317">
        <v>335</v>
      </c>
      <c r="DH7" s="318">
        <v>0.6</v>
      </c>
      <c r="DI7" s="319" t="s">
        <v>24</v>
      </c>
      <c r="DJ7" s="7">
        <v>4</v>
      </c>
      <c r="DK7" s="183"/>
      <c r="DL7" s="317">
        <v>236</v>
      </c>
      <c r="DM7" s="318">
        <v>0.6</v>
      </c>
      <c r="DN7" s="319" t="s">
        <v>22</v>
      </c>
      <c r="DO7" s="7">
        <v>4</v>
      </c>
      <c r="DP7" s="183"/>
      <c r="DQ7" s="317">
        <v>250</v>
      </c>
      <c r="DR7" s="318">
        <v>0.6</v>
      </c>
      <c r="DS7" s="319" t="s">
        <v>22</v>
      </c>
      <c r="DT7" s="7">
        <v>4</v>
      </c>
      <c r="DU7" s="183"/>
      <c r="DV7" s="317">
        <v>331</v>
      </c>
      <c r="DW7" s="318">
        <v>0.7</v>
      </c>
      <c r="DX7" s="319" t="s">
        <v>21</v>
      </c>
      <c r="DY7" s="7">
        <v>4</v>
      </c>
      <c r="DZ7" s="183"/>
      <c r="EA7" s="315">
        <v>845</v>
      </c>
      <c r="EB7" s="316">
        <v>0.7</v>
      </c>
      <c r="EC7" s="320" t="s">
        <v>293</v>
      </c>
      <c r="ED7" s="12">
        <v>4</v>
      </c>
      <c r="EE7" s="183"/>
      <c r="EF7" s="317">
        <v>247</v>
      </c>
      <c r="EG7" s="318">
        <v>0.6</v>
      </c>
      <c r="EH7" s="319" t="s">
        <v>22</v>
      </c>
      <c r="EI7" s="7">
        <v>4</v>
      </c>
      <c r="EJ7" s="183"/>
      <c r="EK7" s="335">
        <v>244</v>
      </c>
      <c r="EL7" s="342">
        <v>0.6</v>
      </c>
      <c r="EM7" s="341" t="s">
        <v>22</v>
      </c>
      <c r="EN7" s="7">
        <v>4</v>
      </c>
      <c r="EO7" s="183"/>
      <c r="EP7" s="336">
        <v>350</v>
      </c>
      <c r="EQ7" s="337">
        <v>0.6</v>
      </c>
      <c r="ER7" s="338" t="s">
        <v>301</v>
      </c>
      <c r="ES7" s="12">
        <v>4</v>
      </c>
      <c r="ET7" s="183"/>
      <c r="EU7" s="336">
        <v>730</v>
      </c>
      <c r="EV7" s="337">
        <v>0.6</v>
      </c>
      <c r="EW7" s="338" t="s">
        <v>293</v>
      </c>
      <c r="EX7" s="12">
        <v>4</v>
      </c>
      <c r="EY7" s="183"/>
      <c r="EZ7" s="335">
        <v>192</v>
      </c>
      <c r="FA7" s="342">
        <v>0.5</v>
      </c>
      <c r="FB7" s="341" t="s">
        <v>22</v>
      </c>
      <c r="FC7" s="7">
        <v>4</v>
      </c>
      <c r="FD7" s="183"/>
      <c r="FE7" s="335">
        <v>196</v>
      </c>
      <c r="FF7" s="342">
        <v>0.5</v>
      </c>
      <c r="FG7" s="341" t="s">
        <v>22</v>
      </c>
      <c r="FH7" s="7">
        <v>4</v>
      </c>
      <c r="FI7" s="183"/>
      <c r="FJ7" s="357">
        <v>131</v>
      </c>
      <c r="FK7" s="358">
        <v>0.5</v>
      </c>
      <c r="FL7" s="356" t="s">
        <v>23</v>
      </c>
      <c r="FM7" s="7">
        <v>4</v>
      </c>
      <c r="FN7" s="183"/>
      <c r="FO7" s="335">
        <v>234</v>
      </c>
      <c r="FP7" s="342">
        <v>0.5</v>
      </c>
      <c r="FQ7" s="341" t="s">
        <v>21</v>
      </c>
      <c r="FR7" s="7">
        <v>4</v>
      </c>
      <c r="FS7" s="183"/>
      <c r="FT7" s="336">
        <v>232</v>
      </c>
      <c r="FU7" s="337">
        <v>0.5</v>
      </c>
      <c r="FV7" s="338" t="s">
        <v>287</v>
      </c>
      <c r="FW7" s="12">
        <v>4</v>
      </c>
      <c r="FX7" s="183"/>
      <c r="FY7" s="335">
        <v>190</v>
      </c>
      <c r="FZ7" s="342">
        <v>0.5</v>
      </c>
      <c r="GA7" s="341" t="s">
        <v>22</v>
      </c>
      <c r="GB7" s="7">
        <v>4</v>
      </c>
      <c r="GC7" s="183"/>
      <c r="GD7" s="374">
        <v>194</v>
      </c>
      <c r="GE7" s="375">
        <v>0.5</v>
      </c>
      <c r="GF7" s="370" t="s">
        <v>22</v>
      </c>
      <c r="GG7" s="7">
        <v>4</v>
      </c>
      <c r="GH7" s="183"/>
      <c r="GI7" s="378">
        <v>320</v>
      </c>
      <c r="GJ7" s="379">
        <v>0.6</v>
      </c>
      <c r="GK7" s="381" t="s">
        <v>287</v>
      </c>
      <c r="GL7" s="12">
        <v>4</v>
      </c>
      <c r="GM7" s="183"/>
      <c r="GN7" s="357">
        <v>240</v>
      </c>
      <c r="GO7" s="358">
        <v>0.6</v>
      </c>
      <c r="GP7" s="356" t="s">
        <v>22</v>
      </c>
      <c r="GQ7" s="7">
        <v>4</v>
      </c>
      <c r="GR7" s="183"/>
      <c r="GS7" s="344">
        <v>310</v>
      </c>
      <c r="GT7" s="345">
        <v>0.6</v>
      </c>
      <c r="GU7" s="403" t="s">
        <v>287</v>
      </c>
      <c r="GV7" s="7">
        <v>4</v>
      </c>
      <c r="GW7" s="183"/>
      <c r="GX7" s="357">
        <v>305</v>
      </c>
      <c r="GY7" s="358">
        <v>0.6</v>
      </c>
      <c r="GZ7" s="356" t="s">
        <v>21</v>
      </c>
      <c r="HA7" s="7">
        <v>4</v>
      </c>
      <c r="HB7" s="183"/>
      <c r="HC7" s="357">
        <v>155</v>
      </c>
      <c r="HD7" s="358">
        <v>0.6</v>
      </c>
      <c r="HE7" s="356" t="s">
        <v>23</v>
      </c>
      <c r="HF7" s="7">
        <v>4</v>
      </c>
      <c r="HG7" s="183"/>
      <c r="HH7" s="357">
        <v>160</v>
      </c>
      <c r="HI7" s="358">
        <v>0.6</v>
      </c>
      <c r="HJ7" s="356" t="s">
        <v>23</v>
      </c>
      <c r="HK7" s="7">
        <v>4</v>
      </c>
      <c r="HL7" s="183"/>
      <c r="HM7" s="357">
        <v>235</v>
      </c>
      <c r="HN7" s="358">
        <v>0.6</v>
      </c>
      <c r="HO7" s="356" t="s">
        <v>22</v>
      </c>
      <c r="HP7" s="7">
        <v>4</v>
      </c>
      <c r="HQ7" s="183"/>
      <c r="HR7" s="344">
        <v>305</v>
      </c>
      <c r="HS7" s="345">
        <v>0.6</v>
      </c>
      <c r="HT7" s="403" t="s">
        <v>286</v>
      </c>
      <c r="HU7" s="12">
        <v>4</v>
      </c>
      <c r="HV7" s="183"/>
      <c r="HW7" s="344">
        <v>335</v>
      </c>
      <c r="HX7" s="345">
        <v>0.7</v>
      </c>
      <c r="HY7" s="403" t="s">
        <v>287</v>
      </c>
      <c r="HZ7" s="12">
        <v>4</v>
      </c>
      <c r="IA7" s="183"/>
      <c r="IB7" s="421">
        <v>315</v>
      </c>
      <c r="IC7" s="422">
        <v>0.7</v>
      </c>
      <c r="ID7" s="423" t="s">
        <v>21</v>
      </c>
      <c r="IE7" s="7">
        <v>4</v>
      </c>
      <c r="IF7" s="183"/>
      <c r="IG7" s="424">
        <v>330</v>
      </c>
      <c r="IH7" s="425">
        <v>0.7</v>
      </c>
      <c r="II7" s="426" t="s">
        <v>286</v>
      </c>
      <c r="IJ7" s="12">
        <v>4</v>
      </c>
      <c r="IK7" s="183"/>
      <c r="IL7" s="424">
        <v>325</v>
      </c>
      <c r="IM7" s="425">
        <v>0.7</v>
      </c>
      <c r="IN7" s="426" t="s">
        <v>286</v>
      </c>
      <c r="IO7" s="12">
        <v>4</v>
      </c>
      <c r="IP7" s="183"/>
      <c r="IQ7" s="424">
        <v>350</v>
      </c>
      <c r="IR7" s="425">
        <v>0.7</v>
      </c>
      <c r="IS7" s="426" t="s">
        <v>286</v>
      </c>
      <c r="IT7" s="12">
        <v>4</v>
      </c>
    </row>
    <row r="8" spans="1:254">
      <c r="A8" s="35">
        <v>778</v>
      </c>
      <c r="B8" s="36">
        <v>1.5</v>
      </c>
      <c r="C8" s="102" t="s">
        <v>286</v>
      </c>
      <c r="D8" s="188">
        <v>5</v>
      </c>
      <c r="E8" s="183"/>
      <c r="F8" s="35">
        <v>22</v>
      </c>
      <c r="G8" s="36">
        <v>1.6</v>
      </c>
      <c r="H8" s="102" t="s">
        <v>285</v>
      </c>
      <c r="I8" s="188">
        <v>5</v>
      </c>
      <c r="J8" s="183"/>
      <c r="K8" s="35">
        <v>748</v>
      </c>
      <c r="L8" s="36">
        <v>1.5</v>
      </c>
      <c r="M8" s="102" t="s">
        <v>286</v>
      </c>
      <c r="N8" s="188">
        <v>5</v>
      </c>
      <c r="O8" s="183"/>
      <c r="P8" s="115">
        <v>665</v>
      </c>
      <c r="Q8" s="116">
        <v>1.4</v>
      </c>
      <c r="R8" s="112" t="s">
        <v>21</v>
      </c>
      <c r="S8" s="188">
        <v>5</v>
      </c>
      <c r="T8" s="183"/>
      <c r="U8" s="115">
        <v>638</v>
      </c>
      <c r="V8" s="116">
        <v>1.3</v>
      </c>
      <c r="W8" s="112" t="s">
        <v>21</v>
      </c>
      <c r="X8" s="188">
        <v>5</v>
      </c>
      <c r="Y8" s="183"/>
      <c r="Z8" s="115">
        <v>493</v>
      </c>
      <c r="AA8" s="116">
        <v>1.2</v>
      </c>
      <c r="AB8" s="112" t="s">
        <v>22</v>
      </c>
      <c r="AC8" s="188">
        <v>5</v>
      </c>
      <c r="AD8" s="183"/>
      <c r="AE8" s="115">
        <v>597</v>
      </c>
      <c r="AF8" s="116">
        <v>1.2</v>
      </c>
      <c r="AG8" s="112" t="s">
        <v>21</v>
      </c>
      <c r="AH8" s="7">
        <v>5</v>
      </c>
      <c r="AI8" s="183"/>
      <c r="AJ8" s="115">
        <v>468</v>
      </c>
      <c r="AK8" s="116">
        <v>1.1000000000000001</v>
      </c>
      <c r="AL8" s="112" t="s">
        <v>22</v>
      </c>
      <c r="AM8" s="7">
        <v>5</v>
      </c>
      <c r="AN8" s="183"/>
      <c r="AO8" s="115">
        <v>455</v>
      </c>
      <c r="AP8" s="116">
        <v>1.1000000000000001</v>
      </c>
      <c r="AQ8" s="112" t="s">
        <v>22</v>
      </c>
      <c r="AR8" s="7">
        <v>5</v>
      </c>
      <c r="AS8" s="183"/>
      <c r="AT8" s="35">
        <v>801</v>
      </c>
      <c r="AU8" s="36">
        <v>1.1000000000000001</v>
      </c>
      <c r="AV8" s="102" t="s">
        <v>288</v>
      </c>
      <c r="AW8" s="12">
        <v>5</v>
      </c>
      <c r="AX8" s="183"/>
      <c r="AY8" s="35">
        <v>826</v>
      </c>
      <c r="AZ8" s="36">
        <v>1.1000000000000001</v>
      </c>
      <c r="BA8" s="102" t="s">
        <v>288</v>
      </c>
      <c r="BB8" s="12">
        <v>5</v>
      </c>
      <c r="BC8" s="183"/>
      <c r="BD8" s="35">
        <v>539</v>
      </c>
      <c r="BE8" s="36">
        <v>1.1000000000000001</v>
      </c>
      <c r="BF8" s="102" t="s">
        <v>286</v>
      </c>
      <c r="BG8" s="12">
        <v>5</v>
      </c>
      <c r="BH8" s="183"/>
      <c r="BI8" s="35">
        <v>572</v>
      </c>
      <c r="BJ8" s="36">
        <v>1.1000000000000001</v>
      </c>
      <c r="BK8" s="102" t="s">
        <v>287</v>
      </c>
      <c r="BL8" s="12">
        <v>5</v>
      </c>
      <c r="BM8" s="183"/>
      <c r="BN8" s="35">
        <v>566</v>
      </c>
      <c r="BO8" s="36">
        <v>1.1000000000000001</v>
      </c>
      <c r="BP8" s="102" t="s">
        <v>287</v>
      </c>
      <c r="BQ8" s="12">
        <v>5</v>
      </c>
      <c r="BR8" s="183"/>
      <c r="BS8" s="35">
        <v>527</v>
      </c>
      <c r="BT8" s="36">
        <v>1</v>
      </c>
      <c r="BU8" s="102" t="s">
        <v>287</v>
      </c>
      <c r="BV8" s="12">
        <v>5</v>
      </c>
      <c r="BW8" s="183"/>
      <c r="BX8" s="115">
        <v>439</v>
      </c>
      <c r="BY8" s="116">
        <v>0.9</v>
      </c>
      <c r="BZ8" s="112" t="s">
        <v>21</v>
      </c>
      <c r="CA8" s="7">
        <v>5</v>
      </c>
      <c r="CB8" s="183"/>
      <c r="CC8" s="35">
        <v>682</v>
      </c>
      <c r="CD8" s="36">
        <v>0.9</v>
      </c>
      <c r="CE8" s="102" t="s">
        <v>288</v>
      </c>
      <c r="CF8" s="12">
        <v>5</v>
      </c>
      <c r="CG8" s="183"/>
      <c r="CH8" s="115">
        <v>276</v>
      </c>
      <c r="CI8" s="116">
        <v>0.7</v>
      </c>
      <c r="CJ8" s="112" t="s">
        <v>22</v>
      </c>
      <c r="CK8" s="7">
        <v>5</v>
      </c>
      <c r="CL8" s="183"/>
      <c r="CM8" s="115">
        <v>320</v>
      </c>
      <c r="CN8" s="116">
        <v>0.7</v>
      </c>
      <c r="CO8" s="112" t="s">
        <v>21</v>
      </c>
      <c r="CP8" s="7">
        <v>5</v>
      </c>
      <c r="CQ8" s="183"/>
      <c r="CR8" s="115">
        <v>323</v>
      </c>
      <c r="CS8" s="116">
        <v>0.7</v>
      </c>
      <c r="CT8" s="112" t="s">
        <v>21</v>
      </c>
      <c r="CU8" s="7">
        <v>5</v>
      </c>
      <c r="CV8" s="183"/>
      <c r="CW8" s="115">
        <v>322</v>
      </c>
      <c r="CX8" s="116">
        <v>0.7</v>
      </c>
      <c r="CY8" s="112" t="s">
        <v>21</v>
      </c>
      <c r="CZ8" s="7">
        <v>5</v>
      </c>
      <c r="DA8" s="183"/>
      <c r="DB8" s="115">
        <v>326</v>
      </c>
      <c r="DC8" s="116">
        <v>0.6</v>
      </c>
      <c r="DD8" s="112" t="s">
        <v>24</v>
      </c>
      <c r="DE8" s="7">
        <v>5</v>
      </c>
      <c r="DF8" s="183"/>
      <c r="DG8" s="315">
        <v>322</v>
      </c>
      <c r="DH8" s="316">
        <v>0.7</v>
      </c>
      <c r="DI8" s="320" t="s">
        <v>286</v>
      </c>
      <c r="DJ8" s="12">
        <v>5</v>
      </c>
      <c r="DK8" s="183"/>
      <c r="DL8" s="317">
        <v>350</v>
      </c>
      <c r="DM8" s="318">
        <v>0.6</v>
      </c>
      <c r="DN8" s="319" t="s">
        <v>24</v>
      </c>
      <c r="DO8" s="7">
        <v>5</v>
      </c>
      <c r="DP8" s="183"/>
      <c r="DQ8" s="315">
        <v>232</v>
      </c>
      <c r="DR8" s="316">
        <v>0.7</v>
      </c>
      <c r="DS8" s="320" t="s">
        <v>292</v>
      </c>
      <c r="DT8" s="12">
        <v>5</v>
      </c>
      <c r="DU8" s="183"/>
      <c r="DV8" s="317">
        <v>406</v>
      </c>
      <c r="DW8" s="318">
        <v>0.7</v>
      </c>
      <c r="DX8" s="319" t="s">
        <v>24</v>
      </c>
      <c r="DY8" s="7">
        <v>5</v>
      </c>
      <c r="DZ8" s="183"/>
      <c r="EA8" s="315">
        <v>333</v>
      </c>
      <c r="EB8" s="316">
        <v>0.7</v>
      </c>
      <c r="EC8" s="320" t="s">
        <v>286</v>
      </c>
      <c r="ED8" s="12">
        <v>5</v>
      </c>
      <c r="EE8" s="183"/>
      <c r="EF8" s="317">
        <v>350</v>
      </c>
      <c r="EG8" s="318">
        <v>0.6</v>
      </c>
      <c r="EH8" s="319" t="s">
        <v>24</v>
      </c>
      <c r="EI8" s="7">
        <v>5</v>
      </c>
      <c r="EJ8" s="183"/>
      <c r="EK8" s="335">
        <v>329</v>
      </c>
      <c r="EL8" s="342">
        <v>0.6</v>
      </c>
      <c r="EM8" s="341" t="s">
        <v>24</v>
      </c>
      <c r="EN8" s="7">
        <v>5</v>
      </c>
      <c r="EO8" s="183"/>
      <c r="EP8" s="336">
        <v>275</v>
      </c>
      <c r="EQ8" s="337">
        <v>0.6</v>
      </c>
      <c r="ER8" s="338" t="s">
        <v>286</v>
      </c>
      <c r="ES8" s="12">
        <v>5</v>
      </c>
      <c r="ET8" s="183"/>
      <c r="EU8" s="336">
        <v>342</v>
      </c>
      <c r="EV8" s="337">
        <v>0.6</v>
      </c>
      <c r="EW8" s="338" t="s">
        <v>301</v>
      </c>
      <c r="EX8" s="12">
        <v>5</v>
      </c>
      <c r="EY8" s="183"/>
      <c r="EZ8" s="335">
        <v>136</v>
      </c>
      <c r="FA8" s="342">
        <v>0.5</v>
      </c>
      <c r="FB8" s="341" t="s">
        <v>23</v>
      </c>
      <c r="FC8" s="7">
        <v>5</v>
      </c>
      <c r="FD8" s="183"/>
      <c r="FE8" s="335">
        <v>141</v>
      </c>
      <c r="FF8" s="342">
        <v>0.5</v>
      </c>
      <c r="FG8" s="341" t="s">
        <v>23</v>
      </c>
      <c r="FH8" s="7">
        <v>5</v>
      </c>
      <c r="FI8" s="183"/>
      <c r="FJ8" s="353">
        <v>95</v>
      </c>
      <c r="FK8" s="354">
        <v>0.5</v>
      </c>
      <c r="FL8" s="355" t="s">
        <v>303</v>
      </c>
      <c r="FM8" s="12">
        <v>5</v>
      </c>
      <c r="FN8" s="183"/>
      <c r="FO8" s="335">
        <v>126</v>
      </c>
      <c r="FP8" s="342">
        <v>0.5</v>
      </c>
      <c r="FQ8" s="341" t="s">
        <v>23</v>
      </c>
      <c r="FR8" s="7">
        <v>5</v>
      </c>
      <c r="FS8" s="183"/>
      <c r="FT8" s="335">
        <v>233</v>
      </c>
      <c r="FU8" s="342">
        <v>0.5</v>
      </c>
      <c r="FV8" s="341" t="s">
        <v>21</v>
      </c>
      <c r="FW8" s="7">
        <v>5</v>
      </c>
      <c r="FX8" s="183"/>
      <c r="FY8" s="335">
        <v>142</v>
      </c>
      <c r="FZ8" s="342">
        <v>0.5</v>
      </c>
      <c r="GA8" s="341" t="s">
        <v>23</v>
      </c>
      <c r="GB8" s="7">
        <v>5</v>
      </c>
      <c r="GC8" s="183"/>
      <c r="GD8" s="366">
        <v>685</v>
      </c>
      <c r="GE8" s="367">
        <v>0.6</v>
      </c>
      <c r="GF8" s="371" t="s">
        <v>293</v>
      </c>
      <c r="GG8" s="7">
        <v>5</v>
      </c>
      <c r="GH8" s="183"/>
      <c r="GI8" s="374">
        <v>355</v>
      </c>
      <c r="GJ8" s="375">
        <v>0.6</v>
      </c>
      <c r="GK8" s="370" t="s">
        <v>24</v>
      </c>
      <c r="GL8" s="7">
        <v>5</v>
      </c>
      <c r="GM8" s="183"/>
      <c r="GN8" s="357">
        <v>170</v>
      </c>
      <c r="GO8" s="358">
        <v>0.6</v>
      </c>
      <c r="GP8" s="356" t="s">
        <v>23</v>
      </c>
      <c r="GQ8" s="7">
        <v>5</v>
      </c>
      <c r="GR8" s="183"/>
      <c r="GS8" s="357">
        <v>305</v>
      </c>
      <c r="GT8" s="358">
        <v>0.6</v>
      </c>
      <c r="GU8" s="356" t="s">
        <v>21</v>
      </c>
      <c r="GV8" s="7">
        <v>5</v>
      </c>
      <c r="GW8" s="183"/>
      <c r="GX8" s="353">
        <v>295</v>
      </c>
      <c r="GY8" s="354">
        <v>0.6</v>
      </c>
      <c r="GZ8" s="355" t="s">
        <v>287</v>
      </c>
      <c r="HA8" s="12">
        <v>5</v>
      </c>
      <c r="HB8" s="183"/>
      <c r="HC8" s="353">
        <v>305</v>
      </c>
      <c r="HD8" s="354">
        <v>0.6</v>
      </c>
      <c r="HE8" s="355" t="s">
        <v>286</v>
      </c>
      <c r="HF8" s="12">
        <v>5</v>
      </c>
      <c r="HG8" s="183"/>
      <c r="HH8" s="353">
        <v>310</v>
      </c>
      <c r="HI8" s="354">
        <v>0.6</v>
      </c>
      <c r="HJ8" s="355" t="s">
        <v>286</v>
      </c>
      <c r="HK8" s="12">
        <v>5</v>
      </c>
      <c r="HL8" s="183"/>
      <c r="HM8" s="357">
        <v>160</v>
      </c>
      <c r="HN8" s="358">
        <v>0.6</v>
      </c>
      <c r="HO8" s="356" t="s">
        <v>23</v>
      </c>
      <c r="HP8" s="7">
        <v>5</v>
      </c>
      <c r="HQ8" s="183"/>
      <c r="HR8" s="357">
        <v>355</v>
      </c>
      <c r="HS8" s="358">
        <v>0.6</v>
      </c>
      <c r="HT8" s="356" t="s">
        <v>24</v>
      </c>
      <c r="HU8" s="7">
        <v>5</v>
      </c>
      <c r="HV8" s="183"/>
      <c r="HW8" s="357">
        <v>325</v>
      </c>
      <c r="HX8" s="358">
        <v>0.7</v>
      </c>
      <c r="HY8" s="356" t="s">
        <v>21</v>
      </c>
      <c r="HZ8" s="7">
        <v>5</v>
      </c>
      <c r="IA8" s="183"/>
      <c r="IB8" s="421">
        <v>190</v>
      </c>
      <c r="IC8" s="422">
        <v>0.7</v>
      </c>
      <c r="ID8" s="423" t="s">
        <v>23</v>
      </c>
      <c r="IE8" s="7">
        <v>5</v>
      </c>
      <c r="IF8" s="183"/>
      <c r="IG8" s="424">
        <v>345</v>
      </c>
      <c r="IH8" s="425">
        <v>0.7</v>
      </c>
      <c r="II8" s="426" t="s">
        <v>287</v>
      </c>
      <c r="IJ8" s="12">
        <v>5</v>
      </c>
      <c r="IK8" s="183"/>
      <c r="IL8" s="424">
        <v>510</v>
      </c>
      <c r="IM8" s="425">
        <v>0.7</v>
      </c>
      <c r="IN8" s="426" t="s">
        <v>297</v>
      </c>
      <c r="IO8" s="12">
        <v>5</v>
      </c>
      <c r="IP8" s="183"/>
      <c r="IQ8" s="424">
        <v>525</v>
      </c>
      <c r="IR8" s="425">
        <v>0.7</v>
      </c>
      <c r="IS8" s="426" t="s">
        <v>297</v>
      </c>
      <c r="IT8" s="12">
        <v>5</v>
      </c>
    </row>
    <row r="9" spans="1:254">
      <c r="A9" s="35">
        <v>759</v>
      </c>
      <c r="B9" s="36">
        <v>1.5</v>
      </c>
      <c r="C9" s="102" t="s">
        <v>287</v>
      </c>
      <c r="D9" s="188">
        <v>6</v>
      </c>
      <c r="E9" s="183"/>
      <c r="F9" s="35">
        <v>816</v>
      </c>
      <c r="G9" s="36">
        <v>1.6</v>
      </c>
      <c r="H9" s="102" t="s">
        <v>287</v>
      </c>
      <c r="I9" s="188">
        <v>6</v>
      </c>
      <c r="J9" s="183"/>
      <c r="K9" s="115">
        <v>432</v>
      </c>
      <c r="L9" s="116">
        <v>1.6</v>
      </c>
      <c r="M9" s="112" t="s">
        <v>23</v>
      </c>
      <c r="N9" s="188">
        <v>6</v>
      </c>
      <c r="O9" s="183"/>
      <c r="P9" s="115">
        <v>397</v>
      </c>
      <c r="Q9" s="116">
        <v>1.5</v>
      </c>
      <c r="R9" s="112" t="s">
        <v>23</v>
      </c>
      <c r="S9" s="188">
        <v>6</v>
      </c>
      <c r="T9" s="183"/>
      <c r="U9" s="35">
        <v>1044</v>
      </c>
      <c r="V9" s="36">
        <v>1.4</v>
      </c>
      <c r="W9" s="102" t="s">
        <v>288</v>
      </c>
      <c r="X9" s="188">
        <v>6</v>
      </c>
      <c r="Y9" s="183"/>
      <c r="Z9" s="115">
        <v>620</v>
      </c>
      <c r="AA9" s="116">
        <v>1.3</v>
      </c>
      <c r="AB9" s="112" t="s">
        <v>21</v>
      </c>
      <c r="AC9" s="188">
        <v>6</v>
      </c>
      <c r="AD9" s="183"/>
      <c r="AE9" s="115">
        <v>481</v>
      </c>
      <c r="AF9" s="116">
        <v>1.2</v>
      </c>
      <c r="AG9" s="112" t="s">
        <v>22</v>
      </c>
      <c r="AH9" s="7">
        <v>6</v>
      </c>
      <c r="AI9" s="183"/>
      <c r="AJ9" s="115">
        <v>297</v>
      </c>
      <c r="AK9" s="116">
        <v>1.1000000000000001</v>
      </c>
      <c r="AL9" s="112" t="s">
        <v>23</v>
      </c>
      <c r="AM9" s="7">
        <v>6</v>
      </c>
      <c r="AN9" s="183"/>
      <c r="AO9" s="115">
        <v>307</v>
      </c>
      <c r="AP9" s="116">
        <v>1.2</v>
      </c>
      <c r="AQ9" s="112" t="s">
        <v>23</v>
      </c>
      <c r="AR9" s="7">
        <v>6</v>
      </c>
      <c r="AS9" s="183"/>
      <c r="AT9" s="35">
        <v>538</v>
      </c>
      <c r="AU9" s="36">
        <v>1.1000000000000001</v>
      </c>
      <c r="AV9" s="102" t="s">
        <v>286</v>
      </c>
      <c r="AW9" s="12">
        <v>6</v>
      </c>
      <c r="AX9" s="183"/>
      <c r="AY9" s="35">
        <v>548</v>
      </c>
      <c r="AZ9" s="36">
        <v>1.1000000000000001</v>
      </c>
      <c r="BA9" s="102" t="s">
        <v>286</v>
      </c>
      <c r="BB9" s="12">
        <v>6</v>
      </c>
      <c r="BC9" s="183"/>
      <c r="BD9" s="35">
        <v>571</v>
      </c>
      <c r="BE9" s="36">
        <v>1.1000000000000001</v>
      </c>
      <c r="BF9" s="102" t="s">
        <v>287</v>
      </c>
      <c r="BG9" s="12">
        <v>6</v>
      </c>
      <c r="BH9" s="183"/>
      <c r="BI9" s="35">
        <v>596</v>
      </c>
      <c r="BJ9" s="36">
        <v>1.2</v>
      </c>
      <c r="BK9" s="102" t="s">
        <v>286</v>
      </c>
      <c r="BL9" s="12">
        <v>6</v>
      </c>
      <c r="BM9" s="183"/>
      <c r="BN9" s="35">
        <v>909</v>
      </c>
      <c r="BO9" s="36">
        <v>1.2</v>
      </c>
      <c r="BP9" s="102" t="s">
        <v>288</v>
      </c>
      <c r="BQ9" s="12">
        <v>6</v>
      </c>
      <c r="BR9" s="183"/>
      <c r="BS9" s="35">
        <v>830</v>
      </c>
      <c r="BT9" s="36">
        <v>1.1000000000000001</v>
      </c>
      <c r="BU9" s="102" t="s">
        <v>288</v>
      </c>
      <c r="BV9" s="12">
        <v>6</v>
      </c>
      <c r="BW9" s="183"/>
      <c r="BX9" s="35">
        <v>744</v>
      </c>
      <c r="BY9" s="36">
        <v>1</v>
      </c>
      <c r="BZ9" s="102" t="s">
        <v>288</v>
      </c>
      <c r="CA9" s="12">
        <v>6</v>
      </c>
      <c r="CB9" s="183"/>
      <c r="CC9" s="35">
        <v>435</v>
      </c>
      <c r="CD9" s="36">
        <v>0.9</v>
      </c>
      <c r="CE9" s="102" t="s">
        <v>286</v>
      </c>
      <c r="CF9" s="12">
        <v>6</v>
      </c>
      <c r="CG9" s="183"/>
      <c r="CH9" s="35">
        <v>625</v>
      </c>
      <c r="CI9" s="36">
        <v>0.8</v>
      </c>
      <c r="CJ9" s="102" t="s">
        <v>288</v>
      </c>
      <c r="CK9" s="12">
        <v>6</v>
      </c>
      <c r="CL9" s="183"/>
      <c r="CM9" s="35">
        <v>587</v>
      </c>
      <c r="CN9" s="36">
        <v>0.8</v>
      </c>
      <c r="CO9" s="102" t="s">
        <v>288</v>
      </c>
      <c r="CP9" s="12">
        <v>6</v>
      </c>
      <c r="CQ9" s="183"/>
      <c r="CR9" s="35">
        <v>562</v>
      </c>
      <c r="CS9" s="36">
        <v>0.8</v>
      </c>
      <c r="CT9" s="102" t="s">
        <v>288</v>
      </c>
      <c r="CU9" s="12">
        <v>6</v>
      </c>
      <c r="CV9" s="183"/>
      <c r="CW9" s="35">
        <v>540</v>
      </c>
      <c r="CX9" s="36">
        <v>0.7</v>
      </c>
      <c r="CY9" s="102" t="s">
        <v>288</v>
      </c>
      <c r="CZ9" s="12">
        <v>6</v>
      </c>
      <c r="DA9" s="183"/>
      <c r="DB9" s="35">
        <v>541</v>
      </c>
      <c r="DC9" s="36">
        <v>0.7</v>
      </c>
      <c r="DD9" s="102" t="s">
        <v>288</v>
      </c>
      <c r="DE9" s="12">
        <v>6</v>
      </c>
      <c r="DF9" s="183"/>
      <c r="DG9" s="315">
        <v>215</v>
      </c>
      <c r="DH9" s="316">
        <v>0.7</v>
      </c>
      <c r="DI9" s="320" t="s">
        <v>292</v>
      </c>
      <c r="DJ9" s="12">
        <v>6</v>
      </c>
      <c r="DK9" s="183"/>
      <c r="DL9" s="315">
        <v>315</v>
      </c>
      <c r="DM9" s="316">
        <v>0.6</v>
      </c>
      <c r="DN9" s="320" t="s">
        <v>287</v>
      </c>
      <c r="DO9" s="12">
        <v>6</v>
      </c>
      <c r="DP9" s="183"/>
      <c r="DQ9" s="317">
        <v>367</v>
      </c>
      <c r="DR9" s="318">
        <v>0.7</v>
      </c>
      <c r="DS9" s="319" t="s">
        <v>24</v>
      </c>
      <c r="DT9" s="7">
        <v>6</v>
      </c>
      <c r="DU9" s="183"/>
      <c r="DV9" s="315">
        <v>896</v>
      </c>
      <c r="DW9" s="316">
        <v>0.8</v>
      </c>
      <c r="DX9" s="320" t="s">
        <v>293</v>
      </c>
      <c r="DY9" s="12">
        <v>6</v>
      </c>
      <c r="DZ9" s="183"/>
      <c r="EA9" s="317">
        <v>329</v>
      </c>
      <c r="EB9" s="318">
        <v>0.7</v>
      </c>
      <c r="EC9" s="319" t="s">
        <v>21</v>
      </c>
      <c r="ED9" s="7">
        <v>6</v>
      </c>
      <c r="EE9" s="183"/>
      <c r="EF9" s="315">
        <v>830</v>
      </c>
      <c r="EG9" s="316">
        <v>0.7</v>
      </c>
      <c r="EH9" s="320" t="s">
        <v>293</v>
      </c>
      <c r="EI9" s="12">
        <v>6</v>
      </c>
      <c r="EJ9" s="183"/>
      <c r="EK9" s="336">
        <v>768</v>
      </c>
      <c r="EL9" s="337">
        <v>0.7</v>
      </c>
      <c r="EM9" s="338" t="s">
        <v>293</v>
      </c>
      <c r="EN9" s="12">
        <v>6</v>
      </c>
      <c r="EO9" s="183"/>
      <c r="EP9" s="335">
        <v>265</v>
      </c>
      <c r="EQ9" s="342">
        <v>0.6</v>
      </c>
      <c r="ER9" s="341" t="s">
        <v>21</v>
      </c>
      <c r="ES9" s="7">
        <v>6</v>
      </c>
      <c r="ET9" s="183"/>
      <c r="EU9" s="335">
        <v>266</v>
      </c>
      <c r="EV9" s="342">
        <v>0.6</v>
      </c>
      <c r="EW9" s="341" t="s">
        <v>21</v>
      </c>
      <c r="EX9" s="7">
        <v>6</v>
      </c>
      <c r="EY9" s="183"/>
      <c r="EZ9" s="336">
        <v>97</v>
      </c>
      <c r="FA9" s="337">
        <v>0.5</v>
      </c>
      <c r="FB9" s="338" t="s">
        <v>303</v>
      </c>
      <c r="FC9" s="12">
        <v>6</v>
      </c>
      <c r="FD9" s="183"/>
      <c r="FE9" s="336">
        <v>273</v>
      </c>
      <c r="FF9" s="337">
        <v>0.5</v>
      </c>
      <c r="FG9" s="338" t="s">
        <v>287</v>
      </c>
      <c r="FH9" s="12">
        <v>6</v>
      </c>
      <c r="FI9" s="183"/>
      <c r="FJ9" s="353">
        <v>650</v>
      </c>
      <c r="FK9" s="354">
        <v>0.6</v>
      </c>
      <c r="FL9" s="355" t="s">
        <v>293</v>
      </c>
      <c r="FM9" s="12">
        <v>6</v>
      </c>
      <c r="FN9" s="183"/>
      <c r="FO9" s="335">
        <v>305</v>
      </c>
      <c r="FP9" s="342">
        <v>0.5</v>
      </c>
      <c r="FQ9" s="341" t="s">
        <v>24</v>
      </c>
      <c r="FR9" s="7">
        <v>6</v>
      </c>
      <c r="FS9" s="183"/>
      <c r="FT9" s="335">
        <v>127</v>
      </c>
      <c r="FU9" s="342">
        <v>0.5</v>
      </c>
      <c r="FV9" s="341" t="s">
        <v>23</v>
      </c>
      <c r="FW9" s="7">
        <v>6</v>
      </c>
      <c r="FX9" s="183"/>
      <c r="FY9" s="336">
        <v>678</v>
      </c>
      <c r="FZ9" s="337">
        <v>0.6</v>
      </c>
      <c r="GA9" s="338" t="s">
        <v>293</v>
      </c>
      <c r="GB9" s="12">
        <v>6</v>
      </c>
      <c r="GC9" s="183"/>
      <c r="GD9" s="374">
        <v>155</v>
      </c>
      <c r="GE9" s="375">
        <v>0.6</v>
      </c>
      <c r="GF9" s="370" t="s">
        <v>23</v>
      </c>
      <c r="GG9" s="7">
        <v>6</v>
      </c>
      <c r="GH9" s="183"/>
      <c r="GI9" s="378">
        <v>365</v>
      </c>
      <c r="GJ9" s="379">
        <v>0.7</v>
      </c>
      <c r="GK9" s="381" t="s">
        <v>286</v>
      </c>
      <c r="GL9" s="12">
        <v>6</v>
      </c>
      <c r="GM9" s="183"/>
      <c r="GN9" s="357">
        <v>310</v>
      </c>
      <c r="GO9" s="358">
        <v>0.6</v>
      </c>
      <c r="GP9" s="356" t="s">
        <v>24</v>
      </c>
      <c r="GQ9" s="7">
        <v>6</v>
      </c>
      <c r="GR9" s="183"/>
      <c r="GS9" s="357">
        <v>160</v>
      </c>
      <c r="GT9" s="358">
        <v>0.6</v>
      </c>
      <c r="GU9" s="356" t="s">
        <v>23</v>
      </c>
      <c r="GV9" s="7">
        <v>6</v>
      </c>
      <c r="GW9" s="183"/>
      <c r="GX9" s="353">
        <v>295</v>
      </c>
      <c r="GY9" s="354">
        <v>0.6</v>
      </c>
      <c r="GZ9" s="355" t="s">
        <v>286</v>
      </c>
      <c r="HA9" s="12">
        <v>6</v>
      </c>
      <c r="HB9" s="183"/>
      <c r="HC9" s="357">
        <v>330</v>
      </c>
      <c r="HD9" s="358">
        <v>0.6</v>
      </c>
      <c r="HE9" s="356" t="s">
        <v>24</v>
      </c>
      <c r="HF9" s="7">
        <v>6</v>
      </c>
      <c r="HG9" s="183"/>
      <c r="HH9" s="357">
        <v>340</v>
      </c>
      <c r="HI9" s="358">
        <v>0.6</v>
      </c>
      <c r="HJ9" s="356" t="s">
        <v>24</v>
      </c>
      <c r="HK9" s="7">
        <v>6</v>
      </c>
      <c r="HL9" s="183"/>
      <c r="HM9" s="353">
        <v>280</v>
      </c>
      <c r="HN9" s="354">
        <v>0.6</v>
      </c>
      <c r="HO9" s="355" t="s">
        <v>286</v>
      </c>
      <c r="HP9" s="12">
        <v>6</v>
      </c>
      <c r="HQ9" s="183"/>
      <c r="HR9" s="344">
        <v>345</v>
      </c>
      <c r="HS9" s="345">
        <v>0.7</v>
      </c>
      <c r="HT9" s="403" t="s">
        <v>287</v>
      </c>
      <c r="HU9" s="12">
        <v>6</v>
      </c>
      <c r="HV9" s="183"/>
      <c r="HW9" s="344">
        <v>315</v>
      </c>
      <c r="HX9" s="345">
        <v>0.7</v>
      </c>
      <c r="HY9" s="403" t="s">
        <v>286</v>
      </c>
      <c r="HZ9" s="12">
        <v>6</v>
      </c>
      <c r="IA9" s="183"/>
      <c r="IB9" s="424">
        <v>315</v>
      </c>
      <c r="IC9" s="425">
        <v>0.7</v>
      </c>
      <c r="ID9" s="426" t="s">
        <v>286</v>
      </c>
      <c r="IE9" s="12">
        <v>6</v>
      </c>
      <c r="IF9" s="183"/>
      <c r="IG9" s="424">
        <v>495</v>
      </c>
      <c r="IH9" s="425">
        <v>0.7</v>
      </c>
      <c r="II9" s="426" t="s">
        <v>297</v>
      </c>
      <c r="IJ9" s="12">
        <v>6</v>
      </c>
      <c r="IK9" s="183"/>
      <c r="IL9" s="421">
        <v>360</v>
      </c>
      <c r="IM9" s="422">
        <v>0.8</v>
      </c>
      <c r="IN9" s="423" t="s">
        <v>21</v>
      </c>
      <c r="IO9" s="7">
        <v>6</v>
      </c>
      <c r="IP9" s="183"/>
      <c r="IQ9" s="421">
        <v>370</v>
      </c>
      <c r="IR9" s="422">
        <v>0.8</v>
      </c>
      <c r="IS9" s="423" t="s">
        <v>21</v>
      </c>
      <c r="IT9" s="7">
        <v>6</v>
      </c>
    </row>
    <row r="10" spans="1:254">
      <c r="A10" s="115">
        <v>436</v>
      </c>
      <c r="B10" s="116">
        <v>1.6</v>
      </c>
      <c r="C10" s="112" t="s">
        <v>23</v>
      </c>
      <c r="D10" s="188">
        <v>7</v>
      </c>
      <c r="E10" s="183"/>
      <c r="F10" s="115">
        <v>467</v>
      </c>
      <c r="G10" s="116">
        <v>1.7</v>
      </c>
      <c r="H10" s="112" t="s">
        <v>23</v>
      </c>
      <c r="I10" s="188">
        <v>7</v>
      </c>
      <c r="J10" s="183"/>
      <c r="K10" s="35">
        <v>807</v>
      </c>
      <c r="L10" s="36">
        <v>1.6</v>
      </c>
      <c r="M10" s="102" t="s">
        <v>287</v>
      </c>
      <c r="N10" s="188">
        <v>7</v>
      </c>
      <c r="O10" s="183"/>
      <c r="P10" s="35">
        <v>761</v>
      </c>
      <c r="Q10" s="36">
        <v>1.5</v>
      </c>
      <c r="R10" s="102" t="s">
        <v>287</v>
      </c>
      <c r="S10" s="188">
        <v>7</v>
      </c>
      <c r="T10" s="183"/>
      <c r="U10" s="115">
        <v>373</v>
      </c>
      <c r="V10" s="116">
        <v>1.4</v>
      </c>
      <c r="W10" s="112" t="s">
        <v>23</v>
      </c>
      <c r="X10" s="188">
        <v>7</v>
      </c>
      <c r="Y10" s="183"/>
      <c r="Z10" s="115">
        <v>350</v>
      </c>
      <c r="AA10" s="116">
        <v>1.3</v>
      </c>
      <c r="AB10" s="112" t="s">
        <v>23</v>
      </c>
      <c r="AC10" s="188">
        <v>7</v>
      </c>
      <c r="AD10" s="183"/>
      <c r="AE10" s="115">
        <v>329</v>
      </c>
      <c r="AF10" s="116">
        <v>1.2</v>
      </c>
      <c r="AG10" s="112" t="s">
        <v>23</v>
      </c>
      <c r="AH10" s="7">
        <v>7</v>
      </c>
      <c r="AI10" s="183"/>
      <c r="AJ10" s="35">
        <v>572</v>
      </c>
      <c r="AK10" s="36">
        <v>1.2</v>
      </c>
      <c r="AL10" s="102" t="s">
        <v>286</v>
      </c>
      <c r="AM10" s="12">
        <v>7</v>
      </c>
      <c r="AN10" s="183"/>
      <c r="AO10" s="35">
        <v>602</v>
      </c>
      <c r="AP10" s="36">
        <v>1.2</v>
      </c>
      <c r="AQ10" s="102" t="s">
        <v>287</v>
      </c>
      <c r="AR10" s="12">
        <v>7</v>
      </c>
      <c r="AS10" s="183"/>
      <c r="AT10" s="115">
        <v>295</v>
      </c>
      <c r="AU10" s="116">
        <v>1.1000000000000001</v>
      </c>
      <c r="AV10" s="112" t="s">
        <v>23</v>
      </c>
      <c r="AW10" s="7">
        <v>7</v>
      </c>
      <c r="AX10" s="183"/>
      <c r="AY10" s="35">
        <v>385</v>
      </c>
      <c r="AZ10" s="36">
        <v>1.2</v>
      </c>
      <c r="BA10" s="102" t="s">
        <v>292</v>
      </c>
      <c r="BB10" s="12">
        <v>7</v>
      </c>
      <c r="BC10" s="183"/>
      <c r="BD10" s="35">
        <v>890</v>
      </c>
      <c r="BE10" s="36">
        <v>1.2</v>
      </c>
      <c r="BF10" s="102" t="s">
        <v>288</v>
      </c>
      <c r="BG10" s="12">
        <v>7</v>
      </c>
      <c r="BH10" s="183"/>
      <c r="BI10" s="35">
        <v>390</v>
      </c>
      <c r="BJ10" s="36">
        <v>1.2</v>
      </c>
      <c r="BK10" s="102" t="s">
        <v>292</v>
      </c>
      <c r="BL10" s="12">
        <v>7</v>
      </c>
      <c r="BM10" s="183"/>
      <c r="BN10" s="35">
        <v>586</v>
      </c>
      <c r="BO10" s="36">
        <v>1.2</v>
      </c>
      <c r="BP10" s="102" t="s">
        <v>286</v>
      </c>
      <c r="BQ10" s="12">
        <v>7</v>
      </c>
      <c r="BR10" s="183"/>
      <c r="BS10" s="35">
        <v>548</v>
      </c>
      <c r="BT10" s="36">
        <v>1.1000000000000001</v>
      </c>
      <c r="BU10" s="102" t="s">
        <v>286</v>
      </c>
      <c r="BV10" s="12">
        <v>7</v>
      </c>
      <c r="BW10" s="183"/>
      <c r="BX10" s="35">
        <v>493</v>
      </c>
      <c r="BY10" s="36">
        <v>1</v>
      </c>
      <c r="BZ10" s="102" t="s">
        <v>287</v>
      </c>
      <c r="CA10" s="12">
        <v>7</v>
      </c>
      <c r="CB10" s="183"/>
      <c r="CC10" s="35">
        <v>459</v>
      </c>
      <c r="CD10" s="36">
        <v>0.9</v>
      </c>
      <c r="CE10" s="102" t="s">
        <v>287</v>
      </c>
      <c r="CF10" s="12">
        <v>7</v>
      </c>
      <c r="CG10" s="183"/>
      <c r="CH10" s="35">
        <v>417</v>
      </c>
      <c r="CI10" s="36">
        <v>0.8</v>
      </c>
      <c r="CJ10" s="102" t="s">
        <v>287</v>
      </c>
      <c r="CK10" s="12">
        <v>7</v>
      </c>
      <c r="CL10" s="183"/>
      <c r="CM10" s="35">
        <v>426</v>
      </c>
      <c r="CN10" s="36">
        <v>0.8</v>
      </c>
      <c r="CO10" s="102" t="s">
        <v>287</v>
      </c>
      <c r="CP10" s="12">
        <v>7</v>
      </c>
      <c r="CQ10" s="183"/>
      <c r="CR10" s="35">
        <v>469</v>
      </c>
      <c r="CS10" s="36">
        <v>0.8</v>
      </c>
      <c r="CT10" s="102" t="s">
        <v>301</v>
      </c>
      <c r="CU10" s="12">
        <v>7</v>
      </c>
      <c r="CV10" s="183"/>
      <c r="CW10" s="35">
        <v>249</v>
      </c>
      <c r="CX10" s="36">
        <v>0.8</v>
      </c>
      <c r="CY10" s="102" t="s">
        <v>292</v>
      </c>
      <c r="CZ10" s="12">
        <v>7</v>
      </c>
      <c r="DA10" s="183"/>
      <c r="DB10" s="35">
        <v>355</v>
      </c>
      <c r="DC10" s="36">
        <v>0.7</v>
      </c>
      <c r="DD10" s="102" t="s">
        <v>287</v>
      </c>
      <c r="DE10" s="12">
        <v>7</v>
      </c>
      <c r="DF10" s="183"/>
      <c r="DG10" s="315">
        <v>328</v>
      </c>
      <c r="DH10" s="316">
        <v>0.7</v>
      </c>
      <c r="DI10" s="320" t="s">
        <v>287</v>
      </c>
      <c r="DJ10" s="12">
        <v>7</v>
      </c>
      <c r="DK10" s="183"/>
      <c r="DL10" s="315">
        <v>9</v>
      </c>
      <c r="DM10" s="316">
        <v>0.7</v>
      </c>
      <c r="DN10" s="320" t="s">
        <v>285</v>
      </c>
      <c r="DO10" s="12">
        <v>7</v>
      </c>
      <c r="DP10" s="183"/>
      <c r="DQ10" s="315">
        <v>349</v>
      </c>
      <c r="DR10" s="316">
        <v>0.7</v>
      </c>
      <c r="DS10" s="320" t="s">
        <v>287</v>
      </c>
      <c r="DT10" s="12">
        <v>7</v>
      </c>
      <c r="DU10" s="183"/>
      <c r="DV10" s="315">
        <v>605</v>
      </c>
      <c r="DW10" s="316">
        <v>0.8</v>
      </c>
      <c r="DX10" s="320" t="s">
        <v>288</v>
      </c>
      <c r="DY10" s="12">
        <v>7</v>
      </c>
      <c r="DZ10" s="183"/>
      <c r="EA10" s="315">
        <v>354</v>
      </c>
      <c r="EB10" s="316">
        <v>0.7</v>
      </c>
      <c r="EC10" s="320" t="s">
        <v>287</v>
      </c>
      <c r="ED10" s="12">
        <v>7</v>
      </c>
      <c r="EE10" s="183"/>
      <c r="EF10" s="315">
        <v>525</v>
      </c>
      <c r="EG10" s="316">
        <v>0.7</v>
      </c>
      <c r="EH10" s="320" t="s">
        <v>288</v>
      </c>
      <c r="EI10" s="12">
        <v>7</v>
      </c>
      <c r="EJ10" s="183"/>
      <c r="EK10" s="336">
        <v>2191</v>
      </c>
      <c r="EL10" s="337">
        <v>0.7</v>
      </c>
      <c r="EM10" s="338" t="s">
        <v>291</v>
      </c>
      <c r="EN10" s="12">
        <v>7</v>
      </c>
      <c r="EO10" s="183"/>
      <c r="EP10" s="335">
        <v>245</v>
      </c>
      <c r="EQ10" s="342">
        <v>0.6</v>
      </c>
      <c r="ER10" s="341" t="s">
        <v>22</v>
      </c>
      <c r="ES10" s="7">
        <v>7</v>
      </c>
      <c r="ET10" s="183"/>
      <c r="EU10" s="335">
        <v>155</v>
      </c>
      <c r="EV10" s="342">
        <v>0.6</v>
      </c>
      <c r="EW10" s="341" t="s">
        <v>23</v>
      </c>
      <c r="EX10" s="7">
        <v>7</v>
      </c>
      <c r="EY10" s="183"/>
      <c r="EZ10" s="336">
        <v>687</v>
      </c>
      <c r="FA10" s="337">
        <v>0.6</v>
      </c>
      <c r="FB10" s="338" t="s">
        <v>293</v>
      </c>
      <c r="FC10" s="12">
        <v>7</v>
      </c>
      <c r="FD10" s="183"/>
      <c r="FE10" s="336">
        <v>95</v>
      </c>
      <c r="FF10" s="337">
        <v>0.5</v>
      </c>
      <c r="FG10" s="338" t="s">
        <v>303</v>
      </c>
      <c r="FH10" s="12">
        <v>7</v>
      </c>
      <c r="FI10" s="183"/>
      <c r="FJ10" s="353">
        <v>1786</v>
      </c>
      <c r="FK10" s="354">
        <v>0.6</v>
      </c>
      <c r="FL10" s="355" t="s">
        <v>291</v>
      </c>
      <c r="FM10" s="12">
        <v>7</v>
      </c>
      <c r="FN10" s="183"/>
      <c r="FO10" s="336">
        <v>247</v>
      </c>
      <c r="FP10" s="337">
        <v>0.5</v>
      </c>
      <c r="FQ10" s="338" t="s">
        <v>287</v>
      </c>
      <c r="FR10" s="12">
        <v>7</v>
      </c>
      <c r="FS10" s="183"/>
      <c r="FT10" s="336">
        <v>382</v>
      </c>
      <c r="FU10" s="337">
        <v>0.5</v>
      </c>
      <c r="FV10" s="338" t="s">
        <v>297</v>
      </c>
      <c r="FW10" s="12">
        <v>7</v>
      </c>
      <c r="FX10" s="183"/>
      <c r="FY10" s="336">
        <v>433</v>
      </c>
      <c r="FZ10" s="337">
        <v>0.6</v>
      </c>
      <c r="GA10" s="338" t="s">
        <v>290</v>
      </c>
      <c r="GB10" s="12">
        <v>7</v>
      </c>
      <c r="GC10" s="183"/>
      <c r="GD10" s="366">
        <v>411</v>
      </c>
      <c r="GE10" s="367">
        <v>0.6</v>
      </c>
      <c r="GF10" s="371" t="s">
        <v>297</v>
      </c>
      <c r="GG10" s="12">
        <v>7</v>
      </c>
      <c r="GH10" s="183"/>
      <c r="GI10" s="378">
        <v>155</v>
      </c>
      <c r="GJ10" s="379">
        <v>0.8</v>
      </c>
      <c r="GK10" s="381" t="s">
        <v>303</v>
      </c>
      <c r="GL10" s="12">
        <v>7</v>
      </c>
      <c r="GM10" s="183"/>
      <c r="GN10" s="353">
        <v>325</v>
      </c>
      <c r="GO10" s="354">
        <v>0.7</v>
      </c>
      <c r="GP10" s="355" t="s">
        <v>286</v>
      </c>
      <c r="GQ10" s="12">
        <v>7</v>
      </c>
      <c r="GR10" s="183"/>
      <c r="GS10" s="344">
        <v>315</v>
      </c>
      <c r="GT10" s="345">
        <v>0.7</v>
      </c>
      <c r="GU10" s="403" t="s">
        <v>286</v>
      </c>
      <c r="GV10" s="12">
        <v>7</v>
      </c>
      <c r="GW10" s="183"/>
      <c r="GX10" s="357">
        <v>155</v>
      </c>
      <c r="GY10" s="358">
        <v>0.6</v>
      </c>
      <c r="GZ10" s="356" t="s">
        <v>23</v>
      </c>
      <c r="HA10" s="7">
        <v>7</v>
      </c>
      <c r="HB10" s="183"/>
      <c r="HC10" s="353">
        <v>120</v>
      </c>
      <c r="HD10" s="354">
        <v>0.6</v>
      </c>
      <c r="HE10" s="355" t="s">
        <v>303</v>
      </c>
      <c r="HF10" s="12">
        <v>7</v>
      </c>
      <c r="HG10" s="183"/>
      <c r="HH10" s="353">
        <v>830</v>
      </c>
      <c r="HI10" s="354">
        <v>0.7</v>
      </c>
      <c r="HJ10" s="355" t="s">
        <v>293</v>
      </c>
      <c r="HK10" s="12">
        <v>7</v>
      </c>
      <c r="HL10" s="183"/>
      <c r="HM10" s="357">
        <v>350</v>
      </c>
      <c r="HN10" s="358">
        <v>0.6</v>
      </c>
      <c r="HO10" s="356" t="s">
        <v>24</v>
      </c>
      <c r="HP10" s="7">
        <v>7</v>
      </c>
      <c r="HQ10" s="183"/>
      <c r="HR10" s="357">
        <v>325</v>
      </c>
      <c r="HS10" s="358">
        <v>0.7</v>
      </c>
      <c r="HT10" s="356" t="s">
        <v>21</v>
      </c>
      <c r="HU10" s="7">
        <v>7</v>
      </c>
      <c r="HV10" s="183"/>
      <c r="HW10" s="344">
        <v>505</v>
      </c>
      <c r="HX10" s="345">
        <v>0.7</v>
      </c>
      <c r="HY10" s="403" t="s">
        <v>297</v>
      </c>
      <c r="HZ10" s="12">
        <v>7</v>
      </c>
      <c r="IA10" s="183"/>
      <c r="IB10" s="424">
        <v>490</v>
      </c>
      <c r="IC10" s="425">
        <v>0.7</v>
      </c>
      <c r="ID10" s="426" t="s">
        <v>297</v>
      </c>
      <c r="IE10" s="12">
        <v>7</v>
      </c>
      <c r="IF10" s="183"/>
      <c r="IG10" s="421">
        <v>205</v>
      </c>
      <c r="IH10" s="422">
        <v>0.8</v>
      </c>
      <c r="II10" s="423" t="s">
        <v>23</v>
      </c>
      <c r="IJ10" s="7">
        <v>7</v>
      </c>
      <c r="IK10" s="183"/>
      <c r="IL10" s="421">
        <v>220</v>
      </c>
      <c r="IM10" s="422">
        <v>0.8</v>
      </c>
      <c r="IN10" s="423" t="s">
        <v>23</v>
      </c>
      <c r="IO10" s="7">
        <v>7</v>
      </c>
      <c r="IP10" s="183"/>
      <c r="IQ10" s="421">
        <v>220</v>
      </c>
      <c r="IR10" s="422">
        <v>0.8</v>
      </c>
      <c r="IS10" s="423" t="s">
        <v>23</v>
      </c>
      <c r="IT10" s="7">
        <v>7</v>
      </c>
    </row>
    <row r="11" spans="1:254">
      <c r="A11" s="35">
        <v>1286</v>
      </c>
      <c r="B11" s="36">
        <v>1.7</v>
      </c>
      <c r="C11" s="102" t="s">
        <v>288</v>
      </c>
      <c r="D11" s="188">
        <v>8</v>
      </c>
      <c r="E11" s="183"/>
      <c r="F11" s="35">
        <v>1315</v>
      </c>
      <c r="G11" s="36">
        <v>1.8</v>
      </c>
      <c r="H11" s="102" t="s">
        <v>288</v>
      </c>
      <c r="I11" s="188">
        <v>8</v>
      </c>
      <c r="J11" s="183"/>
      <c r="K11" s="35">
        <v>1298</v>
      </c>
      <c r="L11" s="36">
        <v>1.7</v>
      </c>
      <c r="M11" s="102" t="s">
        <v>288</v>
      </c>
      <c r="N11" s="188">
        <v>8</v>
      </c>
      <c r="O11" s="183"/>
      <c r="P11" s="35">
        <v>1167</v>
      </c>
      <c r="Q11" s="36">
        <v>1.6</v>
      </c>
      <c r="R11" s="102" t="s">
        <v>288</v>
      </c>
      <c r="S11" s="188">
        <v>8</v>
      </c>
      <c r="T11" s="183"/>
      <c r="U11" s="35">
        <v>718</v>
      </c>
      <c r="V11" s="36">
        <v>1.4</v>
      </c>
      <c r="W11" s="102" t="s">
        <v>287</v>
      </c>
      <c r="X11" s="188">
        <v>8</v>
      </c>
      <c r="Y11" s="183"/>
      <c r="Z11" s="35">
        <v>688</v>
      </c>
      <c r="AA11" s="36">
        <v>1.4</v>
      </c>
      <c r="AB11" s="102" t="s">
        <v>287</v>
      </c>
      <c r="AC11" s="188">
        <v>8</v>
      </c>
      <c r="AD11" s="183"/>
      <c r="AE11" s="35">
        <v>648</v>
      </c>
      <c r="AF11" s="36">
        <v>1.3</v>
      </c>
      <c r="AG11" s="102" t="s">
        <v>287</v>
      </c>
      <c r="AH11" s="188">
        <v>8</v>
      </c>
      <c r="AI11" s="183"/>
      <c r="AJ11" s="35">
        <v>625</v>
      </c>
      <c r="AK11" s="36">
        <v>1.2</v>
      </c>
      <c r="AL11" s="102" t="s">
        <v>287</v>
      </c>
      <c r="AM11" s="188">
        <v>8</v>
      </c>
      <c r="AN11" s="183"/>
      <c r="AO11" s="35">
        <v>732</v>
      </c>
      <c r="AP11" s="36">
        <v>1.3</v>
      </c>
      <c r="AQ11" s="102" t="s">
        <v>301</v>
      </c>
      <c r="AR11" s="188">
        <v>8</v>
      </c>
      <c r="AS11" s="183"/>
      <c r="AT11" s="35">
        <v>576</v>
      </c>
      <c r="AU11" s="36">
        <v>1.1000000000000001</v>
      </c>
      <c r="AV11" s="102" t="s">
        <v>287</v>
      </c>
      <c r="AW11" s="12">
        <v>8</v>
      </c>
      <c r="AX11" s="183"/>
      <c r="AY11" s="115">
        <v>318</v>
      </c>
      <c r="AZ11" s="116">
        <v>1.2</v>
      </c>
      <c r="BA11" s="112" t="s">
        <v>23</v>
      </c>
      <c r="BB11" s="7">
        <v>8</v>
      </c>
      <c r="BC11" s="183"/>
      <c r="BD11" s="35">
        <v>369</v>
      </c>
      <c r="BE11" s="36">
        <v>1.2</v>
      </c>
      <c r="BF11" s="102" t="s">
        <v>292</v>
      </c>
      <c r="BG11" s="12">
        <v>8</v>
      </c>
      <c r="BH11" s="183"/>
      <c r="BI11" s="35">
        <v>954</v>
      </c>
      <c r="BJ11" s="36">
        <v>1.3</v>
      </c>
      <c r="BK11" s="102" t="s">
        <v>288</v>
      </c>
      <c r="BL11" s="12">
        <v>8</v>
      </c>
      <c r="BM11" s="183"/>
      <c r="BN11" s="35">
        <v>413</v>
      </c>
      <c r="BO11" s="36">
        <v>1.3</v>
      </c>
      <c r="BP11" s="102" t="s">
        <v>292</v>
      </c>
      <c r="BQ11" s="12">
        <v>8</v>
      </c>
      <c r="BR11" s="183"/>
      <c r="BS11" s="35">
        <v>388</v>
      </c>
      <c r="BT11" s="36">
        <v>1.2</v>
      </c>
      <c r="BU11" s="102" t="s">
        <v>292</v>
      </c>
      <c r="BV11" s="12">
        <v>8</v>
      </c>
      <c r="BW11" s="183"/>
      <c r="BX11" s="35">
        <v>341</v>
      </c>
      <c r="BY11" s="36">
        <v>1.1000000000000001</v>
      </c>
      <c r="BZ11" s="102" t="s">
        <v>292</v>
      </c>
      <c r="CA11" s="12">
        <v>8</v>
      </c>
      <c r="CB11" s="183"/>
      <c r="CC11" s="115">
        <v>270</v>
      </c>
      <c r="CD11" s="116">
        <v>1</v>
      </c>
      <c r="CE11" s="112" t="s">
        <v>23</v>
      </c>
      <c r="CF11" s="7">
        <v>8</v>
      </c>
      <c r="CG11" s="183"/>
      <c r="CH11" s="115">
        <v>235</v>
      </c>
      <c r="CI11" s="116">
        <v>0.9</v>
      </c>
      <c r="CJ11" s="112" t="s">
        <v>23</v>
      </c>
      <c r="CK11" s="7">
        <v>8</v>
      </c>
      <c r="CL11" s="183"/>
      <c r="CM11" s="35">
        <v>498</v>
      </c>
      <c r="CN11" s="36">
        <v>0.9</v>
      </c>
      <c r="CO11" s="102" t="s">
        <v>301</v>
      </c>
      <c r="CP11" s="12">
        <v>8</v>
      </c>
      <c r="CQ11" s="183"/>
      <c r="CR11" s="35">
        <v>403</v>
      </c>
      <c r="CS11" s="36">
        <v>0.8</v>
      </c>
      <c r="CT11" s="102" t="s">
        <v>287</v>
      </c>
      <c r="CU11" s="12">
        <v>8</v>
      </c>
      <c r="CV11" s="183"/>
      <c r="CW11" s="35">
        <v>794</v>
      </c>
      <c r="CX11" s="36">
        <v>0.8</v>
      </c>
      <c r="CY11" s="102" t="s">
        <v>289</v>
      </c>
      <c r="CZ11" s="12">
        <v>8</v>
      </c>
      <c r="DA11" s="183"/>
      <c r="DB11" s="35">
        <v>461</v>
      </c>
      <c r="DC11" s="36">
        <v>0.8</v>
      </c>
      <c r="DD11" s="102" t="s">
        <v>301</v>
      </c>
      <c r="DE11" s="12">
        <v>8</v>
      </c>
      <c r="DF11" s="183"/>
      <c r="DG11" s="315">
        <v>662</v>
      </c>
      <c r="DH11" s="316">
        <v>0.7</v>
      </c>
      <c r="DI11" s="320" t="s">
        <v>289</v>
      </c>
      <c r="DJ11" s="12">
        <v>8</v>
      </c>
      <c r="DK11" s="183"/>
      <c r="DL11" s="315">
        <v>674</v>
      </c>
      <c r="DM11" s="316">
        <v>0.7</v>
      </c>
      <c r="DN11" s="320" t="s">
        <v>289</v>
      </c>
      <c r="DO11" s="12">
        <v>8</v>
      </c>
      <c r="DP11" s="183"/>
      <c r="DQ11" s="315">
        <v>717</v>
      </c>
      <c r="DR11" s="316">
        <v>0.7</v>
      </c>
      <c r="DS11" s="320" t="s">
        <v>289</v>
      </c>
      <c r="DT11" s="12">
        <v>8</v>
      </c>
      <c r="DU11" s="183"/>
      <c r="DV11" s="315">
        <v>263</v>
      </c>
      <c r="DW11" s="316">
        <v>0.8</v>
      </c>
      <c r="DX11" s="320" t="s">
        <v>292</v>
      </c>
      <c r="DY11" s="12">
        <v>8</v>
      </c>
      <c r="DZ11" s="183"/>
      <c r="EA11" s="315">
        <v>588</v>
      </c>
      <c r="EB11" s="316">
        <v>0.8</v>
      </c>
      <c r="EC11" s="320" t="s">
        <v>288</v>
      </c>
      <c r="ED11" s="12">
        <v>8</v>
      </c>
      <c r="EE11" s="183"/>
      <c r="EF11" s="315">
        <v>234</v>
      </c>
      <c r="EG11" s="316">
        <v>0.7</v>
      </c>
      <c r="EH11" s="320" t="s">
        <v>292</v>
      </c>
      <c r="EI11" s="12">
        <v>8</v>
      </c>
      <c r="EJ11" s="183"/>
      <c r="EK11" s="336">
        <v>495</v>
      </c>
      <c r="EL11" s="337">
        <v>0.7</v>
      </c>
      <c r="EM11" s="338" t="s">
        <v>288</v>
      </c>
      <c r="EN11" s="12">
        <v>8</v>
      </c>
      <c r="EO11" s="183"/>
      <c r="EP11" s="335">
        <v>162</v>
      </c>
      <c r="EQ11" s="342">
        <v>0.6</v>
      </c>
      <c r="ER11" s="341" t="s">
        <v>23</v>
      </c>
      <c r="ES11" s="7">
        <v>8</v>
      </c>
      <c r="ET11" s="183"/>
      <c r="EU11" s="335">
        <v>314</v>
      </c>
      <c r="EV11" s="342">
        <v>0.6</v>
      </c>
      <c r="EW11" s="341" t="s">
        <v>24</v>
      </c>
      <c r="EX11" s="7">
        <v>8</v>
      </c>
      <c r="EY11" s="183"/>
      <c r="EZ11" s="336">
        <v>353</v>
      </c>
      <c r="FA11" s="337">
        <v>0.6</v>
      </c>
      <c r="FB11" s="338" t="s">
        <v>301</v>
      </c>
      <c r="FC11" s="12">
        <v>8</v>
      </c>
      <c r="FD11" s="183"/>
      <c r="FE11" s="336">
        <v>679</v>
      </c>
      <c r="FF11" s="337">
        <v>0.6</v>
      </c>
      <c r="FG11" s="338" t="s">
        <v>293</v>
      </c>
      <c r="FH11" s="12">
        <v>8</v>
      </c>
      <c r="FI11" s="183"/>
      <c r="FJ11" s="353">
        <v>285</v>
      </c>
      <c r="FK11" s="354">
        <v>0.6</v>
      </c>
      <c r="FL11" s="355" t="s">
        <v>286</v>
      </c>
      <c r="FM11" s="12">
        <v>8</v>
      </c>
      <c r="FN11" s="183"/>
      <c r="FO11" s="336">
        <v>367</v>
      </c>
      <c r="FP11" s="337">
        <v>0.5</v>
      </c>
      <c r="FQ11" s="338" t="s">
        <v>297</v>
      </c>
      <c r="FR11" s="12">
        <v>8</v>
      </c>
      <c r="FS11" s="183"/>
      <c r="FT11" s="336">
        <v>410</v>
      </c>
      <c r="FU11" s="337">
        <v>0.6</v>
      </c>
      <c r="FV11" s="338" t="s">
        <v>290</v>
      </c>
      <c r="FW11" s="12">
        <v>8</v>
      </c>
      <c r="FX11" s="183"/>
      <c r="FY11" s="336">
        <v>398</v>
      </c>
      <c r="FZ11" s="337">
        <v>0.6</v>
      </c>
      <c r="GA11" s="338" t="s">
        <v>297</v>
      </c>
      <c r="GB11" s="12">
        <v>8</v>
      </c>
      <c r="GC11" s="183"/>
      <c r="GD11" s="374">
        <v>323</v>
      </c>
      <c r="GE11" s="375">
        <v>0.6</v>
      </c>
      <c r="GF11" s="370" t="s">
        <v>24</v>
      </c>
      <c r="GG11" s="7">
        <v>8</v>
      </c>
      <c r="GH11" s="183"/>
      <c r="GI11" s="374">
        <v>200</v>
      </c>
      <c r="GJ11" s="375">
        <v>0.8</v>
      </c>
      <c r="GK11" s="370" t="s">
        <v>23</v>
      </c>
      <c r="GL11" s="7">
        <v>8</v>
      </c>
      <c r="GM11" s="183"/>
      <c r="GN11" s="353">
        <v>585</v>
      </c>
      <c r="GO11" s="354">
        <v>0.8</v>
      </c>
      <c r="GP11" s="355" t="s">
        <v>288</v>
      </c>
      <c r="GQ11" s="12">
        <v>8</v>
      </c>
      <c r="GR11" s="183"/>
      <c r="GS11" s="344">
        <v>495</v>
      </c>
      <c r="GT11" s="345">
        <v>0.7</v>
      </c>
      <c r="GU11" s="403" t="s">
        <v>297</v>
      </c>
      <c r="GV11" s="12">
        <v>8</v>
      </c>
      <c r="GW11" s="183"/>
      <c r="GX11" s="353">
        <v>540</v>
      </c>
      <c r="GY11" s="354">
        <v>0.7</v>
      </c>
      <c r="GZ11" s="355" t="s">
        <v>288</v>
      </c>
      <c r="HA11" s="12">
        <v>8</v>
      </c>
      <c r="HB11" s="183"/>
      <c r="HC11" s="353">
        <v>535</v>
      </c>
      <c r="HD11" s="354">
        <v>0.7</v>
      </c>
      <c r="HE11" s="355" t="s">
        <v>288</v>
      </c>
      <c r="HF11" s="12">
        <v>8</v>
      </c>
      <c r="HG11" s="183"/>
      <c r="HH11" s="357">
        <v>325</v>
      </c>
      <c r="HI11" s="358">
        <v>0.7</v>
      </c>
      <c r="HJ11" s="356" t="s">
        <v>21</v>
      </c>
      <c r="HK11" s="7">
        <v>8</v>
      </c>
      <c r="HL11" s="183"/>
      <c r="HM11" s="357">
        <v>315</v>
      </c>
      <c r="HN11" s="358">
        <v>0.7</v>
      </c>
      <c r="HO11" s="356" t="s">
        <v>21</v>
      </c>
      <c r="HP11" s="7">
        <v>8</v>
      </c>
      <c r="HQ11" s="183"/>
      <c r="HR11" s="344">
        <v>505</v>
      </c>
      <c r="HS11" s="345">
        <v>0.7</v>
      </c>
      <c r="HT11" s="403" t="s">
        <v>297</v>
      </c>
      <c r="HU11" s="12">
        <v>8</v>
      </c>
      <c r="HV11" s="183"/>
      <c r="HW11" s="357">
        <v>375</v>
      </c>
      <c r="HX11" s="358">
        <v>0.7</v>
      </c>
      <c r="HY11" s="356" t="s">
        <v>24</v>
      </c>
      <c r="HZ11" s="7">
        <v>8</v>
      </c>
      <c r="IA11" s="183"/>
      <c r="IB11" s="421">
        <v>395</v>
      </c>
      <c r="IC11" s="422">
        <v>0.7</v>
      </c>
      <c r="ID11" s="423" t="s">
        <v>24</v>
      </c>
      <c r="IE11" s="7">
        <v>8</v>
      </c>
      <c r="IF11" s="183"/>
      <c r="IG11" s="424">
        <v>255</v>
      </c>
      <c r="IH11" s="425">
        <v>0.8</v>
      </c>
      <c r="II11" s="426" t="s">
        <v>292</v>
      </c>
      <c r="IJ11" s="12">
        <v>8</v>
      </c>
      <c r="IK11" s="183"/>
      <c r="IL11" s="424">
        <v>265</v>
      </c>
      <c r="IM11" s="425">
        <v>0.8</v>
      </c>
      <c r="IN11" s="426" t="s">
        <v>292</v>
      </c>
      <c r="IO11" s="12">
        <v>8</v>
      </c>
      <c r="IP11" s="183"/>
      <c r="IQ11" s="424">
        <v>255</v>
      </c>
      <c r="IR11" s="425">
        <v>0.8</v>
      </c>
      <c r="IS11" s="426" t="s">
        <v>292</v>
      </c>
      <c r="IT11" s="12">
        <v>8</v>
      </c>
    </row>
    <row r="12" spans="1:254">
      <c r="A12" s="35">
        <v>1679</v>
      </c>
      <c r="B12" s="36">
        <v>1.7</v>
      </c>
      <c r="C12" s="102" t="s">
        <v>289</v>
      </c>
      <c r="D12" s="188">
        <v>9</v>
      </c>
      <c r="E12" s="183"/>
      <c r="F12" s="35">
        <v>1776</v>
      </c>
      <c r="G12" s="36">
        <v>1.8</v>
      </c>
      <c r="H12" s="102" t="s">
        <v>289</v>
      </c>
      <c r="I12" s="188">
        <v>9</v>
      </c>
      <c r="J12" s="183"/>
      <c r="K12" s="35">
        <v>596</v>
      </c>
      <c r="L12" s="36">
        <v>1.8</v>
      </c>
      <c r="M12" s="102" t="s">
        <v>292</v>
      </c>
      <c r="N12" s="188">
        <v>9</v>
      </c>
      <c r="O12" s="183"/>
      <c r="P12" s="35">
        <v>1674</v>
      </c>
      <c r="Q12" s="36">
        <v>1.7</v>
      </c>
      <c r="R12" s="102" t="s">
        <v>289</v>
      </c>
      <c r="S12" s="188">
        <v>9</v>
      </c>
      <c r="T12" s="183"/>
      <c r="U12" s="35">
        <v>528</v>
      </c>
      <c r="V12" s="36">
        <v>1.6</v>
      </c>
      <c r="W12" s="102" t="s">
        <v>292</v>
      </c>
      <c r="X12" s="188">
        <v>9</v>
      </c>
      <c r="Y12" s="183"/>
      <c r="Z12" s="35">
        <v>1513</v>
      </c>
      <c r="AA12" s="36">
        <v>1.5</v>
      </c>
      <c r="AB12" s="102" t="s">
        <v>289</v>
      </c>
      <c r="AC12" s="188">
        <v>9</v>
      </c>
      <c r="AD12" s="183"/>
      <c r="AE12" s="35">
        <v>468</v>
      </c>
      <c r="AF12" s="36">
        <v>1.5</v>
      </c>
      <c r="AG12" s="102" t="s">
        <v>292</v>
      </c>
      <c r="AH12" s="188">
        <v>9</v>
      </c>
      <c r="AI12" s="183"/>
      <c r="AJ12" s="35">
        <v>453</v>
      </c>
      <c r="AK12" s="36">
        <v>1.4</v>
      </c>
      <c r="AL12" s="102" t="s">
        <v>292</v>
      </c>
      <c r="AM12" s="188">
        <v>9</v>
      </c>
      <c r="AN12" s="183"/>
      <c r="AO12" s="35">
        <v>426</v>
      </c>
      <c r="AP12" s="36">
        <v>1.3</v>
      </c>
      <c r="AQ12" s="102" t="s">
        <v>292</v>
      </c>
      <c r="AR12" s="188">
        <v>9</v>
      </c>
      <c r="AS12" s="183"/>
      <c r="AT12" s="35">
        <v>744</v>
      </c>
      <c r="AU12" s="36">
        <v>1.3</v>
      </c>
      <c r="AV12" s="102" t="s">
        <v>301</v>
      </c>
      <c r="AW12" s="12">
        <v>9</v>
      </c>
      <c r="AX12" s="183"/>
      <c r="AY12" s="35">
        <v>583</v>
      </c>
      <c r="AZ12" s="36">
        <v>1.2</v>
      </c>
      <c r="BA12" s="102" t="s">
        <v>287</v>
      </c>
      <c r="BB12" s="12">
        <v>9</v>
      </c>
      <c r="BC12" s="183"/>
      <c r="BD12" s="115">
        <v>322</v>
      </c>
      <c r="BE12" s="116">
        <v>1.2</v>
      </c>
      <c r="BF12" s="112" t="s">
        <v>23</v>
      </c>
      <c r="BG12" s="7">
        <v>9</v>
      </c>
      <c r="BH12" s="183"/>
      <c r="BI12" s="115">
        <v>349</v>
      </c>
      <c r="BJ12" s="116">
        <v>1.3</v>
      </c>
      <c r="BK12" s="112" t="s">
        <v>23</v>
      </c>
      <c r="BL12" s="7">
        <v>9</v>
      </c>
      <c r="BM12" s="183"/>
      <c r="BN12" s="115">
        <v>352</v>
      </c>
      <c r="BO12" s="116">
        <v>1.3</v>
      </c>
      <c r="BP12" s="112" t="s">
        <v>23</v>
      </c>
      <c r="BQ12" s="7">
        <v>9</v>
      </c>
      <c r="BR12" s="183"/>
      <c r="BS12" s="115">
        <v>333</v>
      </c>
      <c r="BT12" s="116">
        <v>1.3</v>
      </c>
      <c r="BU12" s="112" t="s">
        <v>23</v>
      </c>
      <c r="BV12" s="7">
        <v>9</v>
      </c>
      <c r="BW12" s="183"/>
      <c r="BX12" s="115">
        <v>303</v>
      </c>
      <c r="BY12" s="116">
        <v>1.1000000000000001</v>
      </c>
      <c r="BZ12" s="112" t="s">
        <v>23</v>
      </c>
      <c r="CA12" s="7">
        <v>9</v>
      </c>
      <c r="CB12" s="183"/>
      <c r="CC12" s="35">
        <v>341</v>
      </c>
      <c r="CD12" s="36">
        <v>1.1000000000000001</v>
      </c>
      <c r="CE12" s="102" t="s">
        <v>292</v>
      </c>
      <c r="CF12" s="12">
        <v>9</v>
      </c>
      <c r="CG12" s="183"/>
      <c r="CH12" s="35">
        <v>546</v>
      </c>
      <c r="CI12" s="36">
        <v>1</v>
      </c>
      <c r="CJ12" s="102" t="s">
        <v>301</v>
      </c>
      <c r="CK12" s="12">
        <v>9</v>
      </c>
      <c r="CL12" s="183"/>
      <c r="CM12" s="115">
        <v>235</v>
      </c>
      <c r="CN12" s="116">
        <v>0.9</v>
      </c>
      <c r="CO12" s="112" t="s">
        <v>23</v>
      </c>
      <c r="CP12" s="7">
        <v>9</v>
      </c>
      <c r="CQ12" s="183"/>
      <c r="CR12" s="35">
        <v>272</v>
      </c>
      <c r="CS12" s="36">
        <v>0.9</v>
      </c>
      <c r="CT12" s="102" t="s">
        <v>292</v>
      </c>
      <c r="CU12" s="12">
        <v>9</v>
      </c>
      <c r="CV12" s="183"/>
      <c r="CW12" s="35">
        <v>384</v>
      </c>
      <c r="CX12" s="36">
        <v>0.8</v>
      </c>
      <c r="CY12" s="102" t="s">
        <v>287</v>
      </c>
      <c r="CZ12" s="12">
        <v>9</v>
      </c>
      <c r="DA12" s="183"/>
      <c r="DB12" s="35">
        <v>249</v>
      </c>
      <c r="DC12" s="36">
        <v>0.8</v>
      </c>
      <c r="DD12" s="102" t="s">
        <v>292</v>
      </c>
      <c r="DE12" s="12">
        <v>9</v>
      </c>
      <c r="DF12" s="183"/>
      <c r="DG12" s="315">
        <v>947</v>
      </c>
      <c r="DH12" s="316">
        <v>0.8</v>
      </c>
      <c r="DI12" s="320" t="s">
        <v>293</v>
      </c>
      <c r="DJ12" s="12">
        <v>9</v>
      </c>
      <c r="DK12" s="183"/>
      <c r="DL12" s="315">
        <v>889</v>
      </c>
      <c r="DM12" s="316">
        <v>0.8</v>
      </c>
      <c r="DN12" s="320" t="s">
        <v>293</v>
      </c>
      <c r="DO12" s="12">
        <v>9</v>
      </c>
      <c r="DP12" s="183"/>
      <c r="DQ12" s="315">
        <v>893</v>
      </c>
      <c r="DR12" s="316">
        <v>0.8</v>
      </c>
      <c r="DS12" s="320" t="s">
        <v>293</v>
      </c>
      <c r="DT12" s="12">
        <v>9</v>
      </c>
      <c r="DU12" s="183"/>
      <c r="DV12" s="315">
        <v>387</v>
      </c>
      <c r="DW12" s="316">
        <v>0.8</v>
      </c>
      <c r="DX12" s="320" t="s">
        <v>287</v>
      </c>
      <c r="DY12" s="12">
        <v>9</v>
      </c>
      <c r="DZ12" s="183"/>
      <c r="EA12" s="315">
        <v>252</v>
      </c>
      <c r="EB12" s="316">
        <v>0.8</v>
      </c>
      <c r="EC12" s="320" t="s">
        <v>292</v>
      </c>
      <c r="ED12" s="12">
        <v>9</v>
      </c>
      <c r="EE12" s="183"/>
      <c r="EF12" s="317">
        <v>178</v>
      </c>
      <c r="EG12" s="318">
        <v>0.7</v>
      </c>
      <c r="EH12" s="319" t="s">
        <v>23</v>
      </c>
      <c r="EI12" s="7">
        <v>9</v>
      </c>
      <c r="EJ12" s="183"/>
      <c r="EK12" s="336">
        <v>370</v>
      </c>
      <c r="EL12" s="337">
        <v>0.7</v>
      </c>
      <c r="EM12" s="338" t="s">
        <v>301</v>
      </c>
      <c r="EN12" s="12">
        <v>9</v>
      </c>
      <c r="EO12" s="183"/>
      <c r="EP12" s="336">
        <v>308</v>
      </c>
      <c r="EQ12" s="337">
        <v>0.6</v>
      </c>
      <c r="ER12" s="338" t="s">
        <v>287</v>
      </c>
      <c r="ES12" s="12">
        <v>9</v>
      </c>
      <c r="ET12" s="183"/>
      <c r="EU12" s="336">
        <v>304</v>
      </c>
      <c r="EV12" s="337">
        <v>0.6</v>
      </c>
      <c r="EW12" s="338" t="s">
        <v>287</v>
      </c>
      <c r="EX12" s="12">
        <v>9</v>
      </c>
      <c r="EY12" s="183"/>
      <c r="EZ12" s="336">
        <v>195</v>
      </c>
      <c r="FA12" s="337">
        <v>0.6</v>
      </c>
      <c r="FB12" s="338" t="s">
        <v>292</v>
      </c>
      <c r="FC12" s="12">
        <v>9</v>
      </c>
      <c r="FD12" s="183"/>
      <c r="FE12" s="336">
        <v>1851</v>
      </c>
      <c r="FF12" s="337">
        <v>0.6</v>
      </c>
      <c r="FG12" s="338" t="s">
        <v>291</v>
      </c>
      <c r="FH12" s="12">
        <v>9</v>
      </c>
      <c r="FI12" s="183"/>
      <c r="FJ12" s="357">
        <v>311</v>
      </c>
      <c r="FK12" s="358">
        <v>0.6</v>
      </c>
      <c r="FL12" s="356" t="s">
        <v>24</v>
      </c>
      <c r="FM12" s="7">
        <v>9</v>
      </c>
      <c r="FN12" s="183"/>
      <c r="FO12" s="336">
        <v>1719</v>
      </c>
      <c r="FP12" s="337">
        <v>0.6</v>
      </c>
      <c r="FQ12" s="338" t="s">
        <v>291</v>
      </c>
      <c r="FR12" s="12">
        <v>9</v>
      </c>
      <c r="FS12" s="183"/>
      <c r="FT12" s="336">
        <v>302</v>
      </c>
      <c r="FU12" s="337">
        <v>0.6</v>
      </c>
      <c r="FV12" s="338" t="s">
        <v>286</v>
      </c>
      <c r="FW12" s="12">
        <v>9</v>
      </c>
      <c r="FX12" s="183"/>
      <c r="FY12" s="335">
        <v>330</v>
      </c>
      <c r="FZ12" s="342">
        <v>0.6</v>
      </c>
      <c r="GA12" s="341" t="s">
        <v>24</v>
      </c>
      <c r="GB12" s="7">
        <v>9</v>
      </c>
      <c r="GC12" s="183"/>
      <c r="GD12" s="366">
        <v>1827</v>
      </c>
      <c r="GE12" s="367">
        <v>0.6</v>
      </c>
      <c r="GF12" s="371" t="s">
        <v>291</v>
      </c>
      <c r="GG12" s="7">
        <v>9</v>
      </c>
      <c r="GH12" s="183"/>
      <c r="GI12" s="378">
        <v>250</v>
      </c>
      <c r="GJ12" s="379">
        <v>0.8</v>
      </c>
      <c r="GK12" s="381" t="s">
        <v>292</v>
      </c>
      <c r="GL12" s="12">
        <v>9</v>
      </c>
      <c r="GM12" s="183"/>
      <c r="GN12" s="353">
        <v>525</v>
      </c>
      <c r="GO12" s="354">
        <v>0.8</v>
      </c>
      <c r="GP12" s="355" t="s">
        <v>297</v>
      </c>
      <c r="GQ12" s="12">
        <v>9</v>
      </c>
      <c r="GR12" s="183"/>
      <c r="GS12" s="344">
        <v>230</v>
      </c>
      <c r="GT12" s="345">
        <v>0.7</v>
      </c>
      <c r="GU12" s="403" t="s">
        <v>292</v>
      </c>
      <c r="GV12" s="12">
        <v>9</v>
      </c>
      <c r="GW12" s="183"/>
      <c r="GX12" s="353">
        <v>485</v>
      </c>
      <c r="GY12" s="354">
        <v>0.7</v>
      </c>
      <c r="GZ12" s="355" t="s">
        <v>297</v>
      </c>
      <c r="HA12" s="12">
        <v>9</v>
      </c>
      <c r="HB12" s="183"/>
      <c r="HC12" s="357">
        <v>330</v>
      </c>
      <c r="HD12" s="358">
        <v>0.7</v>
      </c>
      <c r="HE12" s="356" t="s">
        <v>21</v>
      </c>
      <c r="HF12" s="7">
        <v>9</v>
      </c>
      <c r="HG12" s="183"/>
      <c r="HH12" s="353">
        <v>125</v>
      </c>
      <c r="HI12" s="354">
        <v>0.7</v>
      </c>
      <c r="HJ12" s="355" t="s">
        <v>303</v>
      </c>
      <c r="HK12" s="12">
        <v>9</v>
      </c>
      <c r="HL12" s="183"/>
      <c r="HM12" s="353">
        <v>125</v>
      </c>
      <c r="HN12" s="354">
        <v>0.7</v>
      </c>
      <c r="HO12" s="355" t="s">
        <v>303</v>
      </c>
      <c r="HP12" s="12">
        <v>9</v>
      </c>
      <c r="HQ12" s="183"/>
      <c r="HR12" s="344">
        <v>135</v>
      </c>
      <c r="HS12" s="345">
        <v>0.7</v>
      </c>
      <c r="HT12" s="403" t="s">
        <v>303</v>
      </c>
      <c r="HU12" s="12">
        <v>9</v>
      </c>
      <c r="HV12" s="183"/>
      <c r="HW12" s="344">
        <v>130</v>
      </c>
      <c r="HX12" s="345">
        <v>0.7</v>
      </c>
      <c r="HY12" s="403" t="s">
        <v>303</v>
      </c>
      <c r="HZ12" s="12">
        <v>9</v>
      </c>
      <c r="IA12" s="183"/>
      <c r="IB12" s="424">
        <v>255</v>
      </c>
      <c r="IC12" s="425">
        <v>0.8</v>
      </c>
      <c r="ID12" s="426" t="s">
        <v>292</v>
      </c>
      <c r="IE12" s="12">
        <v>9</v>
      </c>
      <c r="IF12" s="183"/>
      <c r="IG12" s="421">
        <v>415</v>
      </c>
      <c r="IH12" s="422">
        <v>0.8</v>
      </c>
      <c r="II12" s="423" t="s">
        <v>24</v>
      </c>
      <c r="IJ12" s="7">
        <v>9</v>
      </c>
      <c r="IK12" s="183"/>
      <c r="IL12" s="421">
        <v>420</v>
      </c>
      <c r="IM12" s="422">
        <v>0.8</v>
      </c>
      <c r="IN12" s="423" t="s">
        <v>24</v>
      </c>
      <c r="IO12" s="7">
        <v>9</v>
      </c>
      <c r="IP12" s="183"/>
      <c r="IQ12" s="421">
        <v>430</v>
      </c>
      <c r="IR12" s="422">
        <v>0.8</v>
      </c>
      <c r="IS12" s="423" t="s">
        <v>24</v>
      </c>
      <c r="IT12" s="7">
        <v>9</v>
      </c>
    </row>
    <row r="13" spans="1:254">
      <c r="A13" s="35">
        <v>1225</v>
      </c>
      <c r="B13" s="36">
        <v>1.8</v>
      </c>
      <c r="C13" s="102" t="s">
        <v>290</v>
      </c>
      <c r="D13" s="188">
        <v>10</v>
      </c>
      <c r="E13" s="183"/>
      <c r="F13" s="35">
        <v>604</v>
      </c>
      <c r="G13" s="36">
        <v>1.9</v>
      </c>
      <c r="H13" s="102" t="s">
        <v>292</v>
      </c>
      <c r="I13" s="188">
        <v>10</v>
      </c>
      <c r="J13" s="183"/>
      <c r="K13" s="115">
        <v>468</v>
      </c>
      <c r="L13" s="116">
        <v>1.8</v>
      </c>
      <c r="M13" s="112" t="s">
        <v>20</v>
      </c>
      <c r="N13" s="188">
        <v>10</v>
      </c>
      <c r="O13" s="183"/>
      <c r="P13" s="35">
        <v>567</v>
      </c>
      <c r="Q13" s="36">
        <v>1.8</v>
      </c>
      <c r="R13" s="102" t="s">
        <v>292</v>
      </c>
      <c r="S13" s="188">
        <v>10</v>
      </c>
      <c r="T13" s="183"/>
      <c r="U13" s="35">
        <v>1617</v>
      </c>
      <c r="V13" s="36">
        <v>1.6</v>
      </c>
      <c r="W13" s="102" t="s">
        <v>289</v>
      </c>
      <c r="X13" s="188">
        <v>10</v>
      </c>
      <c r="Y13" s="183"/>
      <c r="Z13" s="35">
        <v>506</v>
      </c>
      <c r="AA13" s="36">
        <v>1.6</v>
      </c>
      <c r="AB13" s="102" t="s">
        <v>292</v>
      </c>
      <c r="AC13" s="188">
        <v>10</v>
      </c>
      <c r="AD13" s="183"/>
      <c r="AE13" s="35">
        <v>1487</v>
      </c>
      <c r="AF13" s="36">
        <v>1.5</v>
      </c>
      <c r="AG13" s="102" t="s">
        <v>289</v>
      </c>
      <c r="AH13" s="188">
        <v>10</v>
      </c>
      <c r="AI13" s="183"/>
      <c r="AJ13" s="35">
        <v>841</v>
      </c>
      <c r="AK13" s="36">
        <v>1.5</v>
      </c>
      <c r="AL13" s="102" t="s">
        <v>301</v>
      </c>
      <c r="AM13" s="188">
        <v>10</v>
      </c>
      <c r="AN13" s="183"/>
      <c r="AO13" s="115">
        <v>364</v>
      </c>
      <c r="AP13" s="116">
        <v>1.4</v>
      </c>
      <c r="AQ13" s="112" t="s">
        <v>20</v>
      </c>
      <c r="AR13" s="7">
        <v>10</v>
      </c>
      <c r="AS13" s="183"/>
      <c r="AT13" s="35">
        <v>400</v>
      </c>
      <c r="AU13" s="36">
        <v>1.3</v>
      </c>
      <c r="AV13" s="102" t="s">
        <v>292</v>
      </c>
      <c r="AW13" s="12">
        <v>10</v>
      </c>
      <c r="AX13" s="183"/>
      <c r="AY13" s="35">
        <v>634</v>
      </c>
      <c r="AZ13" s="36">
        <v>1.3</v>
      </c>
      <c r="BA13" s="102" t="s">
        <v>294</v>
      </c>
      <c r="BB13" s="12">
        <v>10</v>
      </c>
      <c r="BC13" s="183"/>
      <c r="BD13" s="35">
        <v>628</v>
      </c>
      <c r="BE13" s="36">
        <v>1.3</v>
      </c>
      <c r="BF13" s="102" t="s">
        <v>294</v>
      </c>
      <c r="BG13" s="12">
        <v>10</v>
      </c>
      <c r="BH13" s="183"/>
      <c r="BI13" s="35">
        <v>1255</v>
      </c>
      <c r="BJ13" s="36">
        <v>1.3</v>
      </c>
      <c r="BK13" s="102" t="s">
        <v>289</v>
      </c>
      <c r="BL13" s="12">
        <v>10</v>
      </c>
      <c r="BM13" s="183"/>
      <c r="BN13" s="35">
        <v>1312</v>
      </c>
      <c r="BO13" s="36">
        <v>1.3</v>
      </c>
      <c r="BP13" s="102" t="s">
        <v>289</v>
      </c>
      <c r="BQ13" s="12">
        <v>10</v>
      </c>
      <c r="BR13" s="183"/>
      <c r="BS13" s="35">
        <v>1248</v>
      </c>
      <c r="BT13" s="36">
        <v>1.3</v>
      </c>
      <c r="BU13" s="102" t="s">
        <v>289</v>
      </c>
      <c r="BV13" s="12">
        <v>10</v>
      </c>
      <c r="BW13" s="183"/>
      <c r="BX13" s="35">
        <v>1087</v>
      </c>
      <c r="BY13" s="36">
        <v>1.1000000000000001</v>
      </c>
      <c r="BZ13" s="102" t="s">
        <v>289</v>
      </c>
      <c r="CA13" s="12">
        <v>10</v>
      </c>
      <c r="CB13" s="183"/>
      <c r="CC13" s="35">
        <v>1034</v>
      </c>
      <c r="CD13" s="36">
        <v>1.1000000000000001</v>
      </c>
      <c r="CE13" s="102" t="s">
        <v>289</v>
      </c>
      <c r="CF13" s="12">
        <v>10</v>
      </c>
      <c r="CG13" s="183"/>
      <c r="CH13" s="35">
        <v>757</v>
      </c>
      <c r="CI13" s="36">
        <v>1</v>
      </c>
      <c r="CJ13" s="102" t="s">
        <v>296</v>
      </c>
      <c r="CK13" s="12">
        <v>10</v>
      </c>
      <c r="CL13" s="183"/>
      <c r="CM13" s="35">
        <v>913</v>
      </c>
      <c r="CN13" s="36">
        <v>0.9</v>
      </c>
      <c r="CO13" s="102" t="s">
        <v>289</v>
      </c>
      <c r="CP13" s="12">
        <v>10</v>
      </c>
      <c r="CQ13" s="183"/>
      <c r="CR13" s="115">
        <v>229</v>
      </c>
      <c r="CS13" s="116">
        <v>0.9</v>
      </c>
      <c r="CT13" s="112" t="s">
        <v>23</v>
      </c>
      <c r="CU13" s="7">
        <v>10</v>
      </c>
      <c r="CV13" s="183"/>
      <c r="CW13" s="35">
        <v>165</v>
      </c>
      <c r="CX13" s="36">
        <v>0.9</v>
      </c>
      <c r="CY13" s="102" t="s">
        <v>303</v>
      </c>
      <c r="CZ13" s="12">
        <v>10</v>
      </c>
      <c r="DA13" s="183"/>
      <c r="DB13" s="35">
        <v>731</v>
      </c>
      <c r="DC13" s="36">
        <v>0.8</v>
      </c>
      <c r="DD13" s="102" t="s">
        <v>289</v>
      </c>
      <c r="DE13" s="12">
        <v>10</v>
      </c>
      <c r="DF13" s="183"/>
      <c r="DG13" s="315">
        <v>562</v>
      </c>
      <c r="DH13" s="316">
        <v>0.8</v>
      </c>
      <c r="DI13" s="320" t="s">
        <v>288</v>
      </c>
      <c r="DJ13" s="12">
        <v>10</v>
      </c>
      <c r="DK13" s="183"/>
      <c r="DL13" s="315">
        <v>576</v>
      </c>
      <c r="DM13" s="316">
        <v>0.8</v>
      </c>
      <c r="DN13" s="320" t="s">
        <v>288</v>
      </c>
      <c r="DO13" s="12">
        <v>10</v>
      </c>
      <c r="DP13" s="183"/>
      <c r="DQ13" s="315">
        <v>605</v>
      </c>
      <c r="DR13" s="316">
        <v>0.8</v>
      </c>
      <c r="DS13" s="320" t="s">
        <v>288</v>
      </c>
      <c r="DT13" s="12">
        <v>10</v>
      </c>
      <c r="DU13" s="183"/>
      <c r="DV13" s="315">
        <v>784</v>
      </c>
      <c r="DW13" s="316">
        <v>0.8</v>
      </c>
      <c r="DX13" s="320" t="s">
        <v>289</v>
      </c>
      <c r="DY13" s="12">
        <v>10</v>
      </c>
      <c r="DZ13" s="183"/>
      <c r="EA13" s="315">
        <v>585</v>
      </c>
      <c r="EB13" s="316">
        <v>0.8</v>
      </c>
      <c r="EC13" s="320" t="s">
        <v>297</v>
      </c>
      <c r="ED13" s="12">
        <v>10</v>
      </c>
      <c r="EE13" s="183"/>
      <c r="EF13" s="315">
        <v>352</v>
      </c>
      <c r="EG13" s="316">
        <v>0.7</v>
      </c>
      <c r="EH13" s="320" t="s">
        <v>287</v>
      </c>
      <c r="EI13" s="12">
        <v>10</v>
      </c>
      <c r="EJ13" s="183"/>
      <c r="EK13" s="335">
        <v>172</v>
      </c>
      <c r="EL13" s="342">
        <v>0.7</v>
      </c>
      <c r="EM13" s="341" t="s">
        <v>23</v>
      </c>
      <c r="EN13" s="7">
        <v>10</v>
      </c>
      <c r="EO13" s="183"/>
      <c r="EP13" s="336">
        <v>762</v>
      </c>
      <c r="EQ13" s="337">
        <v>0.7</v>
      </c>
      <c r="ER13" s="338" t="s">
        <v>293</v>
      </c>
      <c r="ES13" s="12">
        <v>10</v>
      </c>
      <c r="ET13" s="183"/>
      <c r="EU13" s="336">
        <v>436</v>
      </c>
      <c r="EV13" s="337">
        <v>0.6</v>
      </c>
      <c r="EW13" s="338" t="s">
        <v>297</v>
      </c>
      <c r="EX13" s="12">
        <v>10</v>
      </c>
      <c r="EY13" s="183"/>
      <c r="EZ13" s="335">
        <v>311</v>
      </c>
      <c r="FA13" s="342">
        <v>0.6</v>
      </c>
      <c r="FB13" s="341" t="s">
        <v>24</v>
      </c>
      <c r="FC13" s="7">
        <v>10</v>
      </c>
      <c r="FD13" s="183"/>
      <c r="FE13" s="336">
        <v>201</v>
      </c>
      <c r="FF13" s="337">
        <v>0.6</v>
      </c>
      <c r="FG13" s="338" t="s">
        <v>292</v>
      </c>
      <c r="FH13" s="12">
        <v>10</v>
      </c>
      <c r="FI13" s="183"/>
      <c r="FJ13" s="353">
        <v>278</v>
      </c>
      <c r="FK13" s="354">
        <v>0.6</v>
      </c>
      <c r="FL13" s="355" t="s">
        <v>287</v>
      </c>
      <c r="FM13" s="12">
        <v>10</v>
      </c>
      <c r="FN13" s="183"/>
      <c r="FO13" s="336">
        <v>302</v>
      </c>
      <c r="FP13" s="337">
        <v>0.6</v>
      </c>
      <c r="FQ13" s="338" t="s">
        <v>286</v>
      </c>
      <c r="FR13" s="12">
        <v>10</v>
      </c>
      <c r="FS13" s="183"/>
      <c r="FT13" s="336">
        <v>621</v>
      </c>
      <c r="FU13" s="337">
        <v>0.6</v>
      </c>
      <c r="FV13" s="338" t="s">
        <v>289</v>
      </c>
      <c r="FW13" s="12">
        <v>10</v>
      </c>
      <c r="FX13" s="183"/>
      <c r="FY13" s="336">
        <v>1781</v>
      </c>
      <c r="FZ13" s="337">
        <v>0.6</v>
      </c>
      <c r="GA13" s="338" t="s">
        <v>291</v>
      </c>
      <c r="GB13" s="12">
        <v>10</v>
      </c>
      <c r="GC13" s="183"/>
      <c r="GD13" s="366">
        <v>462</v>
      </c>
      <c r="GE13" s="367">
        <v>0.7</v>
      </c>
      <c r="GF13" s="371" t="s">
        <v>290</v>
      </c>
      <c r="GG13" s="12">
        <v>10</v>
      </c>
      <c r="GH13" s="183"/>
      <c r="GI13" s="378">
        <v>530</v>
      </c>
      <c r="GJ13" s="379">
        <v>0.8</v>
      </c>
      <c r="GK13" s="381" t="s">
        <v>297</v>
      </c>
      <c r="GL13" s="12">
        <v>10</v>
      </c>
      <c r="GM13" s="183"/>
      <c r="GN13" s="353">
        <v>625</v>
      </c>
      <c r="GO13" s="354">
        <v>0.8</v>
      </c>
      <c r="GP13" s="355" t="s">
        <v>296</v>
      </c>
      <c r="GQ13" s="12">
        <v>10</v>
      </c>
      <c r="GR13" s="183"/>
      <c r="GS13" s="344">
        <v>565</v>
      </c>
      <c r="GT13" s="345">
        <v>0.8</v>
      </c>
      <c r="GU13" s="403" t="s">
        <v>288</v>
      </c>
      <c r="GV13" s="12">
        <v>10</v>
      </c>
      <c r="GW13" s="183"/>
      <c r="GX13" s="353">
        <v>220</v>
      </c>
      <c r="GY13" s="354">
        <v>0.7</v>
      </c>
      <c r="GZ13" s="355" t="s">
        <v>292</v>
      </c>
      <c r="HA13" s="12">
        <v>10</v>
      </c>
      <c r="HB13" s="183"/>
      <c r="HC13" s="353">
        <v>510</v>
      </c>
      <c r="HD13" s="354">
        <v>0.7</v>
      </c>
      <c r="HE13" s="355" t="s">
        <v>297</v>
      </c>
      <c r="HF13" s="12">
        <v>10</v>
      </c>
      <c r="HG13" s="183"/>
      <c r="HH13" s="353">
        <v>575</v>
      </c>
      <c r="HI13" s="354">
        <v>0.8</v>
      </c>
      <c r="HJ13" s="355" t="s">
        <v>288</v>
      </c>
      <c r="HK13" s="12">
        <v>10</v>
      </c>
      <c r="HL13" s="183"/>
      <c r="HM13" s="353">
        <v>565</v>
      </c>
      <c r="HN13" s="354">
        <v>0.8</v>
      </c>
      <c r="HO13" s="355" t="s">
        <v>288</v>
      </c>
      <c r="HP13" s="12">
        <v>10</v>
      </c>
      <c r="HQ13" s="183"/>
      <c r="HR13" s="344">
        <v>590</v>
      </c>
      <c r="HS13" s="345">
        <v>0.8</v>
      </c>
      <c r="HT13" s="403" t="s">
        <v>288</v>
      </c>
      <c r="HU13" s="12">
        <v>10</v>
      </c>
      <c r="HV13" s="183"/>
      <c r="HW13" s="344">
        <v>605</v>
      </c>
      <c r="HX13" s="345">
        <v>0.8</v>
      </c>
      <c r="HY13" s="403" t="s">
        <v>288</v>
      </c>
      <c r="HZ13" s="12">
        <v>10</v>
      </c>
      <c r="IA13" s="183"/>
      <c r="IB13" s="424">
        <v>645</v>
      </c>
      <c r="IC13" s="425">
        <v>0.9</v>
      </c>
      <c r="ID13" s="426" t="s">
        <v>288</v>
      </c>
      <c r="IE13" s="12">
        <v>10</v>
      </c>
      <c r="IF13" s="183"/>
      <c r="IG13" s="424">
        <v>490</v>
      </c>
      <c r="IH13" s="425">
        <v>0.9</v>
      </c>
      <c r="II13" s="426" t="s">
        <v>298</v>
      </c>
      <c r="IJ13" s="12">
        <v>10</v>
      </c>
      <c r="IK13" s="183"/>
      <c r="IL13" s="424">
        <v>685</v>
      </c>
      <c r="IM13" s="425">
        <v>0.9</v>
      </c>
      <c r="IN13" s="426" t="s">
        <v>288</v>
      </c>
      <c r="IO13" s="12">
        <v>10</v>
      </c>
      <c r="IP13" s="183"/>
      <c r="IQ13" s="424">
        <v>1625</v>
      </c>
      <c r="IR13" s="425">
        <v>0.9</v>
      </c>
      <c r="IS13" s="426" t="s">
        <v>295</v>
      </c>
      <c r="IT13" s="12">
        <v>10</v>
      </c>
    </row>
    <row r="14" spans="1:254">
      <c r="A14" s="35">
        <v>5736</v>
      </c>
      <c r="B14" s="36">
        <v>1.9</v>
      </c>
      <c r="C14" s="102" t="s">
        <v>291</v>
      </c>
      <c r="D14" s="188">
        <v>11</v>
      </c>
      <c r="E14" s="183"/>
      <c r="F14" s="115">
        <v>487</v>
      </c>
      <c r="G14" s="116">
        <v>1.9</v>
      </c>
      <c r="H14" s="112" t="s">
        <v>20</v>
      </c>
      <c r="I14" s="188">
        <v>11</v>
      </c>
      <c r="J14" s="183"/>
      <c r="K14" s="35">
        <v>1732</v>
      </c>
      <c r="L14" s="36">
        <v>1.8</v>
      </c>
      <c r="M14" s="102" t="s">
        <v>289</v>
      </c>
      <c r="N14" s="188">
        <v>11</v>
      </c>
      <c r="O14" s="183"/>
      <c r="P14" s="115">
        <v>460</v>
      </c>
      <c r="Q14" s="116">
        <v>1.8</v>
      </c>
      <c r="R14" s="112" t="s">
        <v>20</v>
      </c>
      <c r="S14" s="188">
        <v>11</v>
      </c>
      <c r="T14" s="183"/>
      <c r="U14" s="35">
        <v>819</v>
      </c>
      <c r="V14" s="36">
        <v>1.7</v>
      </c>
      <c r="W14" s="102" t="s">
        <v>294</v>
      </c>
      <c r="X14" s="188">
        <v>11</v>
      </c>
      <c r="Y14" s="183"/>
      <c r="Z14" s="115">
        <v>412</v>
      </c>
      <c r="AA14" s="116">
        <v>1.6</v>
      </c>
      <c r="AB14" s="112" t="s">
        <v>20</v>
      </c>
      <c r="AC14" s="188">
        <v>11</v>
      </c>
      <c r="AD14" s="183"/>
      <c r="AE14" s="35">
        <v>752</v>
      </c>
      <c r="AF14" s="36">
        <v>1.6</v>
      </c>
      <c r="AG14" s="102" t="s">
        <v>294</v>
      </c>
      <c r="AH14" s="188">
        <v>11</v>
      </c>
      <c r="AI14" s="183"/>
      <c r="AJ14" s="115">
        <v>396</v>
      </c>
      <c r="AK14" s="116">
        <v>1.5</v>
      </c>
      <c r="AL14" s="112" t="s">
        <v>20</v>
      </c>
      <c r="AM14" s="7">
        <v>11</v>
      </c>
      <c r="AN14" s="183"/>
      <c r="AO14" s="35">
        <v>1359</v>
      </c>
      <c r="AP14" s="36">
        <v>1.4</v>
      </c>
      <c r="AQ14" s="102" t="s">
        <v>289</v>
      </c>
      <c r="AR14" s="12">
        <v>11</v>
      </c>
      <c r="AS14" s="183"/>
      <c r="AT14" s="35">
        <v>665</v>
      </c>
      <c r="AU14" s="36">
        <v>1.4</v>
      </c>
      <c r="AV14" s="102" t="s">
        <v>294</v>
      </c>
      <c r="AW14" s="12">
        <v>11</v>
      </c>
      <c r="AX14" s="183"/>
      <c r="AY14" s="35">
        <v>1285</v>
      </c>
      <c r="AZ14" s="36">
        <v>1.3</v>
      </c>
      <c r="BA14" s="102" t="s">
        <v>289</v>
      </c>
      <c r="BB14" s="12">
        <v>11</v>
      </c>
      <c r="BC14" s="183"/>
      <c r="BD14" s="35">
        <v>1219</v>
      </c>
      <c r="BE14" s="36">
        <v>1.3</v>
      </c>
      <c r="BF14" s="102" t="s">
        <v>289</v>
      </c>
      <c r="BG14" s="12">
        <v>11</v>
      </c>
      <c r="BH14" s="183"/>
      <c r="BI14" s="35">
        <v>652</v>
      </c>
      <c r="BJ14" s="36">
        <v>1.4</v>
      </c>
      <c r="BK14" s="102" t="s">
        <v>294</v>
      </c>
      <c r="BL14" s="12">
        <v>11</v>
      </c>
      <c r="BM14" s="183"/>
      <c r="BN14" s="35">
        <v>680</v>
      </c>
      <c r="BO14" s="36">
        <v>1.4</v>
      </c>
      <c r="BP14" s="102" t="s">
        <v>294</v>
      </c>
      <c r="BQ14" s="12">
        <v>11</v>
      </c>
      <c r="BR14" s="183"/>
      <c r="BS14" s="35">
        <v>4157</v>
      </c>
      <c r="BT14" s="36">
        <v>1.4</v>
      </c>
      <c r="BU14" s="102" t="s">
        <v>291</v>
      </c>
      <c r="BV14" s="12">
        <v>11</v>
      </c>
      <c r="BW14" s="183"/>
      <c r="BX14" s="35">
        <v>578</v>
      </c>
      <c r="BY14" s="36">
        <v>1.2</v>
      </c>
      <c r="BZ14" s="102" t="s">
        <v>294</v>
      </c>
      <c r="CA14" s="12">
        <v>11</v>
      </c>
      <c r="CB14" s="183"/>
      <c r="CC14" s="35">
        <v>207</v>
      </c>
      <c r="CD14" s="36">
        <v>1.1000000000000001</v>
      </c>
      <c r="CE14" s="102" t="s">
        <v>303</v>
      </c>
      <c r="CF14" s="12">
        <v>11</v>
      </c>
      <c r="CG14" s="183"/>
      <c r="CH14" s="35">
        <v>309</v>
      </c>
      <c r="CI14" s="36">
        <v>1</v>
      </c>
      <c r="CJ14" s="102" t="s">
        <v>292</v>
      </c>
      <c r="CK14" s="12">
        <v>11</v>
      </c>
      <c r="CL14" s="183"/>
      <c r="CM14" s="35">
        <v>163</v>
      </c>
      <c r="CN14" s="36">
        <v>0.9</v>
      </c>
      <c r="CO14" s="102" t="s">
        <v>303</v>
      </c>
      <c r="CP14" s="12">
        <v>11</v>
      </c>
      <c r="CQ14" s="183"/>
      <c r="CR14" s="35">
        <v>857</v>
      </c>
      <c r="CS14" s="36">
        <v>0.9</v>
      </c>
      <c r="CT14" s="102" t="s">
        <v>289</v>
      </c>
      <c r="CU14" s="12">
        <v>11</v>
      </c>
      <c r="CV14" s="183"/>
      <c r="CW14" s="35">
        <v>692</v>
      </c>
      <c r="CX14" s="36">
        <v>0.9</v>
      </c>
      <c r="CY14" s="102" t="s">
        <v>296</v>
      </c>
      <c r="CZ14" s="12">
        <v>11</v>
      </c>
      <c r="DA14" s="183"/>
      <c r="DB14" s="35">
        <v>145</v>
      </c>
      <c r="DC14" s="36">
        <v>0.8</v>
      </c>
      <c r="DD14" s="102" t="s">
        <v>303</v>
      </c>
      <c r="DE14" s="12">
        <v>11</v>
      </c>
      <c r="DF14" s="183"/>
      <c r="DG14" s="315">
        <v>397</v>
      </c>
      <c r="DH14" s="316">
        <v>0.8</v>
      </c>
      <c r="DI14" s="320" t="s">
        <v>294</v>
      </c>
      <c r="DJ14" s="12">
        <v>11</v>
      </c>
      <c r="DK14" s="183"/>
      <c r="DL14" s="315">
        <v>386</v>
      </c>
      <c r="DM14" s="316">
        <v>0.8</v>
      </c>
      <c r="DN14" s="320" t="s">
        <v>294</v>
      </c>
      <c r="DO14" s="12">
        <v>11</v>
      </c>
      <c r="DP14" s="183"/>
      <c r="DQ14" s="315">
        <v>2682</v>
      </c>
      <c r="DR14" s="316">
        <v>0.9</v>
      </c>
      <c r="DS14" s="320" t="s">
        <v>291</v>
      </c>
      <c r="DT14" s="12">
        <v>11</v>
      </c>
      <c r="DU14" s="183"/>
      <c r="DV14" s="315">
        <v>2768</v>
      </c>
      <c r="DW14" s="316">
        <v>0.9</v>
      </c>
      <c r="DX14" s="320" t="s">
        <v>291</v>
      </c>
      <c r="DY14" s="12">
        <v>11</v>
      </c>
      <c r="DZ14" s="183"/>
      <c r="EA14" s="315">
        <v>785</v>
      </c>
      <c r="EB14" s="316">
        <v>0.8</v>
      </c>
      <c r="EC14" s="320" t="s">
        <v>289</v>
      </c>
      <c r="ED14" s="12">
        <v>11</v>
      </c>
      <c r="EE14" s="183"/>
      <c r="EF14" s="315">
        <v>2386</v>
      </c>
      <c r="EG14" s="316">
        <v>0.8</v>
      </c>
      <c r="EH14" s="320" t="s">
        <v>291</v>
      </c>
      <c r="EI14" s="12">
        <v>11</v>
      </c>
      <c r="EJ14" s="183"/>
      <c r="EK14" s="336">
        <v>346</v>
      </c>
      <c r="EL14" s="337">
        <v>0.7</v>
      </c>
      <c r="EM14" s="338" t="s">
        <v>287</v>
      </c>
      <c r="EN14" s="12">
        <v>11</v>
      </c>
      <c r="EO14" s="183"/>
      <c r="EP14" s="336">
        <v>2016</v>
      </c>
      <c r="EQ14" s="337">
        <v>0.7</v>
      </c>
      <c r="ER14" s="338" t="s">
        <v>291</v>
      </c>
      <c r="ES14" s="12">
        <v>11</v>
      </c>
      <c r="ET14" s="183"/>
      <c r="EU14" s="336">
        <v>105</v>
      </c>
      <c r="EV14" s="337">
        <v>0.6</v>
      </c>
      <c r="EW14" s="338" t="s">
        <v>303</v>
      </c>
      <c r="EX14" s="12">
        <v>11</v>
      </c>
      <c r="EY14" s="183"/>
      <c r="EZ14" s="336">
        <v>293</v>
      </c>
      <c r="FA14" s="337">
        <v>0.6</v>
      </c>
      <c r="FB14" s="338" t="s">
        <v>287</v>
      </c>
      <c r="FC14" s="12">
        <v>11</v>
      </c>
      <c r="FD14" s="183"/>
      <c r="FE14" s="335">
        <v>315</v>
      </c>
      <c r="FF14" s="342">
        <v>0.6</v>
      </c>
      <c r="FG14" s="341" t="s">
        <v>24</v>
      </c>
      <c r="FH14" s="7">
        <v>11</v>
      </c>
      <c r="FI14" s="183"/>
      <c r="FJ14" s="353">
        <v>396</v>
      </c>
      <c r="FK14" s="354">
        <v>0.6</v>
      </c>
      <c r="FL14" s="355" t="s">
        <v>297</v>
      </c>
      <c r="FM14" s="12">
        <v>11</v>
      </c>
      <c r="FN14" s="183"/>
      <c r="FO14" s="336">
        <v>202</v>
      </c>
      <c r="FP14" s="337">
        <v>0.6</v>
      </c>
      <c r="FQ14" s="338" t="s">
        <v>292</v>
      </c>
      <c r="FR14" s="12">
        <v>11</v>
      </c>
      <c r="FS14" s="183"/>
      <c r="FT14" s="336">
        <v>196</v>
      </c>
      <c r="FU14" s="337">
        <v>0.6</v>
      </c>
      <c r="FV14" s="338" t="s">
        <v>292</v>
      </c>
      <c r="FW14" s="12">
        <v>11</v>
      </c>
      <c r="FX14" s="183"/>
      <c r="FY14" s="335">
        <v>193</v>
      </c>
      <c r="FZ14" s="342">
        <v>0.7</v>
      </c>
      <c r="GA14" s="341" t="s">
        <v>20</v>
      </c>
      <c r="GB14" s="7">
        <v>11</v>
      </c>
      <c r="GC14" s="183"/>
      <c r="GD14" s="366">
        <v>860</v>
      </c>
      <c r="GE14" s="367">
        <v>0.7</v>
      </c>
      <c r="GF14" s="371" t="s">
        <v>304</v>
      </c>
      <c r="GG14" s="7">
        <v>11</v>
      </c>
      <c r="GH14" s="183"/>
      <c r="GI14" s="378">
        <v>2475</v>
      </c>
      <c r="GJ14" s="379">
        <v>0.8</v>
      </c>
      <c r="GK14" s="381" t="s">
        <v>291</v>
      </c>
      <c r="GL14" s="12">
        <v>11</v>
      </c>
      <c r="GM14" s="183"/>
      <c r="GN14" s="353">
        <v>250</v>
      </c>
      <c r="GO14" s="354">
        <v>0.8</v>
      </c>
      <c r="GP14" s="355" t="s">
        <v>292</v>
      </c>
      <c r="GQ14" s="12">
        <v>11</v>
      </c>
      <c r="GR14" s="183"/>
      <c r="GS14" s="344">
        <v>620</v>
      </c>
      <c r="GT14" s="345">
        <v>0.8</v>
      </c>
      <c r="GU14" s="403" t="s">
        <v>296</v>
      </c>
      <c r="GV14" s="12">
        <v>11</v>
      </c>
      <c r="GW14" s="183"/>
      <c r="GX14" s="353">
        <v>125</v>
      </c>
      <c r="GY14" s="354">
        <v>0.7</v>
      </c>
      <c r="GZ14" s="355" t="s">
        <v>303</v>
      </c>
      <c r="HA14" s="12">
        <v>11</v>
      </c>
      <c r="HB14" s="183"/>
      <c r="HC14" s="353">
        <v>910</v>
      </c>
      <c r="HD14" s="354">
        <v>0.8</v>
      </c>
      <c r="HE14" s="355" t="s">
        <v>293</v>
      </c>
      <c r="HF14" s="12">
        <v>11</v>
      </c>
      <c r="HG14" s="183"/>
      <c r="HH14" s="353">
        <v>545</v>
      </c>
      <c r="HI14" s="354">
        <v>0.8</v>
      </c>
      <c r="HJ14" s="355" t="s">
        <v>297</v>
      </c>
      <c r="HK14" s="12">
        <v>11</v>
      </c>
      <c r="HL14" s="183"/>
      <c r="HM14" s="353">
        <v>525</v>
      </c>
      <c r="HN14" s="354">
        <v>0.8</v>
      </c>
      <c r="HO14" s="355" t="s">
        <v>290</v>
      </c>
      <c r="HP14" s="12">
        <v>11</v>
      </c>
      <c r="HQ14" s="183"/>
      <c r="HR14" s="344">
        <v>455</v>
      </c>
      <c r="HS14" s="345">
        <v>0.8</v>
      </c>
      <c r="HT14" s="403" t="s">
        <v>301</v>
      </c>
      <c r="HU14" s="12">
        <v>11</v>
      </c>
      <c r="HV14" s="183"/>
      <c r="HW14" s="344">
        <v>810</v>
      </c>
      <c r="HX14" s="345">
        <v>0.8</v>
      </c>
      <c r="HY14" s="403" t="s">
        <v>289</v>
      </c>
      <c r="HZ14" s="12">
        <v>11</v>
      </c>
      <c r="IA14" s="183"/>
      <c r="IB14" s="424">
        <v>430</v>
      </c>
      <c r="IC14" s="425">
        <v>0.9</v>
      </c>
      <c r="ID14" s="426" t="s">
        <v>294</v>
      </c>
      <c r="IE14" s="12">
        <v>11</v>
      </c>
      <c r="IF14" s="183"/>
      <c r="IG14" s="424">
        <v>660</v>
      </c>
      <c r="IH14" s="425">
        <v>0.9</v>
      </c>
      <c r="II14" s="426" t="s">
        <v>288</v>
      </c>
      <c r="IJ14" s="12">
        <v>11</v>
      </c>
      <c r="IK14" s="183"/>
      <c r="IL14" s="424">
        <v>1580</v>
      </c>
      <c r="IM14" s="425">
        <v>0.9</v>
      </c>
      <c r="IN14" s="426" t="s">
        <v>295</v>
      </c>
      <c r="IO14" s="12">
        <v>11</v>
      </c>
      <c r="IP14" s="183"/>
      <c r="IQ14" s="421">
        <v>265</v>
      </c>
      <c r="IR14" s="422">
        <v>1</v>
      </c>
      <c r="IS14" s="423" t="s">
        <v>20</v>
      </c>
      <c r="IT14" s="7">
        <v>11</v>
      </c>
    </row>
    <row r="15" spans="1:254">
      <c r="A15" s="35">
        <v>610</v>
      </c>
      <c r="B15" s="36">
        <v>1.9</v>
      </c>
      <c r="C15" s="102" t="s">
        <v>292</v>
      </c>
      <c r="D15" s="188">
        <v>12</v>
      </c>
      <c r="E15" s="183"/>
      <c r="F15" s="35">
        <v>5945</v>
      </c>
      <c r="G15" s="36">
        <v>2</v>
      </c>
      <c r="H15" s="102" t="s">
        <v>291</v>
      </c>
      <c r="I15" s="188">
        <v>12</v>
      </c>
      <c r="J15" s="183"/>
      <c r="K15" s="35">
        <v>916</v>
      </c>
      <c r="L15" s="36">
        <v>1.9</v>
      </c>
      <c r="M15" s="102" t="s">
        <v>294</v>
      </c>
      <c r="N15" s="188">
        <v>12</v>
      </c>
      <c r="O15" s="183"/>
      <c r="P15" s="35">
        <v>2203</v>
      </c>
      <c r="Q15" s="36">
        <v>1.9</v>
      </c>
      <c r="R15" s="102" t="s">
        <v>293</v>
      </c>
      <c r="S15" s="188">
        <v>12</v>
      </c>
      <c r="T15" s="183"/>
      <c r="U15" s="35">
        <v>1031</v>
      </c>
      <c r="V15" s="36">
        <v>1.8</v>
      </c>
      <c r="W15" s="102" t="s">
        <v>301</v>
      </c>
      <c r="X15" s="188">
        <v>12</v>
      </c>
      <c r="Y15" s="183"/>
      <c r="Z15" s="35">
        <v>1061</v>
      </c>
      <c r="AA15" s="36">
        <v>1.6</v>
      </c>
      <c r="AB15" s="102" t="s">
        <v>290</v>
      </c>
      <c r="AC15" s="188">
        <v>12</v>
      </c>
      <c r="AD15" s="183"/>
      <c r="AE15" s="35">
        <v>913</v>
      </c>
      <c r="AF15" s="36">
        <v>1.6</v>
      </c>
      <c r="AG15" s="102" t="s">
        <v>301</v>
      </c>
      <c r="AH15" s="188">
        <v>12</v>
      </c>
      <c r="AI15" s="183"/>
      <c r="AJ15" s="35">
        <v>1469</v>
      </c>
      <c r="AK15" s="36">
        <v>1.5</v>
      </c>
      <c r="AL15" s="102" t="s">
        <v>289</v>
      </c>
      <c r="AM15" s="188">
        <v>12</v>
      </c>
      <c r="AN15" s="183"/>
      <c r="AO15" s="35">
        <v>690</v>
      </c>
      <c r="AP15" s="36">
        <v>1.5</v>
      </c>
      <c r="AQ15" s="102" t="s">
        <v>294</v>
      </c>
      <c r="AR15" s="188">
        <v>12</v>
      </c>
      <c r="AS15" s="183"/>
      <c r="AT15" s="115">
        <v>366</v>
      </c>
      <c r="AU15" s="116">
        <v>1.4</v>
      </c>
      <c r="AV15" s="112" t="s">
        <v>20</v>
      </c>
      <c r="AW15" s="7">
        <v>12</v>
      </c>
      <c r="AX15" s="183"/>
      <c r="AY15" s="35">
        <v>1071</v>
      </c>
      <c r="AZ15" s="36">
        <v>1.4</v>
      </c>
      <c r="BA15" s="102" t="s">
        <v>296</v>
      </c>
      <c r="BB15" s="12">
        <v>12</v>
      </c>
      <c r="BC15" s="183"/>
      <c r="BD15" s="35">
        <v>2446</v>
      </c>
      <c r="BE15" s="36">
        <v>1.4</v>
      </c>
      <c r="BF15" s="102" t="s">
        <v>295</v>
      </c>
      <c r="BG15" s="12">
        <v>12</v>
      </c>
      <c r="BH15" s="183"/>
      <c r="BI15" s="35">
        <v>972</v>
      </c>
      <c r="BJ15" s="36">
        <v>1.4</v>
      </c>
      <c r="BK15" s="102" t="s">
        <v>290</v>
      </c>
      <c r="BL15" s="12">
        <v>12</v>
      </c>
      <c r="BM15" s="183"/>
      <c r="BN15" s="35">
        <v>4396</v>
      </c>
      <c r="BO15" s="36">
        <v>1.5</v>
      </c>
      <c r="BP15" s="102" t="s">
        <v>291</v>
      </c>
      <c r="BQ15" s="12">
        <v>12</v>
      </c>
      <c r="BR15" s="183"/>
      <c r="BS15" s="35">
        <v>646</v>
      </c>
      <c r="BT15" s="36">
        <v>1.4</v>
      </c>
      <c r="BU15" s="102" t="s">
        <v>294</v>
      </c>
      <c r="BV15" s="12">
        <v>12</v>
      </c>
      <c r="BW15" s="183"/>
      <c r="BX15" s="35">
        <v>3877</v>
      </c>
      <c r="BY15" s="36">
        <v>1.3</v>
      </c>
      <c r="BZ15" s="102" t="s">
        <v>291</v>
      </c>
      <c r="CA15" s="12">
        <v>12</v>
      </c>
      <c r="CB15" s="183"/>
      <c r="CC15" s="35">
        <v>3661</v>
      </c>
      <c r="CD15" s="36">
        <v>1.2</v>
      </c>
      <c r="CE15" s="102" t="s">
        <v>291</v>
      </c>
      <c r="CF15" s="12">
        <v>12</v>
      </c>
      <c r="CG15" s="183"/>
      <c r="CH15" s="35">
        <v>940</v>
      </c>
      <c r="CI15" s="36">
        <v>1</v>
      </c>
      <c r="CJ15" s="102" t="s">
        <v>289</v>
      </c>
      <c r="CK15" s="12">
        <v>12</v>
      </c>
      <c r="CL15" s="183"/>
      <c r="CM15" s="35">
        <v>1176</v>
      </c>
      <c r="CN15" s="36">
        <v>1</v>
      </c>
      <c r="CO15" s="102" t="s">
        <v>293</v>
      </c>
      <c r="CP15" s="12">
        <v>12</v>
      </c>
      <c r="CQ15" s="183"/>
      <c r="CR15" s="35">
        <v>167</v>
      </c>
      <c r="CS15" s="36">
        <v>0.9</v>
      </c>
      <c r="CT15" s="102" t="s">
        <v>303</v>
      </c>
      <c r="CU15" s="12">
        <v>12</v>
      </c>
      <c r="CV15" s="183"/>
      <c r="CW15" s="115">
        <v>234</v>
      </c>
      <c r="CX15" s="116">
        <v>0.9</v>
      </c>
      <c r="CY15" s="112" t="s">
        <v>23</v>
      </c>
      <c r="CZ15" s="7">
        <v>12</v>
      </c>
      <c r="DA15" s="183"/>
      <c r="DB15" s="35">
        <v>1006</v>
      </c>
      <c r="DC15" s="36">
        <v>0.9</v>
      </c>
      <c r="DD15" s="102" t="s">
        <v>293</v>
      </c>
      <c r="DE15" s="12">
        <v>12</v>
      </c>
      <c r="DF15" s="183"/>
      <c r="DG15" s="317">
        <v>217</v>
      </c>
      <c r="DH15" s="318">
        <v>0.8</v>
      </c>
      <c r="DI15" s="319" t="s">
        <v>23</v>
      </c>
      <c r="DJ15" s="7">
        <v>12</v>
      </c>
      <c r="DK15" s="183"/>
      <c r="DL15" s="315">
        <v>589</v>
      </c>
      <c r="DM15" s="316">
        <v>0.8</v>
      </c>
      <c r="DN15" s="320" t="s">
        <v>297</v>
      </c>
      <c r="DO15" s="12">
        <v>12</v>
      </c>
      <c r="DP15" s="183"/>
      <c r="DQ15" s="315">
        <v>409</v>
      </c>
      <c r="DR15" s="316">
        <v>0.9</v>
      </c>
      <c r="DS15" s="320" t="s">
        <v>294</v>
      </c>
      <c r="DT15" s="12">
        <v>12</v>
      </c>
      <c r="DU15" s="183"/>
      <c r="DV15" s="315">
        <v>600</v>
      </c>
      <c r="DW15" s="316">
        <v>0.9</v>
      </c>
      <c r="DX15" s="320" t="s">
        <v>297</v>
      </c>
      <c r="DY15" s="12">
        <v>12</v>
      </c>
      <c r="DZ15" s="183"/>
      <c r="EA15" s="315">
        <v>1602</v>
      </c>
      <c r="EB15" s="316">
        <v>0.9</v>
      </c>
      <c r="EC15" s="320" t="s">
        <v>295</v>
      </c>
      <c r="ED15" s="12">
        <v>12</v>
      </c>
      <c r="EE15" s="183"/>
      <c r="EF15" s="315">
        <v>448</v>
      </c>
      <c r="EG15" s="316">
        <v>0.8</v>
      </c>
      <c r="EH15" s="320" t="s">
        <v>301</v>
      </c>
      <c r="EI15" s="12">
        <v>12</v>
      </c>
      <c r="EJ15" s="183"/>
      <c r="EK15" s="336">
        <v>137</v>
      </c>
      <c r="EL15" s="337">
        <v>0.7</v>
      </c>
      <c r="EM15" s="338" t="s">
        <v>303</v>
      </c>
      <c r="EN15" s="12">
        <v>12</v>
      </c>
      <c r="EO15" s="183"/>
      <c r="EP15" s="336">
        <v>472</v>
      </c>
      <c r="EQ15" s="337">
        <v>0.7</v>
      </c>
      <c r="ER15" s="338" t="s">
        <v>297</v>
      </c>
      <c r="ES15" s="12">
        <v>12</v>
      </c>
      <c r="ET15" s="183"/>
      <c r="EU15" s="336">
        <v>1983</v>
      </c>
      <c r="EV15" s="337">
        <v>0.7</v>
      </c>
      <c r="EW15" s="338" t="s">
        <v>291</v>
      </c>
      <c r="EX15" s="12">
        <v>12</v>
      </c>
      <c r="EY15" s="183"/>
      <c r="EZ15" s="336">
        <v>420</v>
      </c>
      <c r="FA15" s="337">
        <v>0.6</v>
      </c>
      <c r="FB15" s="338" t="s">
        <v>297</v>
      </c>
      <c r="FC15" s="12">
        <v>12</v>
      </c>
      <c r="FD15" s="183"/>
      <c r="FE15" s="336">
        <v>391</v>
      </c>
      <c r="FF15" s="337">
        <v>0.6</v>
      </c>
      <c r="FG15" s="338" t="s">
        <v>297</v>
      </c>
      <c r="FH15" s="12">
        <v>12</v>
      </c>
      <c r="FI15" s="183"/>
      <c r="FJ15" s="353">
        <v>855</v>
      </c>
      <c r="FK15" s="354">
        <v>0.7</v>
      </c>
      <c r="FL15" s="355" t="s">
        <v>304</v>
      </c>
      <c r="FM15" s="12">
        <v>12</v>
      </c>
      <c r="FN15" s="183"/>
      <c r="FO15" s="336">
        <v>423</v>
      </c>
      <c r="FP15" s="337">
        <v>0.6</v>
      </c>
      <c r="FQ15" s="338" t="s">
        <v>290</v>
      </c>
      <c r="FR15" s="12">
        <v>12</v>
      </c>
      <c r="FS15" s="183"/>
      <c r="FT15" s="335">
        <v>318</v>
      </c>
      <c r="FU15" s="342">
        <v>0.6</v>
      </c>
      <c r="FV15" s="341" t="s">
        <v>24</v>
      </c>
      <c r="FW15" s="7">
        <v>12</v>
      </c>
      <c r="FX15" s="183"/>
      <c r="FY15" s="336">
        <v>558</v>
      </c>
      <c r="FZ15" s="337">
        <v>0.7</v>
      </c>
      <c r="GA15" s="338" t="s">
        <v>288</v>
      </c>
      <c r="GB15" s="12">
        <v>12</v>
      </c>
      <c r="GC15" s="183"/>
      <c r="GD15" s="366">
        <v>341</v>
      </c>
      <c r="GE15" s="367">
        <v>0.7</v>
      </c>
      <c r="GF15" s="371" t="s">
        <v>286</v>
      </c>
      <c r="GG15" s="12">
        <v>12</v>
      </c>
      <c r="GH15" s="183"/>
      <c r="GI15" s="374">
        <v>225</v>
      </c>
      <c r="GJ15" s="375">
        <v>0.9</v>
      </c>
      <c r="GK15" s="370" t="s">
        <v>20</v>
      </c>
      <c r="GL15" s="7">
        <v>12</v>
      </c>
      <c r="GM15" s="183"/>
      <c r="GN15" s="353">
        <v>145</v>
      </c>
      <c r="GO15" s="354">
        <v>0.8</v>
      </c>
      <c r="GP15" s="355" t="s">
        <v>303</v>
      </c>
      <c r="GQ15" s="12">
        <v>12</v>
      </c>
      <c r="GR15" s="183"/>
      <c r="GS15" s="344">
        <v>145</v>
      </c>
      <c r="GT15" s="345">
        <v>0.8</v>
      </c>
      <c r="GU15" s="403" t="s">
        <v>303</v>
      </c>
      <c r="GV15" s="12">
        <v>12</v>
      </c>
      <c r="GW15" s="183"/>
      <c r="GX15" s="353">
        <v>2410</v>
      </c>
      <c r="GY15" s="354">
        <v>0.8</v>
      </c>
      <c r="GZ15" s="355" t="s">
        <v>291</v>
      </c>
      <c r="HA15" s="12">
        <v>12</v>
      </c>
      <c r="HB15" s="183"/>
      <c r="HC15" s="357">
        <v>210</v>
      </c>
      <c r="HD15" s="358">
        <v>0.8</v>
      </c>
      <c r="HE15" s="356" t="s">
        <v>20</v>
      </c>
      <c r="HF15" s="7">
        <v>12</v>
      </c>
      <c r="HG15" s="183"/>
      <c r="HH15" s="353">
        <v>610</v>
      </c>
      <c r="HI15" s="354">
        <v>0.8</v>
      </c>
      <c r="HJ15" s="355" t="s">
        <v>296</v>
      </c>
      <c r="HK15" s="12">
        <v>12</v>
      </c>
      <c r="HL15" s="183"/>
      <c r="HM15" s="353">
        <v>465</v>
      </c>
      <c r="HN15" s="354">
        <v>0.8</v>
      </c>
      <c r="HO15" s="355" t="s">
        <v>301</v>
      </c>
      <c r="HP15" s="12">
        <v>12</v>
      </c>
      <c r="HQ15" s="183"/>
      <c r="HR15" s="357">
        <v>230</v>
      </c>
      <c r="HS15" s="358">
        <v>0.9</v>
      </c>
      <c r="HT15" s="356" t="s">
        <v>20</v>
      </c>
      <c r="HU15" s="7">
        <v>12</v>
      </c>
      <c r="HV15" s="183"/>
      <c r="HW15" s="353">
        <v>265</v>
      </c>
      <c r="HX15" s="354">
        <v>0.8</v>
      </c>
      <c r="HY15" s="355" t="s">
        <v>292</v>
      </c>
      <c r="HZ15" s="12">
        <v>12</v>
      </c>
      <c r="IA15" s="183"/>
      <c r="IB15" s="424">
        <v>1485</v>
      </c>
      <c r="IC15" s="425">
        <v>0.9</v>
      </c>
      <c r="ID15" s="426" t="s">
        <v>295</v>
      </c>
      <c r="IE15" s="12">
        <v>12</v>
      </c>
      <c r="IF15" s="183"/>
      <c r="IG15" s="424">
        <v>890</v>
      </c>
      <c r="IH15" s="425">
        <v>0.9</v>
      </c>
      <c r="II15" s="426" t="s">
        <v>289</v>
      </c>
      <c r="IJ15" s="12">
        <v>12</v>
      </c>
      <c r="IK15" s="183"/>
      <c r="IL15" s="424">
        <v>2785</v>
      </c>
      <c r="IM15" s="425">
        <v>0.9</v>
      </c>
      <c r="IN15" s="426" t="s">
        <v>291</v>
      </c>
      <c r="IO15" s="12">
        <v>12</v>
      </c>
      <c r="IP15" s="183"/>
      <c r="IQ15" s="424">
        <v>725</v>
      </c>
      <c r="IR15" s="425">
        <v>1</v>
      </c>
      <c r="IS15" s="426" t="s">
        <v>288</v>
      </c>
      <c r="IT15" s="12">
        <v>12</v>
      </c>
    </row>
    <row r="16" spans="1:254">
      <c r="A16" s="115">
        <v>492</v>
      </c>
      <c r="B16" s="116">
        <v>1.9</v>
      </c>
      <c r="C16" s="112" t="s">
        <v>20</v>
      </c>
      <c r="D16" s="188">
        <v>13</v>
      </c>
      <c r="E16" s="183"/>
      <c r="F16" s="35">
        <v>951</v>
      </c>
      <c r="G16" s="36">
        <v>2</v>
      </c>
      <c r="H16" s="102" t="s">
        <v>294</v>
      </c>
      <c r="I16" s="188">
        <v>13</v>
      </c>
      <c r="J16" s="183"/>
      <c r="K16" s="35">
        <v>2321</v>
      </c>
      <c r="L16" s="36">
        <v>2</v>
      </c>
      <c r="M16" s="102" t="s">
        <v>293</v>
      </c>
      <c r="N16" s="188">
        <v>13</v>
      </c>
      <c r="O16" s="183"/>
      <c r="P16" s="35">
        <v>3272</v>
      </c>
      <c r="Q16" s="36">
        <v>1.9</v>
      </c>
      <c r="R16" s="102" t="s">
        <v>295</v>
      </c>
      <c r="S16" s="188">
        <v>13</v>
      </c>
      <c r="T16" s="183"/>
      <c r="U16" s="115">
        <v>462</v>
      </c>
      <c r="V16" s="116">
        <v>1.8</v>
      </c>
      <c r="W16" s="112" t="s">
        <v>20</v>
      </c>
      <c r="X16" s="188">
        <v>13</v>
      </c>
      <c r="Y16" s="183"/>
      <c r="Z16" s="35">
        <v>5123</v>
      </c>
      <c r="AA16" s="36">
        <v>1.7</v>
      </c>
      <c r="AB16" s="102" t="s">
        <v>291</v>
      </c>
      <c r="AC16" s="188">
        <v>13</v>
      </c>
      <c r="AD16" s="183"/>
      <c r="AE16" s="115">
        <v>409</v>
      </c>
      <c r="AF16" s="116">
        <v>1.6</v>
      </c>
      <c r="AG16" s="112" t="s">
        <v>20</v>
      </c>
      <c r="AH16" s="7">
        <v>13</v>
      </c>
      <c r="AI16" s="183"/>
      <c r="AJ16" s="35">
        <v>743</v>
      </c>
      <c r="AK16" s="36">
        <v>1.6</v>
      </c>
      <c r="AL16" s="102" t="s">
        <v>294</v>
      </c>
      <c r="AM16" s="12">
        <v>13</v>
      </c>
      <c r="AN16" s="183"/>
      <c r="AO16" s="35">
        <v>1019</v>
      </c>
      <c r="AP16" s="36">
        <v>1.5</v>
      </c>
      <c r="AQ16" s="102" t="s">
        <v>290</v>
      </c>
      <c r="AR16" s="12">
        <v>13</v>
      </c>
      <c r="AS16" s="183"/>
      <c r="AT16" s="35">
        <v>1320</v>
      </c>
      <c r="AU16" s="36">
        <v>1.4</v>
      </c>
      <c r="AV16" s="102" t="s">
        <v>289</v>
      </c>
      <c r="AW16" s="12">
        <v>13</v>
      </c>
      <c r="AX16" s="183"/>
      <c r="AY16" s="35">
        <v>2575</v>
      </c>
      <c r="AZ16" s="36">
        <v>1.5</v>
      </c>
      <c r="BA16" s="102" t="s">
        <v>295</v>
      </c>
      <c r="BB16" s="12">
        <v>13</v>
      </c>
      <c r="BC16" s="183"/>
      <c r="BD16" s="35">
        <v>4270</v>
      </c>
      <c r="BE16" s="36">
        <v>1.4</v>
      </c>
      <c r="BF16" s="102" t="s">
        <v>291</v>
      </c>
      <c r="BG16" s="12">
        <v>13</v>
      </c>
      <c r="BH16" s="183"/>
      <c r="BI16" s="35">
        <v>2610</v>
      </c>
      <c r="BJ16" s="36">
        <v>1.5</v>
      </c>
      <c r="BK16" s="102" t="s">
        <v>295</v>
      </c>
      <c r="BL16" s="12">
        <v>13</v>
      </c>
      <c r="BM16" s="183"/>
      <c r="BN16" s="35">
        <v>1075</v>
      </c>
      <c r="BO16" s="36">
        <v>1.5</v>
      </c>
      <c r="BP16" s="102" t="s">
        <v>297</v>
      </c>
      <c r="BQ16" s="12">
        <v>13</v>
      </c>
      <c r="BR16" s="183"/>
      <c r="BS16" s="35">
        <v>1064</v>
      </c>
      <c r="BT16" s="36">
        <v>1.4</v>
      </c>
      <c r="BU16" s="102" t="s">
        <v>296</v>
      </c>
      <c r="BV16" s="12">
        <v>13</v>
      </c>
      <c r="BW16" s="183"/>
      <c r="BX16" s="35">
        <v>745</v>
      </c>
      <c r="BY16" s="36">
        <v>1.3</v>
      </c>
      <c r="BZ16" s="102" t="s">
        <v>301</v>
      </c>
      <c r="CA16" s="12">
        <v>13</v>
      </c>
      <c r="CB16" s="183"/>
      <c r="CC16" s="35">
        <v>556</v>
      </c>
      <c r="CD16" s="36">
        <v>1.2</v>
      </c>
      <c r="CE16" s="102" t="s">
        <v>294</v>
      </c>
      <c r="CF16" s="12">
        <v>13</v>
      </c>
      <c r="CG16" s="183"/>
      <c r="CH16" s="35">
        <v>184</v>
      </c>
      <c r="CI16" s="36">
        <v>1</v>
      </c>
      <c r="CJ16" s="102" t="s">
        <v>303</v>
      </c>
      <c r="CK16" s="12">
        <v>13</v>
      </c>
      <c r="CL16" s="183"/>
      <c r="CM16" s="35">
        <v>480</v>
      </c>
      <c r="CN16" s="36">
        <v>1</v>
      </c>
      <c r="CO16" s="102" t="s">
        <v>294</v>
      </c>
      <c r="CP16" s="12">
        <v>13</v>
      </c>
      <c r="CQ16" s="183"/>
      <c r="CR16" s="35">
        <v>1113</v>
      </c>
      <c r="CS16" s="36">
        <v>1</v>
      </c>
      <c r="CT16" s="102" t="s">
        <v>293</v>
      </c>
      <c r="CU16" s="12">
        <v>13</v>
      </c>
      <c r="CV16" s="183"/>
      <c r="CW16" s="35">
        <v>482</v>
      </c>
      <c r="CX16" s="36">
        <v>0.9</v>
      </c>
      <c r="CY16" s="102" t="s">
        <v>301</v>
      </c>
      <c r="CZ16" s="12">
        <v>13</v>
      </c>
      <c r="DA16" s="183"/>
      <c r="DB16" s="35">
        <v>2795</v>
      </c>
      <c r="DC16" s="36">
        <v>0.9</v>
      </c>
      <c r="DD16" s="102" t="s">
        <v>291</v>
      </c>
      <c r="DE16" s="12">
        <v>13</v>
      </c>
      <c r="DF16" s="183"/>
      <c r="DG16" s="315">
        <v>2689</v>
      </c>
      <c r="DH16" s="316">
        <v>0.9</v>
      </c>
      <c r="DI16" s="320" t="s">
        <v>291</v>
      </c>
      <c r="DJ16" s="12">
        <v>13</v>
      </c>
      <c r="DK16" s="183"/>
      <c r="DL16" s="315">
        <v>2551</v>
      </c>
      <c r="DM16" s="316">
        <v>0.9</v>
      </c>
      <c r="DN16" s="320" t="s">
        <v>291</v>
      </c>
      <c r="DO16" s="12">
        <v>13</v>
      </c>
      <c r="DP16" s="183"/>
      <c r="DQ16" s="315">
        <v>613</v>
      </c>
      <c r="DR16" s="316">
        <v>0.9</v>
      </c>
      <c r="DS16" s="320" t="s">
        <v>297</v>
      </c>
      <c r="DT16" s="12">
        <v>13</v>
      </c>
      <c r="DU16" s="183"/>
      <c r="DV16" s="315">
        <v>1691</v>
      </c>
      <c r="DW16" s="316">
        <v>1</v>
      </c>
      <c r="DX16" s="320" t="s">
        <v>295</v>
      </c>
      <c r="DY16" s="12">
        <v>13</v>
      </c>
      <c r="DZ16" s="183"/>
      <c r="EA16" s="315">
        <v>2629</v>
      </c>
      <c r="EB16" s="316">
        <v>0.9</v>
      </c>
      <c r="EC16" s="320" t="s">
        <v>291</v>
      </c>
      <c r="ED16" s="12">
        <v>13</v>
      </c>
      <c r="EE16" s="183"/>
      <c r="EF16" s="315">
        <v>572</v>
      </c>
      <c r="EG16" s="316">
        <v>0.8</v>
      </c>
      <c r="EH16" s="320" t="s">
        <v>297</v>
      </c>
      <c r="EI16" s="12">
        <v>13</v>
      </c>
      <c r="EJ16" s="183"/>
      <c r="EK16" s="336">
        <v>612</v>
      </c>
      <c r="EL16" s="337">
        <v>0.8</v>
      </c>
      <c r="EM16" s="338" t="s">
        <v>296</v>
      </c>
      <c r="EN16" s="12">
        <v>13</v>
      </c>
      <c r="EO16" s="183"/>
      <c r="EP16" s="336">
        <v>644</v>
      </c>
      <c r="EQ16" s="337">
        <v>0.7</v>
      </c>
      <c r="ER16" s="338" t="s">
        <v>289</v>
      </c>
      <c r="ES16" s="12">
        <v>13</v>
      </c>
      <c r="ET16" s="183"/>
      <c r="EU16" s="336">
        <v>529</v>
      </c>
      <c r="EV16" s="337">
        <v>0.7</v>
      </c>
      <c r="EW16" s="338" t="s">
        <v>288</v>
      </c>
      <c r="EX16" s="12">
        <v>13</v>
      </c>
      <c r="EY16" s="183"/>
      <c r="EZ16" s="336">
        <v>1933</v>
      </c>
      <c r="FA16" s="337">
        <v>0.7</v>
      </c>
      <c r="FB16" s="338" t="s">
        <v>291</v>
      </c>
      <c r="FC16" s="12">
        <v>13</v>
      </c>
      <c r="FD16" s="183"/>
      <c r="FE16" s="336">
        <v>914</v>
      </c>
      <c r="FF16" s="337">
        <v>0.7</v>
      </c>
      <c r="FG16" s="338" t="s">
        <v>304</v>
      </c>
      <c r="FH16" s="12">
        <v>13</v>
      </c>
      <c r="FI16" s="183"/>
      <c r="FJ16" s="357">
        <v>653</v>
      </c>
      <c r="FK16" s="358">
        <v>0.7</v>
      </c>
      <c r="FL16" s="356" t="s">
        <v>43</v>
      </c>
      <c r="FM16" s="7">
        <v>13</v>
      </c>
      <c r="FN16" s="183"/>
      <c r="FO16" s="336">
        <v>117</v>
      </c>
      <c r="FP16" s="337">
        <v>0.6</v>
      </c>
      <c r="FQ16" s="338" t="s">
        <v>303</v>
      </c>
      <c r="FR16" s="12">
        <v>13</v>
      </c>
      <c r="FS16" s="183"/>
      <c r="FT16" s="336">
        <v>114</v>
      </c>
      <c r="FU16" s="337">
        <v>0.6</v>
      </c>
      <c r="FV16" s="338" t="s">
        <v>303</v>
      </c>
      <c r="FW16" s="12">
        <v>13</v>
      </c>
      <c r="FX16" s="183"/>
      <c r="FY16" s="336">
        <v>317</v>
      </c>
      <c r="FZ16" s="337">
        <v>0.7</v>
      </c>
      <c r="GA16" s="338" t="s">
        <v>294</v>
      </c>
      <c r="GB16" s="12">
        <v>13</v>
      </c>
      <c r="GC16" s="183"/>
      <c r="GD16" s="366">
        <v>681</v>
      </c>
      <c r="GE16" s="367">
        <v>0.7</v>
      </c>
      <c r="GF16" s="371" t="s">
        <v>289</v>
      </c>
      <c r="GG16" s="12">
        <v>13</v>
      </c>
      <c r="GH16" s="183"/>
      <c r="GI16" s="378">
        <v>655</v>
      </c>
      <c r="GJ16" s="379">
        <v>0.9</v>
      </c>
      <c r="GK16" s="381" t="s">
        <v>288</v>
      </c>
      <c r="GL16" s="12">
        <v>13</v>
      </c>
      <c r="GM16" s="183"/>
      <c r="GN16" s="353">
        <v>2480</v>
      </c>
      <c r="GO16" s="354">
        <v>0.8</v>
      </c>
      <c r="GP16" s="355" t="s">
        <v>291</v>
      </c>
      <c r="GQ16" s="12">
        <v>13</v>
      </c>
      <c r="GR16" s="183"/>
      <c r="GS16" s="344">
        <v>2450</v>
      </c>
      <c r="GT16" s="345">
        <v>0.8</v>
      </c>
      <c r="GU16" s="403" t="s">
        <v>291</v>
      </c>
      <c r="GV16" s="12">
        <v>13</v>
      </c>
      <c r="GW16" s="183"/>
      <c r="GX16" s="353">
        <v>1445</v>
      </c>
      <c r="GY16" s="354">
        <v>0.8</v>
      </c>
      <c r="GZ16" s="355" t="s">
        <v>295</v>
      </c>
      <c r="HA16" s="12">
        <v>13</v>
      </c>
      <c r="HB16" s="183"/>
      <c r="HC16" s="353">
        <v>240</v>
      </c>
      <c r="HD16" s="354">
        <v>0.8</v>
      </c>
      <c r="HE16" s="355" t="s">
        <v>292</v>
      </c>
      <c r="HF16" s="12">
        <v>13</v>
      </c>
      <c r="HG16" s="183"/>
      <c r="HH16" s="353">
        <v>245</v>
      </c>
      <c r="HI16" s="354">
        <v>0.8</v>
      </c>
      <c r="HJ16" s="355" t="s">
        <v>292</v>
      </c>
      <c r="HK16" s="12">
        <v>13</v>
      </c>
      <c r="HL16" s="183"/>
      <c r="HM16" s="353">
        <v>535</v>
      </c>
      <c r="HN16" s="354">
        <v>0.8</v>
      </c>
      <c r="HO16" s="355" t="s">
        <v>297</v>
      </c>
      <c r="HP16" s="12">
        <v>13</v>
      </c>
      <c r="HQ16" s="183"/>
      <c r="HR16" s="344">
        <v>1530</v>
      </c>
      <c r="HS16" s="345">
        <v>0.9</v>
      </c>
      <c r="HT16" s="403" t="s">
        <v>295</v>
      </c>
      <c r="HU16" s="12">
        <v>13</v>
      </c>
      <c r="HV16" s="183"/>
      <c r="HW16" s="357">
        <v>240</v>
      </c>
      <c r="HX16" s="358">
        <v>0.9</v>
      </c>
      <c r="HY16" s="356" t="s">
        <v>20</v>
      </c>
      <c r="HZ16" s="7">
        <v>13</v>
      </c>
      <c r="IA16" s="183"/>
      <c r="IB16" s="424">
        <v>825</v>
      </c>
      <c r="IC16" s="425">
        <v>0.9</v>
      </c>
      <c r="ID16" s="426" t="s">
        <v>289</v>
      </c>
      <c r="IE16" s="12">
        <v>13</v>
      </c>
      <c r="IF16" s="183"/>
      <c r="IG16" s="424">
        <v>1510</v>
      </c>
      <c r="IH16" s="425">
        <v>0.9</v>
      </c>
      <c r="II16" s="426" t="s">
        <v>295</v>
      </c>
      <c r="IJ16" s="12">
        <v>13</v>
      </c>
      <c r="IK16" s="183"/>
      <c r="IL16" s="421">
        <v>265</v>
      </c>
      <c r="IM16" s="422">
        <v>1</v>
      </c>
      <c r="IN16" s="423" t="s">
        <v>20</v>
      </c>
      <c r="IO16" s="7">
        <v>13</v>
      </c>
      <c r="IP16" s="183"/>
      <c r="IQ16" s="424">
        <v>985</v>
      </c>
      <c r="IR16" s="425">
        <v>1</v>
      </c>
      <c r="IS16" s="426" t="s">
        <v>289</v>
      </c>
      <c r="IT16" s="12">
        <v>13</v>
      </c>
    </row>
    <row r="17" spans="1:254">
      <c r="A17" s="35">
        <v>2331</v>
      </c>
      <c r="B17" s="36">
        <v>2</v>
      </c>
      <c r="C17" s="102" t="s">
        <v>293</v>
      </c>
      <c r="D17" s="188">
        <v>14</v>
      </c>
      <c r="E17" s="183"/>
      <c r="F17" s="35">
        <v>1438</v>
      </c>
      <c r="G17" s="36">
        <v>2</v>
      </c>
      <c r="H17" s="102" t="s">
        <v>297</v>
      </c>
      <c r="I17" s="188">
        <v>14</v>
      </c>
      <c r="J17" s="183"/>
      <c r="K17" s="35">
        <v>3452</v>
      </c>
      <c r="L17" s="36">
        <v>2</v>
      </c>
      <c r="M17" s="102" t="s">
        <v>295</v>
      </c>
      <c r="N17" s="188">
        <v>14</v>
      </c>
      <c r="O17" s="183"/>
      <c r="P17" s="35">
        <v>5643</v>
      </c>
      <c r="Q17" s="36">
        <v>1.9</v>
      </c>
      <c r="R17" s="102" t="s">
        <v>291</v>
      </c>
      <c r="S17" s="188">
        <v>14</v>
      </c>
      <c r="T17" s="183"/>
      <c r="U17" s="35">
        <v>1195</v>
      </c>
      <c r="V17" s="36">
        <v>1.8</v>
      </c>
      <c r="W17" s="102" t="s">
        <v>290</v>
      </c>
      <c r="X17" s="188">
        <v>14</v>
      </c>
      <c r="Y17" s="183"/>
      <c r="Z17" s="35">
        <v>791</v>
      </c>
      <c r="AA17" s="36">
        <v>1.7</v>
      </c>
      <c r="AB17" s="102" t="s">
        <v>294</v>
      </c>
      <c r="AC17" s="188">
        <v>14</v>
      </c>
      <c r="AD17" s="183"/>
      <c r="AE17" s="35">
        <v>1049</v>
      </c>
      <c r="AF17" s="36">
        <v>1.6</v>
      </c>
      <c r="AG17" s="102" t="s">
        <v>290</v>
      </c>
      <c r="AH17" s="188">
        <v>14</v>
      </c>
      <c r="AI17" s="183"/>
      <c r="AJ17" s="35">
        <v>1053</v>
      </c>
      <c r="AK17" s="36">
        <v>1.6</v>
      </c>
      <c r="AL17" s="102" t="s">
        <v>290</v>
      </c>
      <c r="AM17" s="188">
        <v>14</v>
      </c>
      <c r="AN17" s="183"/>
      <c r="AO17" s="35">
        <v>294</v>
      </c>
      <c r="AP17" s="36">
        <v>1.5</v>
      </c>
      <c r="AQ17" s="102" t="s">
        <v>303</v>
      </c>
      <c r="AR17" s="188">
        <v>14</v>
      </c>
      <c r="AS17" s="183"/>
      <c r="AT17" s="35">
        <v>1100</v>
      </c>
      <c r="AU17" s="36">
        <v>1.5</v>
      </c>
      <c r="AV17" s="102" t="s">
        <v>296</v>
      </c>
      <c r="AW17" s="12">
        <v>14</v>
      </c>
      <c r="AX17" s="183"/>
      <c r="AY17" s="35">
        <v>4424</v>
      </c>
      <c r="AZ17" s="36">
        <v>1.5</v>
      </c>
      <c r="BA17" s="102" t="s">
        <v>291</v>
      </c>
      <c r="BB17" s="12">
        <v>14</v>
      </c>
      <c r="BC17" s="183"/>
      <c r="BD17" s="35">
        <v>926</v>
      </c>
      <c r="BE17" s="36">
        <v>1.4</v>
      </c>
      <c r="BF17" s="102" t="s">
        <v>290</v>
      </c>
      <c r="BG17" s="12">
        <v>14</v>
      </c>
      <c r="BH17" s="183"/>
      <c r="BI17" s="35">
        <v>4421</v>
      </c>
      <c r="BJ17" s="36">
        <v>1.5</v>
      </c>
      <c r="BK17" s="102" t="s">
        <v>291</v>
      </c>
      <c r="BL17" s="12">
        <v>14</v>
      </c>
      <c r="BM17" s="183"/>
      <c r="BN17" s="35">
        <v>1834</v>
      </c>
      <c r="BO17" s="36">
        <v>1.6</v>
      </c>
      <c r="BP17" s="102" t="s">
        <v>293</v>
      </c>
      <c r="BQ17" s="12">
        <v>14</v>
      </c>
      <c r="BR17" s="183"/>
      <c r="BS17" s="35">
        <v>997</v>
      </c>
      <c r="BT17" s="36">
        <v>1.4</v>
      </c>
      <c r="BU17" s="102" t="s">
        <v>297</v>
      </c>
      <c r="BV17" s="12">
        <v>14</v>
      </c>
      <c r="BW17" s="183"/>
      <c r="BX17" s="35">
        <v>961</v>
      </c>
      <c r="BY17" s="36">
        <v>1.3</v>
      </c>
      <c r="BZ17" s="102" t="s">
        <v>296</v>
      </c>
      <c r="CA17" s="12">
        <v>14</v>
      </c>
      <c r="CB17" s="183"/>
      <c r="CC17" s="35">
        <v>659</v>
      </c>
      <c r="CD17" s="36">
        <v>1.2</v>
      </c>
      <c r="CE17" s="102" t="s">
        <v>301</v>
      </c>
      <c r="CF17" s="12">
        <v>14</v>
      </c>
      <c r="CG17" s="183"/>
      <c r="CH17" s="35">
        <v>1293</v>
      </c>
      <c r="CI17" s="36">
        <v>1.1000000000000001</v>
      </c>
      <c r="CJ17" s="102" t="s">
        <v>293</v>
      </c>
      <c r="CK17" s="12">
        <v>14</v>
      </c>
      <c r="CL17" s="183"/>
      <c r="CM17" s="35">
        <v>736</v>
      </c>
      <c r="CN17" s="36">
        <v>1</v>
      </c>
      <c r="CO17" s="102" t="s">
        <v>296</v>
      </c>
      <c r="CP17" s="12">
        <v>14</v>
      </c>
      <c r="CQ17" s="183"/>
      <c r="CR17" s="35">
        <v>3087</v>
      </c>
      <c r="CS17" s="36">
        <v>1</v>
      </c>
      <c r="CT17" s="102" t="s">
        <v>291</v>
      </c>
      <c r="CU17" s="12">
        <v>14</v>
      </c>
      <c r="CV17" s="183"/>
      <c r="CW17" s="35">
        <v>434</v>
      </c>
      <c r="CX17" s="36">
        <v>0.9</v>
      </c>
      <c r="CY17" s="102" t="s">
        <v>294</v>
      </c>
      <c r="CZ17" s="12">
        <v>14</v>
      </c>
      <c r="DA17" s="183"/>
      <c r="DB17" s="35">
        <v>413</v>
      </c>
      <c r="DC17" s="36">
        <v>0.9</v>
      </c>
      <c r="DD17" s="102" t="s">
        <v>294</v>
      </c>
      <c r="DE17" s="12">
        <v>14</v>
      </c>
      <c r="DF17" s="183"/>
      <c r="DG17" s="315">
        <v>776</v>
      </c>
      <c r="DH17" s="316">
        <v>0.9</v>
      </c>
      <c r="DI17" s="320" t="s">
        <v>300</v>
      </c>
      <c r="DJ17" s="12">
        <v>14</v>
      </c>
      <c r="DK17" s="183"/>
      <c r="DL17" s="315">
        <v>752</v>
      </c>
      <c r="DM17" s="316">
        <v>0.9</v>
      </c>
      <c r="DN17" s="320" t="s">
        <v>300</v>
      </c>
      <c r="DO17" s="12">
        <v>14</v>
      </c>
      <c r="DP17" s="183"/>
      <c r="DQ17" s="315">
        <v>1719</v>
      </c>
      <c r="DR17" s="316">
        <v>1</v>
      </c>
      <c r="DS17" s="320" t="s">
        <v>295</v>
      </c>
      <c r="DT17" s="12">
        <v>14</v>
      </c>
      <c r="DU17" s="183"/>
      <c r="DV17" s="315">
        <v>475</v>
      </c>
      <c r="DW17" s="316">
        <v>1</v>
      </c>
      <c r="DX17" s="320" t="s">
        <v>294</v>
      </c>
      <c r="DY17" s="12">
        <v>14</v>
      </c>
      <c r="DZ17" s="183"/>
      <c r="EA17" s="315">
        <v>434</v>
      </c>
      <c r="EB17" s="316">
        <v>0.9</v>
      </c>
      <c r="EC17" s="320" t="s">
        <v>294</v>
      </c>
      <c r="ED17" s="12">
        <v>14</v>
      </c>
      <c r="EE17" s="183"/>
      <c r="EF17" s="315">
        <v>790</v>
      </c>
      <c r="EG17" s="316">
        <v>0.8</v>
      </c>
      <c r="EH17" s="320" t="s">
        <v>289</v>
      </c>
      <c r="EI17" s="12">
        <v>14</v>
      </c>
      <c r="EJ17" s="183"/>
      <c r="EK17" s="336">
        <v>248</v>
      </c>
      <c r="EL17" s="337">
        <v>0.8</v>
      </c>
      <c r="EM17" s="338" t="s">
        <v>292</v>
      </c>
      <c r="EN17" s="12">
        <v>14</v>
      </c>
      <c r="EO17" s="183"/>
      <c r="EP17" s="336">
        <v>130</v>
      </c>
      <c r="EQ17" s="337">
        <v>0.7</v>
      </c>
      <c r="ER17" s="338" t="s">
        <v>303</v>
      </c>
      <c r="ES17" s="12">
        <v>14</v>
      </c>
      <c r="ET17" s="183"/>
      <c r="EU17" s="335">
        <v>188</v>
      </c>
      <c r="EV17" s="342">
        <v>0.7</v>
      </c>
      <c r="EW17" s="341" t="s">
        <v>20</v>
      </c>
      <c r="EX17" s="7">
        <v>14</v>
      </c>
      <c r="EY17" s="183"/>
      <c r="EZ17" s="336">
        <v>542</v>
      </c>
      <c r="FA17" s="337">
        <v>0.7</v>
      </c>
      <c r="FB17" s="338" t="s">
        <v>288</v>
      </c>
      <c r="FC17" s="12">
        <v>14</v>
      </c>
      <c r="FD17" s="183"/>
      <c r="FE17" s="336">
        <v>546</v>
      </c>
      <c r="FF17" s="337">
        <v>0.7</v>
      </c>
      <c r="FG17" s="338" t="s">
        <v>288</v>
      </c>
      <c r="FH17" s="12">
        <v>14</v>
      </c>
      <c r="FI17" s="183"/>
      <c r="FJ17" s="353">
        <v>554</v>
      </c>
      <c r="FK17" s="354">
        <v>0.7</v>
      </c>
      <c r="FL17" s="355" t="s">
        <v>288</v>
      </c>
      <c r="FM17" s="12">
        <v>14</v>
      </c>
      <c r="FN17" s="183"/>
      <c r="FO17" s="336">
        <v>813</v>
      </c>
      <c r="FP17" s="337">
        <v>0.7</v>
      </c>
      <c r="FQ17" s="338" t="s">
        <v>304</v>
      </c>
      <c r="FR17" s="12">
        <v>14</v>
      </c>
      <c r="FS17" s="183"/>
      <c r="FT17" s="336">
        <v>1667</v>
      </c>
      <c r="FU17" s="337">
        <v>0.6</v>
      </c>
      <c r="FV17" s="338" t="s">
        <v>291</v>
      </c>
      <c r="FW17" s="12">
        <v>14</v>
      </c>
      <c r="FX17" s="183"/>
      <c r="FY17" s="336">
        <v>907</v>
      </c>
      <c r="FZ17" s="337">
        <v>0.7</v>
      </c>
      <c r="GA17" s="338" t="s">
        <v>304</v>
      </c>
      <c r="GB17" s="12">
        <v>14</v>
      </c>
      <c r="GC17" s="183"/>
      <c r="GD17" s="366">
        <v>221</v>
      </c>
      <c r="GE17" s="367">
        <v>0.7</v>
      </c>
      <c r="GF17" s="371" t="s">
        <v>292</v>
      </c>
      <c r="GG17" s="12">
        <v>14</v>
      </c>
      <c r="GH17" s="183"/>
      <c r="GI17" s="378">
        <v>660</v>
      </c>
      <c r="GJ17" s="379">
        <v>0.9</v>
      </c>
      <c r="GK17" s="381" t="s">
        <v>296</v>
      </c>
      <c r="GL17" s="12">
        <v>14</v>
      </c>
      <c r="GM17" s="183"/>
      <c r="GN17" s="357">
        <v>225</v>
      </c>
      <c r="GO17" s="358">
        <v>0.9</v>
      </c>
      <c r="GP17" s="356" t="s">
        <v>20</v>
      </c>
      <c r="GQ17" s="7">
        <v>14</v>
      </c>
      <c r="GR17" s="183"/>
      <c r="GS17" s="357">
        <v>230</v>
      </c>
      <c r="GT17" s="358">
        <v>0.9</v>
      </c>
      <c r="GU17" s="356" t="s">
        <v>20</v>
      </c>
      <c r="GV17" s="7">
        <v>14</v>
      </c>
      <c r="GW17" s="183"/>
      <c r="GX17" s="353">
        <v>785</v>
      </c>
      <c r="GY17" s="354">
        <v>0.8</v>
      </c>
      <c r="GZ17" s="355" t="s">
        <v>289</v>
      </c>
      <c r="HA17" s="12">
        <v>14</v>
      </c>
      <c r="HB17" s="183"/>
      <c r="HC17" s="353">
        <v>630</v>
      </c>
      <c r="HD17" s="354">
        <v>0.9</v>
      </c>
      <c r="HE17" s="355" t="s">
        <v>290</v>
      </c>
      <c r="HF17" s="12">
        <v>14</v>
      </c>
      <c r="HG17" s="183"/>
      <c r="HH17" s="357">
        <v>220</v>
      </c>
      <c r="HI17" s="358">
        <v>0.9</v>
      </c>
      <c r="HJ17" s="356" t="s">
        <v>20</v>
      </c>
      <c r="HK17" s="7">
        <v>14</v>
      </c>
      <c r="HL17" s="183"/>
      <c r="HM17" s="353">
        <v>620</v>
      </c>
      <c r="HN17" s="354">
        <v>0.8</v>
      </c>
      <c r="HO17" s="355" t="s">
        <v>296</v>
      </c>
      <c r="HP17" s="12">
        <v>14</v>
      </c>
      <c r="HQ17" s="183"/>
      <c r="HR17" s="344">
        <v>885</v>
      </c>
      <c r="HS17" s="345">
        <v>0.9</v>
      </c>
      <c r="HT17" s="403" t="s">
        <v>289</v>
      </c>
      <c r="HU17" s="12">
        <v>14</v>
      </c>
      <c r="HV17" s="183"/>
      <c r="HW17" s="344">
        <v>435</v>
      </c>
      <c r="HX17" s="345">
        <v>0.9</v>
      </c>
      <c r="HY17" s="403" t="s">
        <v>294</v>
      </c>
      <c r="HZ17" s="12">
        <v>14</v>
      </c>
      <c r="IA17" s="183"/>
      <c r="IB17" s="424">
        <v>685</v>
      </c>
      <c r="IC17" s="425">
        <v>0.9</v>
      </c>
      <c r="ID17" s="426" t="s">
        <v>296</v>
      </c>
      <c r="IE17" s="12">
        <v>14</v>
      </c>
      <c r="IF17" s="183"/>
      <c r="IG17" s="424">
        <v>2645</v>
      </c>
      <c r="IH17" s="425">
        <v>0.9</v>
      </c>
      <c r="II17" s="426" t="s">
        <v>291</v>
      </c>
      <c r="IJ17" s="12">
        <v>14</v>
      </c>
      <c r="IK17" s="183"/>
      <c r="IL17" s="424">
        <v>955</v>
      </c>
      <c r="IM17" s="425">
        <v>1</v>
      </c>
      <c r="IN17" s="426" t="s">
        <v>289</v>
      </c>
      <c r="IO17" s="12">
        <v>14</v>
      </c>
      <c r="IP17" s="183"/>
      <c r="IQ17" s="424">
        <v>765</v>
      </c>
      <c r="IR17" s="425">
        <v>1</v>
      </c>
      <c r="IS17" s="426" t="s">
        <v>296</v>
      </c>
      <c r="IT17" s="12">
        <v>14</v>
      </c>
    </row>
    <row r="18" spans="1:254">
      <c r="A18" s="35">
        <v>925</v>
      </c>
      <c r="B18" s="36">
        <v>2</v>
      </c>
      <c r="C18" s="102" t="s">
        <v>294</v>
      </c>
      <c r="D18" s="188">
        <v>15</v>
      </c>
      <c r="E18" s="183"/>
      <c r="F18" s="35">
        <v>1362</v>
      </c>
      <c r="G18" s="36">
        <v>2</v>
      </c>
      <c r="H18" s="102" t="s">
        <v>290</v>
      </c>
      <c r="I18" s="188">
        <v>15</v>
      </c>
      <c r="J18" s="183"/>
      <c r="K18" s="35">
        <v>5881</v>
      </c>
      <c r="L18" s="36">
        <v>2</v>
      </c>
      <c r="M18" s="102" t="s">
        <v>291</v>
      </c>
      <c r="N18" s="188">
        <v>15</v>
      </c>
      <c r="O18" s="183"/>
      <c r="P18" s="35">
        <v>886</v>
      </c>
      <c r="Q18" s="36">
        <v>1.9</v>
      </c>
      <c r="R18" s="102" t="s">
        <v>294</v>
      </c>
      <c r="S18" s="188">
        <v>15</v>
      </c>
      <c r="T18" s="183"/>
      <c r="U18" s="35">
        <v>2130</v>
      </c>
      <c r="V18" s="36">
        <v>1.9</v>
      </c>
      <c r="W18" s="102" t="s">
        <v>293</v>
      </c>
      <c r="X18" s="188">
        <v>15</v>
      </c>
      <c r="Y18" s="183"/>
      <c r="Z18" s="35">
        <v>954</v>
      </c>
      <c r="AA18" s="36">
        <v>1.7</v>
      </c>
      <c r="AB18" s="102" t="s">
        <v>301</v>
      </c>
      <c r="AC18" s="188">
        <v>15</v>
      </c>
      <c r="AD18" s="183"/>
      <c r="AE18" s="35">
        <v>5027</v>
      </c>
      <c r="AF18" s="36">
        <v>1.7</v>
      </c>
      <c r="AG18" s="102" t="s">
        <v>291</v>
      </c>
      <c r="AH18" s="188">
        <v>15</v>
      </c>
      <c r="AI18" s="183"/>
      <c r="AJ18" s="35">
        <v>308</v>
      </c>
      <c r="AK18" s="36">
        <v>1.6</v>
      </c>
      <c r="AL18" s="102" t="s">
        <v>303</v>
      </c>
      <c r="AM18" s="188">
        <v>15</v>
      </c>
      <c r="AN18" s="183"/>
      <c r="AO18" s="35">
        <v>4756</v>
      </c>
      <c r="AP18" s="36">
        <v>1.6</v>
      </c>
      <c r="AQ18" s="102" t="s">
        <v>291</v>
      </c>
      <c r="AR18" s="188">
        <v>15</v>
      </c>
      <c r="AS18" s="183"/>
      <c r="AT18" s="35">
        <v>994</v>
      </c>
      <c r="AU18" s="36">
        <v>1.5</v>
      </c>
      <c r="AV18" s="102" t="s">
        <v>290</v>
      </c>
      <c r="AW18" s="12">
        <v>15</v>
      </c>
      <c r="AX18" s="183"/>
      <c r="AY18" s="35">
        <v>823</v>
      </c>
      <c r="AZ18" s="36">
        <v>1.5</v>
      </c>
      <c r="BA18" s="102" t="s">
        <v>301</v>
      </c>
      <c r="BB18" s="12">
        <v>15</v>
      </c>
      <c r="BC18" s="183"/>
      <c r="BD18" s="35">
        <v>1774</v>
      </c>
      <c r="BE18" s="36">
        <v>1.5</v>
      </c>
      <c r="BF18" s="102" t="s">
        <v>293</v>
      </c>
      <c r="BG18" s="12">
        <v>15</v>
      </c>
      <c r="BH18" s="183"/>
      <c r="BI18" s="35">
        <v>1077</v>
      </c>
      <c r="BJ18" s="36">
        <v>1.5</v>
      </c>
      <c r="BK18" s="102" t="s">
        <v>297</v>
      </c>
      <c r="BL18" s="12">
        <v>15</v>
      </c>
      <c r="BM18" s="183"/>
      <c r="BN18" s="35">
        <v>2649</v>
      </c>
      <c r="BO18" s="36">
        <v>1.6</v>
      </c>
      <c r="BP18" s="102" t="s">
        <v>295</v>
      </c>
      <c r="BQ18" s="12">
        <v>15</v>
      </c>
      <c r="BR18" s="183"/>
      <c r="BS18" s="35">
        <v>1731</v>
      </c>
      <c r="BT18" s="36">
        <v>1.5</v>
      </c>
      <c r="BU18" s="102" t="s">
        <v>293</v>
      </c>
      <c r="BV18" s="12">
        <v>15</v>
      </c>
      <c r="BW18" s="183"/>
      <c r="BX18" s="35">
        <v>247</v>
      </c>
      <c r="BY18" s="36">
        <v>1.3</v>
      </c>
      <c r="BZ18" s="102" t="s">
        <v>303</v>
      </c>
      <c r="CA18" s="12">
        <v>15</v>
      </c>
      <c r="CB18" s="183"/>
      <c r="CC18" s="35">
        <v>863</v>
      </c>
      <c r="CD18" s="36">
        <v>1.2</v>
      </c>
      <c r="CE18" s="102" t="s">
        <v>296</v>
      </c>
      <c r="CF18" s="12">
        <v>15</v>
      </c>
      <c r="CG18" s="183"/>
      <c r="CH18" s="35">
        <v>3268</v>
      </c>
      <c r="CI18" s="36">
        <v>1.1000000000000001</v>
      </c>
      <c r="CJ18" s="102" t="s">
        <v>291</v>
      </c>
      <c r="CK18" s="12">
        <v>15</v>
      </c>
      <c r="CL18" s="183"/>
      <c r="CM18" s="35">
        <v>302</v>
      </c>
      <c r="CN18" s="36">
        <v>1</v>
      </c>
      <c r="CO18" s="102" t="s">
        <v>292</v>
      </c>
      <c r="CP18" s="12">
        <v>15</v>
      </c>
      <c r="CQ18" s="183"/>
      <c r="CR18" s="35">
        <v>448</v>
      </c>
      <c r="CS18" s="36">
        <v>1</v>
      </c>
      <c r="CT18" s="102" t="s">
        <v>294</v>
      </c>
      <c r="CU18" s="12">
        <v>15</v>
      </c>
      <c r="CV18" s="183"/>
      <c r="CW18" s="35">
        <v>1074</v>
      </c>
      <c r="CX18" s="36">
        <v>0.9</v>
      </c>
      <c r="CY18" s="102" t="s">
        <v>293</v>
      </c>
      <c r="CZ18" s="12">
        <v>15</v>
      </c>
      <c r="DA18" s="183"/>
      <c r="DB18" s="35">
        <v>681</v>
      </c>
      <c r="DC18" s="36">
        <v>0.9</v>
      </c>
      <c r="DD18" s="102" t="s">
        <v>296</v>
      </c>
      <c r="DE18" s="12">
        <v>15</v>
      </c>
      <c r="DF18" s="183"/>
      <c r="DG18" s="315">
        <v>507</v>
      </c>
      <c r="DH18" s="316">
        <v>0.9</v>
      </c>
      <c r="DI18" s="320" t="s">
        <v>301</v>
      </c>
      <c r="DJ18" s="12">
        <v>15</v>
      </c>
      <c r="DK18" s="183"/>
      <c r="DL18" s="315">
        <v>643</v>
      </c>
      <c r="DM18" s="316">
        <v>0.9</v>
      </c>
      <c r="DN18" s="320" t="s">
        <v>296</v>
      </c>
      <c r="DO18" s="12">
        <v>15</v>
      </c>
      <c r="DP18" s="183"/>
      <c r="DQ18" s="315">
        <v>836</v>
      </c>
      <c r="DR18" s="316">
        <v>1</v>
      </c>
      <c r="DS18" s="320" t="s">
        <v>300</v>
      </c>
      <c r="DT18" s="12">
        <v>15</v>
      </c>
      <c r="DU18" s="183"/>
      <c r="DV18" s="315">
        <v>560</v>
      </c>
      <c r="DW18" s="316">
        <v>1</v>
      </c>
      <c r="DX18" s="320" t="s">
        <v>301</v>
      </c>
      <c r="DY18" s="12">
        <v>15</v>
      </c>
      <c r="DZ18" s="183"/>
      <c r="EA18" s="315">
        <v>513</v>
      </c>
      <c r="EB18" s="316">
        <v>0.9</v>
      </c>
      <c r="EC18" s="320" t="s">
        <v>301</v>
      </c>
      <c r="ED18" s="12">
        <v>15</v>
      </c>
      <c r="EE18" s="183"/>
      <c r="EF18" s="315">
        <v>155</v>
      </c>
      <c r="EG18" s="316">
        <v>0.8</v>
      </c>
      <c r="EH18" s="320" t="s">
        <v>303</v>
      </c>
      <c r="EI18" s="12">
        <v>15</v>
      </c>
      <c r="EJ18" s="183"/>
      <c r="EK18" s="335">
        <v>213</v>
      </c>
      <c r="EL18" s="342">
        <v>0.8</v>
      </c>
      <c r="EM18" s="341" t="s">
        <v>20</v>
      </c>
      <c r="EN18" s="7">
        <v>15</v>
      </c>
      <c r="EO18" s="183"/>
      <c r="EP18" s="336">
        <v>1012</v>
      </c>
      <c r="EQ18" s="337">
        <v>0.8</v>
      </c>
      <c r="ER18" s="338" t="s">
        <v>304</v>
      </c>
      <c r="ES18" s="12">
        <v>15</v>
      </c>
      <c r="ET18" s="183"/>
      <c r="EU18" s="336">
        <v>494</v>
      </c>
      <c r="EV18" s="337">
        <v>0.7</v>
      </c>
      <c r="EW18" s="338" t="s">
        <v>290</v>
      </c>
      <c r="EX18" s="12">
        <v>15</v>
      </c>
      <c r="EY18" s="183"/>
      <c r="EZ18" s="335">
        <v>178</v>
      </c>
      <c r="FA18" s="342">
        <v>0.7</v>
      </c>
      <c r="FB18" s="341" t="s">
        <v>20</v>
      </c>
      <c r="FC18" s="7">
        <v>15</v>
      </c>
      <c r="FD18" s="183"/>
      <c r="FE18" s="336">
        <v>406</v>
      </c>
      <c r="FF18" s="337">
        <v>0.7</v>
      </c>
      <c r="FG18" s="338" t="s">
        <v>301</v>
      </c>
      <c r="FH18" s="12">
        <v>15</v>
      </c>
      <c r="FI18" s="183"/>
      <c r="FJ18" s="353">
        <v>217</v>
      </c>
      <c r="FK18" s="354">
        <v>0.7</v>
      </c>
      <c r="FL18" s="355" t="s">
        <v>292</v>
      </c>
      <c r="FM18" s="12">
        <v>15</v>
      </c>
      <c r="FN18" s="183"/>
      <c r="FO18" s="335">
        <v>649</v>
      </c>
      <c r="FP18" s="342">
        <v>0.7</v>
      </c>
      <c r="FQ18" s="341" t="s">
        <v>43</v>
      </c>
      <c r="FR18" s="7">
        <v>15</v>
      </c>
      <c r="FS18" s="183"/>
      <c r="FT18" s="336">
        <v>515</v>
      </c>
      <c r="FU18" s="337">
        <v>0.7</v>
      </c>
      <c r="FV18" s="338" t="s">
        <v>309</v>
      </c>
      <c r="FW18" s="12">
        <v>15</v>
      </c>
      <c r="FX18" s="183"/>
      <c r="FY18" s="336">
        <v>329</v>
      </c>
      <c r="FZ18" s="337">
        <v>0.7</v>
      </c>
      <c r="GA18" s="338" t="s">
        <v>286</v>
      </c>
      <c r="GB18" s="12">
        <v>15</v>
      </c>
      <c r="GC18" s="183"/>
      <c r="GD18" s="366">
        <v>135</v>
      </c>
      <c r="GE18" s="367">
        <v>0.7</v>
      </c>
      <c r="GF18" s="371" t="s">
        <v>303</v>
      </c>
      <c r="GG18" s="12">
        <v>15</v>
      </c>
      <c r="GH18" s="183"/>
      <c r="GI18" s="378">
        <v>875</v>
      </c>
      <c r="GJ18" s="379">
        <v>0.9</v>
      </c>
      <c r="GK18" s="381" t="s">
        <v>289</v>
      </c>
      <c r="GL18" s="12">
        <v>15</v>
      </c>
      <c r="GM18" s="183"/>
      <c r="GN18" s="353">
        <v>795</v>
      </c>
      <c r="GO18" s="354">
        <v>0.9</v>
      </c>
      <c r="GP18" s="355" t="s">
        <v>300</v>
      </c>
      <c r="GQ18" s="12">
        <v>15</v>
      </c>
      <c r="GR18" s="183"/>
      <c r="GS18" s="344">
        <v>795</v>
      </c>
      <c r="GT18" s="345">
        <v>0.9</v>
      </c>
      <c r="GU18" s="403" t="s">
        <v>300</v>
      </c>
      <c r="GV18" s="12">
        <v>15</v>
      </c>
      <c r="GW18" s="183"/>
      <c r="GX18" s="353">
        <v>615</v>
      </c>
      <c r="GY18" s="354">
        <v>0.8</v>
      </c>
      <c r="GZ18" s="355" t="s">
        <v>296</v>
      </c>
      <c r="HA18" s="12">
        <v>15</v>
      </c>
      <c r="HB18" s="183"/>
      <c r="HC18" s="353">
        <v>480</v>
      </c>
      <c r="HD18" s="354">
        <v>0.9</v>
      </c>
      <c r="HE18" s="355" t="s">
        <v>301</v>
      </c>
      <c r="HF18" s="12">
        <v>15</v>
      </c>
      <c r="HG18" s="183"/>
      <c r="HH18" s="353">
        <v>585</v>
      </c>
      <c r="HI18" s="354">
        <v>0.9</v>
      </c>
      <c r="HJ18" s="355" t="s">
        <v>290</v>
      </c>
      <c r="HK18" s="12">
        <v>15</v>
      </c>
      <c r="HL18" s="183"/>
      <c r="HM18" s="353">
        <v>255</v>
      </c>
      <c r="HN18" s="354">
        <v>0.8</v>
      </c>
      <c r="HO18" s="355" t="s">
        <v>292</v>
      </c>
      <c r="HP18" s="12">
        <v>15</v>
      </c>
      <c r="HQ18" s="183"/>
      <c r="HR18" s="344">
        <v>650</v>
      </c>
      <c r="HS18" s="345">
        <v>0.9</v>
      </c>
      <c r="HT18" s="403" t="s">
        <v>296</v>
      </c>
      <c r="HU18" s="12">
        <v>15</v>
      </c>
      <c r="HV18" s="183"/>
      <c r="HW18" s="344">
        <v>500</v>
      </c>
      <c r="HX18" s="345">
        <v>0.9</v>
      </c>
      <c r="HY18" s="403" t="s">
        <v>301</v>
      </c>
      <c r="HZ18" s="12">
        <v>15</v>
      </c>
      <c r="IA18" s="183"/>
      <c r="IB18" s="424">
        <v>160</v>
      </c>
      <c r="IC18" s="425">
        <v>0.9</v>
      </c>
      <c r="ID18" s="426" t="s">
        <v>303</v>
      </c>
      <c r="IE18" s="12">
        <v>15</v>
      </c>
      <c r="IF18" s="183"/>
      <c r="IG18" s="421">
        <v>250</v>
      </c>
      <c r="IH18" s="422">
        <v>1</v>
      </c>
      <c r="II18" s="423" t="s">
        <v>20</v>
      </c>
      <c r="IJ18" s="7">
        <v>15</v>
      </c>
      <c r="IK18" s="183"/>
      <c r="IL18" s="424">
        <v>740</v>
      </c>
      <c r="IM18" s="425">
        <v>1</v>
      </c>
      <c r="IN18" s="426" t="s">
        <v>296</v>
      </c>
      <c r="IO18" s="12">
        <v>15</v>
      </c>
      <c r="IP18" s="183"/>
      <c r="IQ18" s="424">
        <v>510</v>
      </c>
      <c r="IR18" s="425">
        <v>1</v>
      </c>
      <c r="IS18" s="426" t="s">
        <v>298</v>
      </c>
      <c r="IT18" s="12">
        <v>15</v>
      </c>
    </row>
    <row r="19" spans="1:254">
      <c r="A19" s="115">
        <v>1911</v>
      </c>
      <c r="B19" s="116">
        <v>2.1</v>
      </c>
      <c r="C19" s="112" t="s">
        <v>43</v>
      </c>
      <c r="D19" s="188">
        <v>16</v>
      </c>
      <c r="E19" s="183"/>
      <c r="F19" s="35">
        <v>2373</v>
      </c>
      <c r="G19" s="36">
        <v>2.1</v>
      </c>
      <c r="H19" s="102" t="s">
        <v>293</v>
      </c>
      <c r="I19" s="188">
        <v>16</v>
      </c>
      <c r="J19" s="183"/>
      <c r="K19" s="35">
        <v>1391</v>
      </c>
      <c r="L19" s="36">
        <v>2</v>
      </c>
      <c r="M19" s="102" t="s">
        <v>297</v>
      </c>
      <c r="N19" s="188">
        <v>16</v>
      </c>
      <c r="O19" s="183"/>
      <c r="P19" s="35">
        <v>1291</v>
      </c>
      <c r="Q19" s="36">
        <v>1.9</v>
      </c>
      <c r="R19" s="102" t="s">
        <v>290</v>
      </c>
      <c r="S19" s="188">
        <v>16</v>
      </c>
      <c r="T19" s="183"/>
      <c r="U19" s="35">
        <v>3153</v>
      </c>
      <c r="V19" s="36">
        <v>1.9</v>
      </c>
      <c r="W19" s="102" t="s">
        <v>295</v>
      </c>
      <c r="X19" s="188">
        <v>16</v>
      </c>
      <c r="Y19" s="183"/>
      <c r="Z19" s="35">
        <v>1297</v>
      </c>
      <c r="AA19" s="36">
        <v>1.7</v>
      </c>
      <c r="AB19" s="102" t="s">
        <v>296</v>
      </c>
      <c r="AC19" s="188">
        <v>16</v>
      </c>
      <c r="AD19" s="183"/>
      <c r="AE19" s="35">
        <v>1296</v>
      </c>
      <c r="AF19" s="36">
        <v>1.7</v>
      </c>
      <c r="AG19" s="102" t="s">
        <v>296</v>
      </c>
      <c r="AH19" s="188">
        <v>16</v>
      </c>
      <c r="AI19" s="183"/>
      <c r="AJ19" s="35">
        <v>2002</v>
      </c>
      <c r="AK19" s="36">
        <v>1.7</v>
      </c>
      <c r="AL19" s="102" t="s">
        <v>293</v>
      </c>
      <c r="AM19" s="188">
        <v>16</v>
      </c>
      <c r="AN19" s="183"/>
      <c r="AO19" s="35">
        <v>1183</v>
      </c>
      <c r="AP19" s="36">
        <v>1.6</v>
      </c>
      <c r="AQ19" s="102" t="s">
        <v>296</v>
      </c>
      <c r="AR19" s="188">
        <v>16</v>
      </c>
      <c r="AS19" s="183"/>
      <c r="AT19" s="35">
        <v>289</v>
      </c>
      <c r="AU19" s="36">
        <v>1.5</v>
      </c>
      <c r="AV19" s="102" t="s">
        <v>303</v>
      </c>
      <c r="AW19" s="12">
        <v>16</v>
      </c>
      <c r="AX19" s="183"/>
      <c r="AY19" s="115">
        <v>386</v>
      </c>
      <c r="AZ19" s="116">
        <v>1.5</v>
      </c>
      <c r="BA19" s="112" t="s">
        <v>20</v>
      </c>
      <c r="BB19" s="7">
        <v>16</v>
      </c>
      <c r="BC19" s="183"/>
      <c r="BD19" s="35">
        <v>1102</v>
      </c>
      <c r="BE19" s="36">
        <v>1.5</v>
      </c>
      <c r="BF19" s="102" t="s">
        <v>296</v>
      </c>
      <c r="BG19" s="12">
        <v>16</v>
      </c>
      <c r="BH19" s="183"/>
      <c r="BI19" s="35">
        <v>1827</v>
      </c>
      <c r="BJ19" s="36">
        <v>1.6</v>
      </c>
      <c r="BK19" s="102" t="s">
        <v>293</v>
      </c>
      <c r="BL19" s="12">
        <v>16</v>
      </c>
      <c r="BM19" s="183"/>
      <c r="BN19" s="35">
        <v>1186</v>
      </c>
      <c r="BO19" s="36">
        <v>1.6</v>
      </c>
      <c r="BP19" s="102" t="s">
        <v>296</v>
      </c>
      <c r="BQ19" s="12">
        <v>16</v>
      </c>
      <c r="BR19" s="183"/>
      <c r="BS19" s="35">
        <v>2518</v>
      </c>
      <c r="BT19" s="36">
        <v>1.5</v>
      </c>
      <c r="BU19" s="102" t="s">
        <v>295</v>
      </c>
      <c r="BV19" s="12">
        <v>16</v>
      </c>
      <c r="BW19" s="183"/>
      <c r="BX19" s="35">
        <v>1564</v>
      </c>
      <c r="BY19" s="36">
        <v>1.4</v>
      </c>
      <c r="BZ19" s="102" t="s">
        <v>293</v>
      </c>
      <c r="CA19" s="12">
        <v>16</v>
      </c>
      <c r="CB19" s="183"/>
      <c r="CC19" s="35">
        <v>857</v>
      </c>
      <c r="CD19" s="36">
        <v>1.2</v>
      </c>
      <c r="CE19" s="102" t="s">
        <v>297</v>
      </c>
      <c r="CF19" s="12">
        <v>16</v>
      </c>
      <c r="CG19" s="183"/>
      <c r="CH19" s="35">
        <v>509</v>
      </c>
      <c r="CI19" s="36">
        <v>1.1000000000000001</v>
      </c>
      <c r="CJ19" s="102" t="s">
        <v>294</v>
      </c>
      <c r="CK19" s="12">
        <v>16</v>
      </c>
      <c r="CL19" s="183"/>
      <c r="CM19" s="35">
        <v>3153</v>
      </c>
      <c r="CN19" s="36">
        <v>1.1000000000000001</v>
      </c>
      <c r="CO19" s="102" t="s">
        <v>291</v>
      </c>
      <c r="CP19" s="12">
        <v>16</v>
      </c>
      <c r="CQ19" s="183"/>
      <c r="CR19" s="35">
        <v>707</v>
      </c>
      <c r="CS19" s="36">
        <v>1</v>
      </c>
      <c r="CT19" s="102" t="s">
        <v>296</v>
      </c>
      <c r="CU19" s="12">
        <v>16</v>
      </c>
      <c r="CV19" s="183"/>
      <c r="CW19" s="35">
        <v>2935</v>
      </c>
      <c r="CX19" s="36">
        <v>1</v>
      </c>
      <c r="CY19" s="102" t="s">
        <v>291</v>
      </c>
      <c r="CZ19" s="12">
        <v>16</v>
      </c>
      <c r="DA19" s="183"/>
      <c r="DB19" s="115">
        <v>224</v>
      </c>
      <c r="DC19" s="116">
        <v>0.9</v>
      </c>
      <c r="DD19" s="112" t="s">
        <v>23</v>
      </c>
      <c r="DE19" s="7">
        <v>16</v>
      </c>
      <c r="DF19" s="183"/>
      <c r="DG19" s="315">
        <v>648</v>
      </c>
      <c r="DH19" s="316">
        <v>0.9</v>
      </c>
      <c r="DI19" s="320" t="s">
        <v>296</v>
      </c>
      <c r="DJ19" s="12">
        <v>16</v>
      </c>
      <c r="DK19" s="183"/>
      <c r="DL19" s="317">
        <v>235</v>
      </c>
      <c r="DM19" s="318">
        <v>0.9</v>
      </c>
      <c r="DN19" s="319" t="s">
        <v>23</v>
      </c>
      <c r="DO19" s="7">
        <v>16</v>
      </c>
      <c r="DP19" s="183"/>
      <c r="DQ19" s="315">
        <v>545</v>
      </c>
      <c r="DR19" s="316">
        <v>1</v>
      </c>
      <c r="DS19" s="320" t="s">
        <v>301</v>
      </c>
      <c r="DT19" s="12">
        <v>16</v>
      </c>
      <c r="DU19" s="183"/>
      <c r="DV19" s="315">
        <v>767</v>
      </c>
      <c r="DW19" s="316">
        <v>1</v>
      </c>
      <c r="DX19" s="320" t="s">
        <v>296</v>
      </c>
      <c r="DY19" s="12">
        <v>16</v>
      </c>
      <c r="DZ19" s="183"/>
      <c r="EA19" s="317">
        <v>228</v>
      </c>
      <c r="EB19" s="318">
        <v>0.9</v>
      </c>
      <c r="EC19" s="319" t="s">
        <v>23</v>
      </c>
      <c r="ED19" s="7">
        <v>16</v>
      </c>
      <c r="EE19" s="183"/>
      <c r="EF19" s="315">
        <v>1617</v>
      </c>
      <c r="EG19" s="316">
        <v>0.9</v>
      </c>
      <c r="EH19" s="320" t="s">
        <v>295</v>
      </c>
      <c r="EI19" s="12">
        <v>16</v>
      </c>
      <c r="EJ19" s="183"/>
      <c r="EK19" s="336">
        <v>538</v>
      </c>
      <c r="EL19" s="337">
        <v>0.8</v>
      </c>
      <c r="EM19" s="338" t="s">
        <v>297</v>
      </c>
      <c r="EN19" s="12">
        <v>16</v>
      </c>
      <c r="EO19" s="183"/>
      <c r="EP19" s="336">
        <v>385</v>
      </c>
      <c r="EQ19" s="337">
        <v>0.8</v>
      </c>
      <c r="ER19" s="338" t="s">
        <v>294</v>
      </c>
      <c r="ES19" s="12">
        <v>16</v>
      </c>
      <c r="ET19" s="183"/>
      <c r="EU19" s="336">
        <v>633</v>
      </c>
      <c r="EV19" s="337">
        <v>0.7</v>
      </c>
      <c r="EW19" s="338" t="s">
        <v>289</v>
      </c>
      <c r="EX19" s="12">
        <v>16</v>
      </c>
      <c r="EY19" s="183"/>
      <c r="EZ19" s="336">
        <v>467</v>
      </c>
      <c r="FA19" s="337">
        <v>0.7</v>
      </c>
      <c r="FB19" s="338" t="s">
        <v>290</v>
      </c>
      <c r="FC19" s="12">
        <v>16</v>
      </c>
      <c r="FD19" s="183"/>
      <c r="FE19" s="335">
        <v>170</v>
      </c>
      <c r="FF19" s="342">
        <v>0.7</v>
      </c>
      <c r="FG19" s="341" t="s">
        <v>20</v>
      </c>
      <c r="FH19" s="7">
        <v>16</v>
      </c>
      <c r="FI19" s="183"/>
      <c r="FJ19" s="357">
        <v>170</v>
      </c>
      <c r="FK19" s="358">
        <v>0.7</v>
      </c>
      <c r="FL19" s="356" t="s">
        <v>20</v>
      </c>
      <c r="FM19" s="7">
        <v>16</v>
      </c>
      <c r="FN19" s="183"/>
      <c r="FO19" s="336">
        <v>539</v>
      </c>
      <c r="FP19" s="337">
        <v>0.7</v>
      </c>
      <c r="FQ19" s="338" t="s">
        <v>288</v>
      </c>
      <c r="FR19" s="12">
        <v>16</v>
      </c>
      <c r="FS19" s="183"/>
      <c r="FT19" s="335">
        <v>184</v>
      </c>
      <c r="FU19" s="342">
        <v>0.7</v>
      </c>
      <c r="FV19" s="341" t="s">
        <v>20</v>
      </c>
      <c r="FW19" s="7">
        <v>16</v>
      </c>
      <c r="FX19" s="183"/>
      <c r="FY19" s="336">
        <v>668</v>
      </c>
      <c r="FZ19" s="337">
        <v>0.7</v>
      </c>
      <c r="GA19" s="338" t="s">
        <v>289</v>
      </c>
      <c r="GB19" s="12">
        <v>16</v>
      </c>
      <c r="GC19" s="183"/>
      <c r="GD19" s="366">
        <v>603</v>
      </c>
      <c r="GE19" s="367">
        <v>0.8</v>
      </c>
      <c r="GF19" s="371" t="s">
        <v>309</v>
      </c>
      <c r="GG19" s="12">
        <v>16</v>
      </c>
      <c r="GH19" s="183"/>
      <c r="GI19" s="378">
        <v>1545</v>
      </c>
      <c r="GJ19" s="379">
        <v>0.9</v>
      </c>
      <c r="GK19" s="381" t="s">
        <v>295</v>
      </c>
      <c r="GL19" s="12">
        <v>16</v>
      </c>
      <c r="GM19" s="183"/>
      <c r="GN19" s="353">
        <v>440</v>
      </c>
      <c r="GO19" s="354">
        <v>0.9</v>
      </c>
      <c r="GP19" s="355" t="s">
        <v>294</v>
      </c>
      <c r="GQ19" s="12">
        <v>16</v>
      </c>
      <c r="GR19" s="183"/>
      <c r="GS19" s="344">
        <v>430</v>
      </c>
      <c r="GT19" s="345">
        <v>0.9</v>
      </c>
      <c r="GU19" s="403" t="s">
        <v>294</v>
      </c>
      <c r="GV19" s="12">
        <v>16</v>
      </c>
      <c r="GW19" s="183"/>
      <c r="GX19" s="357">
        <v>215</v>
      </c>
      <c r="GY19" s="358">
        <v>0.8</v>
      </c>
      <c r="GZ19" s="356" t="s">
        <v>20</v>
      </c>
      <c r="HA19" s="7">
        <v>16</v>
      </c>
      <c r="HB19" s="183"/>
      <c r="HC19" s="353">
        <v>1540</v>
      </c>
      <c r="HD19" s="354">
        <v>0.9</v>
      </c>
      <c r="HE19" s="355" t="s">
        <v>295</v>
      </c>
      <c r="HF19" s="12">
        <v>16</v>
      </c>
      <c r="HG19" s="183"/>
      <c r="HH19" s="353">
        <v>470</v>
      </c>
      <c r="HI19" s="354">
        <v>0.9</v>
      </c>
      <c r="HJ19" s="355" t="s">
        <v>301</v>
      </c>
      <c r="HK19" s="12">
        <v>16</v>
      </c>
      <c r="HL19" s="183"/>
      <c r="HM19" s="357">
        <v>245</v>
      </c>
      <c r="HN19" s="358">
        <v>0.9</v>
      </c>
      <c r="HO19" s="356" t="s">
        <v>20</v>
      </c>
      <c r="HP19" s="7">
        <v>16</v>
      </c>
      <c r="HQ19" s="183"/>
      <c r="HR19" s="344">
        <v>275</v>
      </c>
      <c r="HS19" s="345">
        <v>0.9</v>
      </c>
      <c r="HT19" s="403" t="s">
        <v>292</v>
      </c>
      <c r="HU19" s="12">
        <v>16</v>
      </c>
      <c r="HV19" s="183"/>
      <c r="HW19" s="344">
        <v>1535</v>
      </c>
      <c r="HX19" s="345">
        <v>0.9</v>
      </c>
      <c r="HY19" s="403" t="s">
        <v>295</v>
      </c>
      <c r="HZ19" s="12">
        <v>16</v>
      </c>
      <c r="IA19" s="183"/>
      <c r="IB19" s="424">
        <v>2530</v>
      </c>
      <c r="IC19" s="425">
        <v>0.9</v>
      </c>
      <c r="ID19" s="426" t="s">
        <v>291</v>
      </c>
      <c r="IE19" s="12">
        <v>16</v>
      </c>
      <c r="IF19" s="183"/>
      <c r="IG19" s="424">
        <v>455</v>
      </c>
      <c r="IH19" s="425">
        <v>1</v>
      </c>
      <c r="II19" s="426" t="s">
        <v>294</v>
      </c>
      <c r="IJ19" s="12">
        <v>16</v>
      </c>
      <c r="IK19" s="183"/>
      <c r="IL19" s="424">
        <v>510</v>
      </c>
      <c r="IM19" s="425">
        <v>1</v>
      </c>
      <c r="IN19" s="426" t="s">
        <v>298</v>
      </c>
      <c r="IO19" s="12">
        <v>16</v>
      </c>
      <c r="IP19" s="183"/>
      <c r="IQ19" s="424">
        <v>2805</v>
      </c>
      <c r="IR19" s="425">
        <v>1</v>
      </c>
      <c r="IS19" s="426" t="s">
        <v>291</v>
      </c>
      <c r="IT19" s="12">
        <v>16</v>
      </c>
    </row>
    <row r="20" spans="1:254">
      <c r="A20" s="35">
        <v>3590</v>
      </c>
      <c r="B20" s="36">
        <v>2.1</v>
      </c>
      <c r="C20" s="102" t="s">
        <v>295</v>
      </c>
      <c r="D20" s="188">
        <v>17</v>
      </c>
      <c r="E20" s="183"/>
      <c r="F20" s="35">
        <v>3581</v>
      </c>
      <c r="G20" s="36">
        <v>2.1</v>
      </c>
      <c r="H20" s="102" t="s">
        <v>295</v>
      </c>
      <c r="I20" s="188">
        <v>17</v>
      </c>
      <c r="J20" s="183"/>
      <c r="K20" s="35">
        <v>1346</v>
      </c>
      <c r="L20" s="36">
        <v>2</v>
      </c>
      <c r="M20" s="102" t="s">
        <v>290</v>
      </c>
      <c r="N20" s="188">
        <v>17</v>
      </c>
      <c r="O20" s="183"/>
      <c r="P20" s="35">
        <v>1117</v>
      </c>
      <c r="Q20" s="36">
        <v>2</v>
      </c>
      <c r="R20" s="102" t="s">
        <v>301</v>
      </c>
      <c r="S20" s="188">
        <v>17</v>
      </c>
      <c r="T20" s="183"/>
      <c r="U20" s="35">
        <v>5497</v>
      </c>
      <c r="V20" s="36">
        <v>1.9</v>
      </c>
      <c r="W20" s="102" t="s">
        <v>291</v>
      </c>
      <c r="X20" s="188">
        <v>17</v>
      </c>
      <c r="Y20" s="183"/>
      <c r="Z20" s="35">
        <v>2015</v>
      </c>
      <c r="AA20" s="36">
        <v>1.8</v>
      </c>
      <c r="AB20" s="102" t="s">
        <v>293</v>
      </c>
      <c r="AC20" s="188">
        <v>17</v>
      </c>
      <c r="AD20" s="183"/>
      <c r="AE20" s="35">
        <v>1201</v>
      </c>
      <c r="AF20" s="36">
        <v>1.7</v>
      </c>
      <c r="AG20" s="102" t="s">
        <v>297</v>
      </c>
      <c r="AH20" s="188">
        <v>17</v>
      </c>
      <c r="AI20" s="183"/>
      <c r="AJ20" s="35">
        <v>5013</v>
      </c>
      <c r="AK20" s="36">
        <v>1.7</v>
      </c>
      <c r="AL20" s="102" t="s">
        <v>291</v>
      </c>
      <c r="AM20" s="188">
        <v>17</v>
      </c>
      <c r="AN20" s="183"/>
      <c r="AO20" s="35">
        <v>1929</v>
      </c>
      <c r="AP20" s="36">
        <v>1.7</v>
      </c>
      <c r="AQ20" s="102" t="s">
        <v>293</v>
      </c>
      <c r="AR20" s="188">
        <v>17</v>
      </c>
      <c r="AS20" s="183"/>
      <c r="AT20" s="35">
        <v>1855</v>
      </c>
      <c r="AU20" s="36">
        <v>1.6</v>
      </c>
      <c r="AV20" s="102" t="s">
        <v>293</v>
      </c>
      <c r="AW20" s="12">
        <v>17</v>
      </c>
      <c r="AX20" s="183"/>
      <c r="AY20" s="35">
        <v>1079</v>
      </c>
      <c r="AZ20" s="36">
        <v>1.5</v>
      </c>
      <c r="BA20" s="102" t="s">
        <v>297</v>
      </c>
      <c r="BB20" s="12">
        <v>17</v>
      </c>
      <c r="BC20" s="183"/>
      <c r="BD20" s="35">
        <v>1040</v>
      </c>
      <c r="BE20" s="36">
        <v>1.5</v>
      </c>
      <c r="BF20" s="102" t="s">
        <v>297</v>
      </c>
      <c r="BG20" s="12">
        <v>17</v>
      </c>
      <c r="BH20" s="183"/>
      <c r="BI20" s="35">
        <v>1169</v>
      </c>
      <c r="BJ20" s="36">
        <v>1.6</v>
      </c>
      <c r="BK20" s="102" t="s">
        <v>296</v>
      </c>
      <c r="BL20" s="12">
        <v>17</v>
      </c>
      <c r="BM20" s="183"/>
      <c r="BN20" s="115">
        <v>402</v>
      </c>
      <c r="BO20" s="116">
        <v>1.6</v>
      </c>
      <c r="BP20" s="112" t="s">
        <v>20</v>
      </c>
      <c r="BQ20" s="7">
        <v>17</v>
      </c>
      <c r="BR20" s="183"/>
      <c r="BS20" s="35">
        <v>832</v>
      </c>
      <c r="BT20" s="36">
        <v>1.5</v>
      </c>
      <c r="BU20" s="102" t="s">
        <v>301</v>
      </c>
      <c r="BV20" s="12">
        <v>17</v>
      </c>
      <c r="BW20" s="183"/>
      <c r="BX20" s="35">
        <v>2391</v>
      </c>
      <c r="BY20" s="36">
        <v>1.4</v>
      </c>
      <c r="BZ20" s="102" t="s">
        <v>295</v>
      </c>
      <c r="CA20" s="12">
        <v>17</v>
      </c>
      <c r="CB20" s="183"/>
      <c r="CC20" s="35">
        <v>821</v>
      </c>
      <c r="CD20" s="36">
        <v>1.2</v>
      </c>
      <c r="CE20" s="102" t="s">
        <v>290</v>
      </c>
      <c r="CF20" s="12">
        <v>17</v>
      </c>
      <c r="CG20" s="183"/>
      <c r="CH20" s="35">
        <v>774</v>
      </c>
      <c r="CI20" s="36">
        <v>1.1000000000000001</v>
      </c>
      <c r="CJ20" s="102" t="s">
        <v>297</v>
      </c>
      <c r="CK20" s="12">
        <v>17</v>
      </c>
      <c r="CL20" s="183"/>
      <c r="CM20" s="115">
        <v>281</v>
      </c>
      <c r="CN20" s="116">
        <v>1.1000000000000001</v>
      </c>
      <c r="CO20" s="112" t="s">
        <v>20</v>
      </c>
      <c r="CP20" s="7">
        <v>17</v>
      </c>
      <c r="CQ20" s="183"/>
      <c r="CR20" s="115">
        <v>263</v>
      </c>
      <c r="CS20" s="116">
        <v>1</v>
      </c>
      <c r="CT20" s="112" t="s">
        <v>20</v>
      </c>
      <c r="CU20" s="7">
        <v>17</v>
      </c>
      <c r="CV20" s="183"/>
      <c r="CW20" s="35">
        <v>682</v>
      </c>
      <c r="CX20" s="36">
        <v>1</v>
      </c>
      <c r="CY20" s="102" t="s">
        <v>297</v>
      </c>
      <c r="CZ20" s="12">
        <v>17</v>
      </c>
      <c r="DA20" s="183"/>
      <c r="DB20" s="35">
        <v>649</v>
      </c>
      <c r="DC20" s="36">
        <v>0.9</v>
      </c>
      <c r="DD20" s="102" t="s">
        <v>297</v>
      </c>
      <c r="DE20" s="12">
        <v>17</v>
      </c>
      <c r="DF20" s="183"/>
      <c r="DG20" s="315">
        <v>593</v>
      </c>
      <c r="DH20" s="316">
        <v>0.9</v>
      </c>
      <c r="DI20" s="320" t="s">
        <v>297</v>
      </c>
      <c r="DJ20" s="12">
        <v>17</v>
      </c>
      <c r="DK20" s="183"/>
      <c r="DL20" s="315">
        <v>609</v>
      </c>
      <c r="DM20" s="316">
        <v>0.9</v>
      </c>
      <c r="DN20" s="320" t="s">
        <v>290</v>
      </c>
      <c r="DO20" s="12">
        <v>17</v>
      </c>
      <c r="DP20" s="183"/>
      <c r="DQ20" s="315">
        <v>717</v>
      </c>
      <c r="DR20" s="316">
        <v>1</v>
      </c>
      <c r="DS20" s="320" t="s">
        <v>296</v>
      </c>
      <c r="DT20" s="12">
        <v>17</v>
      </c>
      <c r="DU20" s="183"/>
      <c r="DV20" s="317">
        <v>260</v>
      </c>
      <c r="DW20" s="318">
        <v>1</v>
      </c>
      <c r="DX20" s="319" t="s">
        <v>20</v>
      </c>
      <c r="DY20" s="7">
        <v>17</v>
      </c>
      <c r="DZ20" s="183"/>
      <c r="EA20" s="315">
        <v>175</v>
      </c>
      <c r="EB20" s="316">
        <v>0.9</v>
      </c>
      <c r="EC20" s="320" t="s">
        <v>303</v>
      </c>
      <c r="ED20" s="12">
        <v>17</v>
      </c>
      <c r="EE20" s="183"/>
      <c r="EF20" s="315">
        <v>423</v>
      </c>
      <c r="EG20" s="316">
        <v>0.9</v>
      </c>
      <c r="EH20" s="320" t="s">
        <v>294</v>
      </c>
      <c r="EI20" s="12">
        <v>17</v>
      </c>
      <c r="EJ20" s="183"/>
      <c r="EK20" s="336">
        <v>548</v>
      </c>
      <c r="EL20" s="337">
        <v>0.8</v>
      </c>
      <c r="EM20" s="338" t="s">
        <v>290</v>
      </c>
      <c r="EN20" s="12">
        <v>17</v>
      </c>
      <c r="EO20" s="183"/>
      <c r="EP20" s="336">
        <v>613</v>
      </c>
      <c r="EQ20" s="337">
        <v>0.8</v>
      </c>
      <c r="ER20" s="338" t="s">
        <v>296</v>
      </c>
      <c r="ES20" s="12">
        <v>17</v>
      </c>
      <c r="ET20" s="183"/>
      <c r="EU20" s="336">
        <v>1001</v>
      </c>
      <c r="EV20" s="337">
        <v>0.8</v>
      </c>
      <c r="EW20" s="338" t="s">
        <v>304</v>
      </c>
      <c r="EX20" s="12">
        <v>17</v>
      </c>
      <c r="EY20" s="183"/>
      <c r="EZ20" s="336">
        <v>643</v>
      </c>
      <c r="FA20" s="337">
        <v>0.7</v>
      </c>
      <c r="FB20" s="338" t="s">
        <v>289</v>
      </c>
      <c r="FC20" s="12">
        <v>17</v>
      </c>
      <c r="FD20" s="183"/>
      <c r="FE20" s="336">
        <v>471</v>
      </c>
      <c r="FF20" s="337">
        <v>0.7</v>
      </c>
      <c r="FG20" s="338" t="s">
        <v>290</v>
      </c>
      <c r="FH20" s="12">
        <v>17</v>
      </c>
      <c r="FI20" s="183"/>
      <c r="FJ20" s="353">
        <v>453</v>
      </c>
      <c r="FK20" s="354">
        <v>0.7</v>
      </c>
      <c r="FL20" s="355" t="s">
        <v>290</v>
      </c>
      <c r="FM20" s="12">
        <v>17</v>
      </c>
      <c r="FN20" s="183"/>
      <c r="FO20" s="336">
        <v>326</v>
      </c>
      <c r="FP20" s="337">
        <v>0.7</v>
      </c>
      <c r="FQ20" s="338" t="s">
        <v>294</v>
      </c>
      <c r="FR20" s="12">
        <v>17</v>
      </c>
      <c r="FS20" s="183"/>
      <c r="FT20" s="336">
        <v>547</v>
      </c>
      <c r="FU20" s="337">
        <v>0.7</v>
      </c>
      <c r="FV20" s="338" t="s">
        <v>288</v>
      </c>
      <c r="FW20" s="12">
        <v>17</v>
      </c>
      <c r="FX20" s="183"/>
      <c r="FY20" s="336">
        <v>223</v>
      </c>
      <c r="FZ20" s="337">
        <v>0.7</v>
      </c>
      <c r="GA20" s="338" t="s">
        <v>292</v>
      </c>
      <c r="GB20" s="12">
        <v>17</v>
      </c>
      <c r="GC20" s="183"/>
      <c r="GD20" s="374">
        <v>199</v>
      </c>
      <c r="GE20" s="375">
        <v>0.8</v>
      </c>
      <c r="GF20" s="370" t="s">
        <v>20</v>
      </c>
      <c r="GG20" s="7">
        <v>17</v>
      </c>
      <c r="GH20" s="183"/>
      <c r="GI20" s="378">
        <v>490</v>
      </c>
      <c r="GJ20" s="379">
        <v>1</v>
      </c>
      <c r="GK20" s="381" t="s">
        <v>294</v>
      </c>
      <c r="GL20" s="12">
        <v>17</v>
      </c>
      <c r="GM20" s="183"/>
      <c r="GN20" s="353">
        <v>505</v>
      </c>
      <c r="GO20" s="354">
        <v>0.9</v>
      </c>
      <c r="GP20" s="355" t="s">
        <v>301</v>
      </c>
      <c r="GQ20" s="12">
        <v>17</v>
      </c>
      <c r="GR20" s="183"/>
      <c r="GS20" s="344">
        <v>490</v>
      </c>
      <c r="GT20" s="345">
        <v>0.9</v>
      </c>
      <c r="GU20" s="403" t="s">
        <v>301</v>
      </c>
      <c r="GV20" s="12">
        <v>17</v>
      </c>
      <c r="GW20" s="183"/>
      <c r="GX20" s="353">
        <v>1150</v>
      </c>
      <c r="GY20" s="354">
        <v>0.9</v>
      </c>
      <c r="GZ20" s="355" t="s">
        <v>304</v>
      </c>
      <c r="HA20" s="12">
        <v>17</v>
      </c>
      <c r="HB20" s="183"/>
      <c r="HC20" s="353">
        <v>840</v>
      </c>
      <c r="HD20" s="354">
        <v>0.9</v>
      </c>
      <c r="HE20" s="355" t="s">
        <v>289</v>
      </c>
      <c r="HF20" s="12">
        <v>17</v>
      </c>
      <c r="HG20" s="183"/>
      <c r="HH20" s="353">
        <v>1565</v>
      </c>
      <c r="HI20" s="354">
        <v>0.9</v>
      </c>
      <c r="HJ20" s="355" t="s">
        <v>295</v>
      </c>
      <c r="HK20" s="12">
        <v>17</v>
      </c>
      <c r="HL20" s="183"/>
      <c r="HM20" s="353">
        <v>635</v>
      </c>
      <c r="HN20" s="354">
        <v>0.9</v>
      </c>
      <c r="HO20" s="355" t="s">
        <v>305</v>
      </c>
      <c r="HP20" s="12">
        <v>17</v>
      </c>
      <c r="HQ20" s="183"/>
      <c r="HR20" s="344">
        <v>2645</v>
      </c>
      <c r="HS20" s="345">
        <v>0.9</v>
      </c>
      <c r="HT20" s="403" t="s">
        <v>291</v>
      </c>
      <c r="HU20" s="12">
        <v>17</v>
      </c>
      <c r="HV20" s="183"/>
      <c r="HW20" s="344">
        <v>645</v>
      </c>
      <c r="HX20" s="345">
        <v>0.9</v>
      </c>
      <c r="HY20" s="403" t="s">
        <v>296</v>
      </c>
      <c r="HZ20" s="12">
        <v>17</v>
      </c>
      <c r="IA20" s="183"/>
      <c r="IB20" s="424">
        <v>755</v>
      </c>
      <c r="IC20" s="425">
        <v>1</v>
      </c>
      <c r="ID20" s="426" t="s">
        <v>309</v>
      </c>
      <c r="IE20" s="12">
        <v>17</v>
      </c>
      <c r="IF20" s="183"/>
      <c r="IG20" s="424">
        <v>720</v>
      </c>
      <c r="IH20" s="425">
        <v>1</v>
      </c>
      <c r="II20" s="426" t="s">
        <v>296</v>
      </c>
      <c r="IJ20" s="12">
        <v>17</v>
      </c>
      <c r="IK20" s="183"/>
      <c r="IL20" s="424">
        <v>820</v>
      </c>
      <c r="IM20" s="425">
        <v>1.1000000000000001</v>
      </c>
      <c r="IN20" s="426" t="s">
        <v>309</v>
      </c>
      <c r="IO20" s="12">
        <v>17</v>
      </c>
      <c r="IP20" s="183"/>
      <c r="IQ20" s="424">
        <v>970</v>
      </c>
      <c r="IR20" s="425">
        <v>1.1000000000000001</v>
      </c>
      <c r="IS20" s="426" t="s">
        <v>300</v>
      </c>
      <c r="IT20" s="12">
        <v>17</v>
      </c>
    </row>
    <row r="21" spans="1:254">
      <c r="A21" s="35">
        <v>1602</v>
      </c>
      <c r="B21" s="36">
        <v>2.1</v>
      </c>
      <c r="C21" s="102" t="s">
        <v>296</v>
      </c>
      <c r="D21" s="188">
        <v>18</v>
      </c>
      <c r="E21" s="183"/>
      <c r="F21" s="115">
        <v>2005</v>
      </c>
      <c r="G21" s="116">
        <v>2.2000000000000002</v>
      </c>
      <c r="H21" s="112" t="s">
        <v>43</v>
      </c>
      <c r="I21" s="188">
        <v>18</v>
      </c>
      <c r="J21" s="183"/>
      <c r="K21" s="35">
        <v>1092</v>
      </c>
      <c r="L21" s="36">
        <v>2.1</v>
      </c>
      <c r="M21" s="102" t="s">
        <v>298</v>
      </c>
      <c r="N21" s="188">
        <v>18</v>
      </c>
      <c r="O21" s="183"/>
      <c r="P21" s="35">
        <v>1475</v>
      </c>
      <c r="Q21" s="36">
        <v>2</v>
      </c>
      <c r="R21" s="102" t="s">
        <v>296</v>
      </c>
      <c r="S21" s="188">
        <v>18</v>
      </c>
      <c r="T21" s="183"/>
      <c r="U21" s="35">
        <v>1407</v>
      </c>
      <c r="V21" s="36">
        <v>1.9</v>
      </c>
      <c r="W21" s="102" t="s">
        <v>296</v>
      </c>
      <c r="X21" s="188">
        <v>18</v>
      </c>
      <c r="Y21" s="183"/>
      <c r="Z21" s="35">
        <v>2998</v>
      </c>
      <c r="AA21" s="36">
        <v>1.8</v>
      </c>
      <c r="AB21" s="102" t="s">
        <v>295</v>
      </c>
      <c r="AC21" s="188">
        <v>18</v>
      </c>
      <c r="AD21" s="183"/>
      <c r="AE21" s="35">
        <v>336</v>
      </c>
      <c r="AF21" s="36">
        <v>1.7</v>
      </c>
      <c r="AG21" s="102" t="s">
        <v>303</v>
      </c>
      <c r="AH21" s="188">
        <v>18</v>
      </c>
      <c r="AI21" s="183"/>
      <c r="AJ21" s="35">
        <v>1266</v>
      </c>
      <c r="AK21" s="36">
        <v>1.7</v>
      </c>
      <c r="AL21" s="102" t="s">
        <v>296</v>
      </c>
      <c r="AM21" s="188">
        <v>18</v>
      </c>
      <c r="AN21" s="183"/>
      <c r="AO21" s="115">
        <v>1563</v>
      </c>
      <c r="AP21" s="116">
        <v>1.7</v>
      </c>
      <c r="AQ21" s="112" t="s">
        <v>43</v>
      </c>
      <c r="AR21" s="7">
        <v>18</v>
      </c>
      <c r="AS21" s="183"/>
      <c r="AT21" s="115">
        <v>1499</v>
      </c>
      <c r="AU21" s="116">
        <v>1.6</v>
      </c>
      <c r="AV21" s="112" t="s">
        <v>43</v>
      </c>
      <c r="AW21" s="7">
        <v>18</v>
      </c>
      <c r="AX21" s="183"/>
      <c r="AY21" s="35">
        <v>1000</v>
      </c>
      <c r="AZ21" s="36">
        <v>1.5</v>
      </c>
      <c r="BA21" s="102" t="s">
        <v>290</v>
      </c>
      <c r="BB21" s="12">
        <v>18</v>
      </c>
      <c r="BC21" s="183"/>
      <c r="BD21" s="115">
        <v>1492</v>
      </c>
      <c r="BE21" s="116">
        <v>1.6</v>
      </c>
      <c r="BF21" s="112" t="s">
        <v>43</v>
      </c>
      <c r="BG21" s="7">
        <v>18</v>
      </c>
      <c r="BH21" s="183"/>
      <c r="BI21" s="115">
        <v>410</v>
      </c>
      <c r="BJ21" s="116">
        <v>1.6</v>
      </c>
      <c r="BK21" s="112" t="s">
        <v>20</v>
      </c>
      <c r="BL21" s="7">
        <v>18</v>
      </c>
      <c r="BM21" s="183"/>
      <c r="BN21" s="35">
        <v>1096</v>
      </c>
      <c r="BO21" s="36">
        <v>1.6</v>
      </c>
      <c r="BP21" s="102" t="s">
        <v>290</v>
      </c>
      <c r="BQ21" s="12">
        <v>18</v>
      </c>
      <c r="BR21" s="183"/>
      <c r="BS21" s="35">
        <v>1033</v>
      </c>
      <c r="BT21" s="36">
        <v>1.5</v>
      </c>
      <c r="BU21" s="102" t="s">
        <v>290</v>
      </c>
      <c r="BV21" s="12">
        <v>18</v>
      </c>
      <c r="BW21" s="183"/>
      <c r="BX21" s="35">
        <v>957</v>
      </c>
      <c r="BY21" s="36">
        <v>1.4</v>
      </c>
      <c r="BZ21" s="102" t="s">
        <v>297</v>
      </c>
      <c r="CA21" s="12">
        <v>18</v>
      </c>
      <c r="CB21" s="183"/>
      <c r="CC21" s="35">
        <v>1444</v>
      </c>
      <c r="CD21" s="36">
        <v>1.3</v>
      </c>
      <c r="CE21" s="102" t="s">
        <v>293</v>
      </c>
      <c r="CF21" s="12">
        <v>18</v>
      </c>
      <c r="CG21" s="183"/>
      <c r="CH21" s="35">
        <v>759</v>
      </c>
      <c r="CI21" s="36">
        <v>1.1000000000000001</v>
      </c>
      <c r="CJ21" s="102" t="s">
        <v>290</v>
      </c>
      <c r="CK21" s="12">
        <v>18</v>
      </c>
      <c r="CL21" s="183"/>
      <c r="CM21" s="35">
        <v>759</v>
      </c>
      <c r="CN21" s="36">
        <v>1.1000000000000001</v>
      </c>
      <c r="CO21" s="102" t="s">
        <v>297</v>
      </c>
      <c r="CP21" s="12">
        <v>18</v>
      </c>
      <c r="CQ21" s="183"/>
      <c r="CR21" s="35">
        <v>688</v>
      </c>
      <c r="CS21" s="36">
        <v>1</v>
      </c>
      <c r="CT21" s="102" t="s">
        <v>297</v>
      </c>
      <c r="CU21" s="12">
        <v>18</v>
      </c>
      <c r="CV21" s="183"/>
      <c r="CW21" s="35">
        <v>692</v>
      </c>
      <c r="CX21" s="36">
        <v>1</v>
      </c>
      <c r="CY21" s="102" t="s">
        <v>290</v>
      </c>
      <c r="CZ21" s="12">
        <v>18</v>
      </c>
      <c r="DA21" s="183"/>
      <c r="DB21" s="115">
        <v>257</v>
      </c>
      <c r="DC21" s="116">
        <v>1</v>
      </c>
      <c r="DD21" s="112" t="s">
        <v>20</v>
      </c>
      <c r="DE21" s="7">
        <v>18</v>
      </c>
      <c r="DF21" s="183"/>
      <c r="DG21" s="315">
        <v>178</v>
      </c>
      <c r="DH21" s="316">
        <v>0.9</v>
      </c>
      <c r="DI21" s="320" t="s">
        <v>303</v>
      </c>
      <c r="DJ21" s="12">
        <v>18</v>
      </c>
      <c r="DK21" s="183"/>
      <c r="DL21" s="315">
        <v>1647</v>
      </c>
      <c r="DM21" s="316">
        <v>1</v>
      </c>
      <c r="DN21" s="320" t="s">
        <v>295</v>
      </c>
      <c r="DO21" s="12">
        <v>18</v>
      </c>
      <c r="DP21" s="183"/>
      <c r="DQ21" s="317">
        <v>264</v>
      </c>
      <c r="DR21" s="318">
        <v>1</v>
      </c>
      <c r="DS21" s="319" t="s">
        <v>20</v>
      </c>
      <c r="DT21" s="7">
        <v>18</v>
      </c>
      <c r="DU21" s="183"/>
      <c r="DV21" s="315">
        <v>255</v>
      </c>
      <c r="DW21" s="316">
        <v>1</v>
      </c>
      <c r="DX21" s="320" t="s">
        <v>23</v>
      </c>
      <c r="DY21" s="12">
        <v>18</v>
      </c>
      <c r="DZ21" s="183"/>
      <c r="EA21" s="315">
        <v>739</v>
      </c>
      <c r="EB21" s="316">
        <v>1</v>
      </c>
      <c r="EC21" s="320" t="s">
        <v>296</v>
      </c>
      <c r="ED21" s="12">
        <v>18</v>
      </c>
      <c r="EE21" s="183"/>
      <c r="EF21" s="315">
        <v>662</v>
      </c>
      <c r="EG21" s="316">
        <v>0.9</v>
      </c>
      <c r="EH21" s="320" t="s">
        <v>296</v>
      </c>
      <c r="EI21" s="12">
        <v>18</v>
      </c>
      <c r="EJ21" s="183"/>
      <c r="EK21" s="336">
        <v>745</v>
      </c>
      <c r="EL21" s="337">
        <v>0.8</v>
      </c>
      <c r="EM21" s="338" t="s">
        <v>289</v>
      </c>
      <c r="EN21" s="12">
        <v>18</v>
      </c>
      <c r="EO21" s="183"/>
      <c r="EP21" s="336">
        <v>251</v>
      </c>
      <c r="EQ21" s="337">
        <v>0.8</v>
      </c>
      <c r="ER21" s="338" t="s">
        <v>292</v>
      </c>
      <c r="ES21" s="12">
        <v>18</v>
      </c>
      <c r="ET21" s="183"/>
      <c r="EU21" s="336">
        <v>381</v>
      </c>
      <c r="EV21" s="337">
        <v>0.8</v>
      </c>
      <c r="EW21" s="338" t="s">
        <v>294</v>
      </c>
      <c r="EX21" s="12">
        <v>18</v>
      </c>
      <c r="EY21" s="183"/>
      <c r="EZ21" s="336">
        <v>960</v>
      </c>
      <c r="FA21" s="337">
        <v>0.8</v>
      </c>
      <c r="FB21" s="338" t="s">
        <v>304</v>
      </c>
      <c r="FC21" s="12">
        <v>18</v>
      </c>
      <c r="FD21" s="183"/>
      <c r="FE21" s="336">
        <v>643</v>
      </c>
      <c r="FF21" s="337">
        <v>0.7</v>
      </c>
      <c r="FG21" s="338" t="s">
        <v>289</v>
      </c>
      <c r="FH21" s="12">
        <v>18</v>
      </c>
      <c r="FI21" s="183"/>
      <c r="FJ21" s="353">
        <v>631</v>
      </c>
      <c r="FK21" s="354">
        <v>0.7</v>
      </c>
      <c r="FL21" s="355" t="s">
        <v>289</v>
      </c>
      <c r="FM21" s="12">
        <v>18</v>
      </c>
      <c r="FN21" s="183"/>
      <c r="FO21" s="335">
        <v>180</v>
      </c>
      <c r="FP21" s="342">
        <v>0.7</v>
      </c>
      <c r="FQ21" s="341" t="s">
        <v>20</v>
      </c>
      <c r="FR21" s="7">
        <v>18</v>
      </c>
      <c r="FS21" s="183"/>
      <c r="FT21" s="336">
        <v>318</v>
      </c>
      <c r="FU21" s="337">
        <v>0.7</v>
      </c>
      <c r="FV21" s="338" t="s">
        <v>294</v>
      </c>
      <c r="FW21" s="12">
        <v>18</v>
      </c>
      <c r="FX21" s="183"/>
      <c r="FY21" s="336">
        <v>570</v>
      </c>
      <c r="FZ21" s="337">
        <v>0.8</v>
      </c>
      <c r="GA21" s="338" t="s">
        <v>309</v>
      </c>
      <c r="GB21" s="12">
        <v>18</v>
      </c>
      <c r="GC21" s="183"/>
      <c r="GD21" s="366">
        <v>569</v>
      </c>
      <c r="GE21" s="367">
        <v>0.8</v>
      </c>
      <c r="GF21" s="371" t="s">
        <v>288</v>
      </c>
      <c r="GG21" s="12">
        <v>18</v>
      </c>
      <c r="GH21" s="183"/>
      <c r="GI21" s="378">
        <v>505</v>
      </c>
      <c r="GJ21" s="379">
        <v>1</v>
      </c>
      <c r="GK21" s="381" t="s">
        <v>298</v>
      </c>
      <c r="GL21" s="12">
        <v>18</v>
      </c>
      <c r="GM21" s="183"/>
      <c r="GN21" s="353">
        <v>1510</v>
      </c>
      <c r="GO21" s="354">
        <v>0.9</v>
      </c>
      <c r="GP21" s="355" t="s">
        <v>295</v>
      </c>
      <c r="GQ21" s="12">
        <v>18</v>
      </c>
      <c r="GR21" s="183"/>
      <c r="GS21" s="344">
        <v>1480</v>
      </c>
      <c r="GT21" s="345">
        <v>0.9</v>
      </c>
      <c r="GU21" s="403" t="s">
        <v>295</v>
      </c>
      <c r="GV21" s="12">
        <v>18</v>
      </c>
      <c r="GW21" s="183"/>
      <c r="GX21" s="353">
        <v>1020</v>
      </c>
      <c r="GY21" s="354">
        <v>0.9</v>
      </c>
      <c r="GZ21" s="355" t="s">
        <v>293</v>
      </c>
      <c r="HA21" s="12">
        <v>18</v>
      </c>
      <c r="HB21" s="183"/>
      <c r="HC21" s="353">
        <v>635</v>
      </c>
      <c r="HD21" s="354">
        <v>0.9</v>
      </c>
      <c r="HE21" s="355" t="s">
        <v>296</v>
      </c>
      <c r="HF21" s="12">
        <v>18</v>
      </c>
      <c r="HG21" s="183"/>
      <c r="HH21" s="353">
        <v>850</v>
      </c>
      <c r="HI21" s="354">
        <v>0.9</v>
      </c>
      <c r="HJ21" s="355" t="s">
        <v>289</v>
      </c>
      <c r="HK21" s="12">
        <v>18</v>
      </c>
      <c r="HL21" s="183"/>
      <c r="HM21" s="353">
        <v>1530</v>
      </c>
      <c r="HN21" s="354">
        <v>0.9</v>
      </c>
      <c r="HO21" s="355" t="s">
        <v>295</v>
      </c>
      <c r="HP21" s="12">
        <v>18</v>
      </c>
      <c r="HQ21" s="183"/>
      <c r="HR21" s="344">
        <v>840</v>
      </c>
      <c r="HS21" s="345">
        <v>1</v>
      </c>
      <c r="HT21" s="403" t="s">
        <v>300</v>
      </c>
      <c r="HU21" s="12">
        <v>18</v>
      </c>
      <c r="HV21" s="183"/>
      <c r="HW21" s="344">
        <v>2535</v>
      </c>
      <c r="HX21" s="345">
        <v>0.9</v>
      </c>
      <c r="HY21" s="403" t="s">
        <v>291</v>
      </c>
      <c r="HZ21" s="12">
        <v>18</v>
      </c>
      <c r="IA21" s="183"/>
      <c r="IB21" s="421">
        <v>245</v>
      </c>
      <c r="IC21" s="422">
        <v>1</v>
      </c>
      <c r="ID21" s="423" t="s">
        <v>20</v>
      </c>
      <c r="IE21" s="7">
        <v>18</v>
      </c>
      <c r="IF21" s="183"/>
      <c r="IG21" s="424">
        <v>765</v>
      </c>
      <c r="IH21" s="425">
        <v>1</v>
      </c>
      <c r="II21" s="426" t="s">
        <v>309</v>
      </c>
      <c r="IJ21" s="12">
        <v>18</v>
      </c>
      <c r="IK21" s="183"/>
      <c r="IL21" s="424">
        <v>960</v>
      </c>
      <c r="IM21" s="425">
        <v>1.1000000000000001</v>
      </c>
      <c r="IN21" s="426" t="s">
        <v>300</v>
      </c>
      <c r="IO21" s="12">
        <v>18</v>
      </c>
      <c r="IP21" s="183"/>
      <c r="IQ21" s="424">
        <v>515</v>
      </c>
      <c r="IR21" s="425">
        <v>1.1000000000000001</v>
      </c>
      <c r="IS21" s="426" t="s">
        <v>294</v>
      </c>
      <c r="IT21" s="12">
        <v>18</v>
      </c>
    </row>
    <row r="22" spans="1:254">
      <c r="A22" s="35">
        <v>1477</v>
      </c>
      <c r="B22" s="36">
        <v>2.1</v>
      </c>
      <c r="C22" s="102" t="s">
        <v>297</v>
      </c>
      <c r="D22" s="188">
        <v>19</v>
      </c>
      <c r="E22" s="183"/>
      <c r="F22" s="35">
        <v>1617</v>
      </c>
      <c r="G22" s="36">
        <v>2.2000000000000002</v>
      </c>
      <c r="H22" s="102" t="s">
        <v>296</v>
      </c>
      <c r="I22" s="188">
        <v>19</v>
      </c>
      <c r="J22" s="183"/>
      <c r="K22" s="115">
        <v>2003</v>
      </c>
      <c r="L22" s="116">
        <v>2.2000000000000002</v>
      </c>
      <c r="M22" s="112" t="s">
        <v>43</v>
      </c>
      <c r="N22" s="188">
        <v>19</v>
      </c>
      <c r="O22" s="183"/>
      <c r="P22" s="35">
        <v>1395</v>
      </c>
      <c r="Q22" s="36">
        <v>2</v>
      </c>
      <c r="R22" s="102" t="s">
        <v>297</v>
      </c>
      <c r="S22" s="188">
        <v>19</v>
      </c>
      <c r="T22" s="183"/>
      <c r="U22" s="35">
        <v>1370</v>
      </c>
      <c r="V22" s="36">
        <v>1.9</v>
      </c>
      <c r="W22" s="102" t="s">
        <v>297</v>
      </c>
      <c r="X22" s="188">
        <v>19</v>
      </c>
      <c r="Y22" s="183"/>
      <c r="Z22" s="35">
        <v>1245</v>
      </c>
      <c r="AA22" s="36">
        <v>1.8</v>
      </c>
      <c r="AB22" s="102" t="s">
        <v>297</v>
      </c>
      <c r="AC22" s="188">
        <v>19</v>
      </c>
      <c r="AD22" s="183"/>
      <c r="AE22" s="35">
        <v>2016</v>
      </c>
      <c r="AF22" s="36">
        <v>1.8</v>
      </c>
      <c r="AG22" s="102" t="s">
        <v>293</v>
      </c>
      <c r="AH22" s="188">
        <v>19</v>
      </c>
      <c r="AI22" s="183"/>
      <c r="AJ22" s="35">
        <v>1202</v>
      </c>
      <c r="AK22" s="36">
        <v>1.7</v>
      </c>
      <c r="AL22" s="102" t="s">
        <v>297</v>
      </c>
      <c r="AM22" s="188">
        <v>19</v>
      </c>
      <c r="AN22" s="183"/>
      <c r="AO22" s="35">
        <v>2884</v>
      </c>
      <c r="AP22" s="36">
        <v>1.7</v>
      </c>
      <c r="AQ22" s="102" t="s">
        <v>295</v>
      </c>
      <c r="AR22" s="188">
        <v>19</v>
      </c>
      <c r="AS22" s="183"/>
      <c r="AT22" s="35">
        <v>2736</v>
      </c>
      <c r="AU22" s="36">
        <v>1.6</v>
      </c>
      <c r="AV22" s="102" t="s">
        <v>295</v>
      </c>
      <c r="AW22" s="12">
        <v>19</v>
      </c>
      <c r="AX22" s="183"/>
      <c r="AY22" s="35">
        <v>1809</v>
      </c>
      <c r="AZ22" s="36">
        <v>1.6</v>
      </c>
      <c r="BA22" s="102" t="s">
        <v>293</v>
      </c>
      <c r="BB22" s="12">
        <v>19</v>
      </c>
      <c r="BC22" s="183"/>
      <c r="BD22" s="35">
        <v>879</v>
      </c>
      <c r="BE22" s="36">
        <v>1.6</v>
      </c>
      <c r="BF22" s="102" t="s">
        <v>301</v>
      </c>
      <c r="BG22" s="12">
        <v>19</v>
      </c>
      <c r="BH22" s="183"/>
      <c r="BI22" s="35">
        <v>931</v>
      </c>
      <c r="BJ22" s="36">
        <v>1.7</v>
      </c>
      <c r="BK22" s="102" t="s">
        <v>301</v>
      </c>
      <c r="BL22" s="12">
        <v>19</v>
      </c>
      <c r="BM22" s="183"/>
      <c r="BN22" s="35">
        <v>935</v>
      </c>
      <c r="BO22" s="36">
        <v>1.7</v>
      </c>
      <c r="BP22" s="102" t="s">
        <v>301</v>
      </c>
      <c r="BQ22" s="12">
        <v>19</v>
      </c>
      <c r="BR22" s="183"/>
      <c r="BS22" s="35">
        <v>299</v>
      </c>
      <c r="BT22" s="36">
        <v>1.5</v>
      </c>
      <c r="BU22" s="102" t="s">
        <v>303</v>
      </c>
      <c r="BV22" s="12">
        <v>19</v>
      </c>
      <c r="BW22" s="183"/>
      <c r="BX22" s="35">
        <v>944</v>
      </c>
      <c r="BY22" s="36">
        <v>1.4</v>
      </c>
      <c r="BZ22" s="102" t="s">
        <v>290</v>
      </c>
      <c r="CA22" s="12">
        <v>19</v>
      </c>
      <c r="CB22" s="183"/>
      <c r="CC22" s="35">
        <v>2226</v>
      </c>
      <c r="CD22" s="36">
        <v>1.3</v>
      </c>
      <c r="CE22" s="102" t="s">
        <v>295</v>
      </c>
      <c r="CF22" s="12">
        <v>19</v>
      </c>
      <c r="CG22" s="183"/>
      <c r="CH22" s="35">
        <v>2027</v>
      </c>
      <c r="CI22" s="36">
        <v>1.2</v>
      </c>
      <c r="CJ22" s="102" t="s">
        <v>295</v>
      </c>
      <c r="CK22" s="12">
        <v>19</v>
      </c>
      <c r="CL22" s="183"/>
      <c r="CM22" s="35">
        <v>705</v>
      </c>
      <c r="CN22" s="36">
        <v>1.1000000000000001</v>
      </c>
      <c r="CO22" s="102" t="s">
        <v>290</v>
      </c>
      <c r="CP22" s="12">
        <v>19</v>
      </c>
      <c r="CQ22" s="183"/>
      <c r="CR22" s="35">
        <v>1919</v>
      </c>
      <c r="CS22" s="36">
        <v>1.1000000000000001</v>
      </c>
      <c r="CT22" s="102" t="s">
        <v>295</v>
      </c>
      <c r="CU22" s="12">
        <v>19</v>
      </c>
      <c r="CV22" s="183"/>
      <c r="CW22" s="115">
        <v>258</v>
      </c>
      <c r="CX22" s="116">
        <v>1</v>
      </c>
      <c r="CY22" s="112" t="s">
        <v>20</v>
      </c>
      <c r="CZ22" s="7">
        <v>19</v>
      </c>
      <c r="DA22" s="183"/>
      <c r="DB22" s="35">
        <v>694</v>
      </c>
      <c r="DC22" s="36">
        <v>1</v>
      </c>
      <c r="DD22" s="102" t="s">
        <v>290</v>
      </c>
      <c r="DE22" s="12">
        <v>19</v>
      </c>
      <c r="DF22" s="183"/>
      <c r="DG22" s="315">
        <v>1731</v>
      </c>
      <c r="DH22" s="316">
        <v>1</v>
      </c>
      <c r="DI22" s="320" t="s">
        <v>295</v>
      </c>
      <c r="DJ22" s="12">
        <v>19</v>
      </c>
      <c r="DK22" s="183"/>
      <c r="DL22" s="315">
        <v>554</v>
      </c>
      <c r="DM22" s="316">
        <v>1</v>
      </c>
      <c r="DN22" s="320" t="s">
        <v>301</v>
      </c>
      <c r="DO22" s="12">
        <v>19</v>
      </c>
      <c r="DP22" s="183"/>
      <c r="DQ22" s="317">
        <v>252</v>
      </c>
      <c r="DR22" s="318">
        <v>1</v>
      </c>
      <c r="DS22" s="319" t="s">
        <v>23</v>
      </c>
      <c r="DT22" s="7">
        <v>19</v>
      </c>
      <c r="DU22" s="183"/>
      <c r="DV22" s="315">
        <v>924</v>
      </c>
      <c r="DW22" s="316">
        <v>1.1000000000000001</v>
      </c>
      <c r="DX22" s="320" t="s">
        <v>300</v>
      </c>
      <c r="DY22" s="12">
        <v>19</v>
      </c>
      <c r="DZ22" s="183"/>
      <c r="EA22" s="317">
        <v>250</v>
      </c>
      <c r="EB22" s="318">
        <v>1</v>
      </c>
      <c r="EC22" s="319" t="s">
        <v>20</v>
      </c>
      <c r="ED22" s="7">
        <v>19</v>
      </c>
      <c r="EE22" s="183"/>
      <c r="EF22" s="317">
        <v>239</v>
      </c>
      <c r="EG22" s="318">
        <v>0.9</v>
      </c>
      <c r="EH22" s="319" t="s">
        <v>20</v>
      </c>
      <c r="EI22" s="7">
        <v>19</v>
      </c>
      <c r="EJ22" s="183"/>
      <c r="EK22" s="336">
        <v>1053</v>
      </c>
      <c r="EL22" s="337">
        <v>0.9</v>
      </c>
      <c r="EM22" s="338" t="s">
        <v>304</v>
      </c>
      <c r="EN22" s="12">
        <v>19</v>
      </c>
      <c r="EO22" s="183"/>
      <c r="EP22" s="335">
        <v>196</v>
      </c>
      <c r="EQ22" s="342">
        <v>0.8</v>
      </c>
      <c r="ER22" s="341" t="s">
        <v>20</v>
      </c>
      <c r="ES22" s="7">
        <v>19</v>
      </c>
      <c r="ET22" s="183"/>
      <c r="EU22" s="336">
        <v>625</v>
      </c>
      <c r="EV22" s="337">
        <v>0.8</v>
      </c>
      <c r="EW22" s="338" t="s">
        <v>296</v>
      </c>
      <c r="EX22" s="12">
        <v>19</v>
      </c>
      <c r="EY22" s="183"/>
      <c r="EZ22" s="335">
        <v>772</v>
      </c>
      <c r="FA22" s="342">
        <v>0.8</v>
      </c>
      <c r="FB22" s="341" t="s">
        <v>43</v>
      </c>
      <c r="FC22" s="7">
        <v>19</v>
      </c>
      <c r="FD22" s="183"/>
      <c r="FE22" s="335">
        <v>701</v>
      </c>
      <c r="FF22" s="342">
        <v>0.8</v>
      </c>
      <c r="FG22" s="341" t="s">
        <v>43</v>
      </c>
      <c r="FH22" s="7">
        <v>19</v>
      </c>
      <c r="FI22" s="183"/>
      <c r="FJ22" s="353">
        <v>376</v>
      </c>
      <c r="FK22" s="354">
        <v>0.8</v>
      </c>
      <c r="FL22" s="355" t="s">
        <v>294</v>
      </c>
      <c r="FM22" s="12">
        <v>19</v>
      </c>
      <c r="FN22" s="183"/>
      <c r="FO22" s="336">
        <v>638</v>
      </c>
      <c r="FP22" s="337">
        <v>0.7</v>
      </c>
      <c r="FQ22" s="338" t="s">
        <v>289</v>
      </c>
      <c r="FR22" s="12">
        <v>19</v>
      </c>
      <c r="FS22" s="183"/>
      <c r="FT22" s="336">
        <v>819</v>
      </c>
      <c r="FU22" s="337">
        <v>0.7</v>
      </c>
      <c r="FV22" s="338" t="s">
        <v>304</v>
      </c>
      <c r="FW22" s="12">
        <v>19</v>
      </c>
      <c r="FX22" s="183"/>
      <c r="FY22" s="336">
        <v>681</v>
      </c>
      <c r="FZ22" s="337">
        <v>0.8</v>
      </c>
      <c r="GA22" s="338" t="s">
        <v>300</v>
      </c>
      <c r="GB22" s="12">
        <v>19</v>
      </c>
      <c r="GC22" s="183"/>
      <c r="GD22" s="366">
        <v>714</v>
      </c>
      <c r="GE22" s="367">
        <v>0.8</v>
      </c>
      <c r="GF22" s="371" t="s">
        <v>300</v>
      </c>
      <c r="GG22" s="12">
        <v>19</v>
      </c>
      <c r="GH22" s="183"/>
      <c r="GI22" s="378">
        <v>660</v>
      </c>
      <c r="GJ22" s="379">
        <v>1</v>
      </c>
      <c r="GK22" s="381" t="s">
        <v>290</v>
      </c>
      <c r="GL22" s="12">
        <v>19</v>
      </c>
      <c r="GM22" s="183"/>
      <c r="GN22" s="353">
        <v>865</v>
      </c>
      <c r="GO22" s="354">
        <v>0.9</v>
      </c>
      <c r="GP22" s="355" t="s">
        <v>289</v>
      </c>
      <c r="GQ22" s="12">
        <v>19</v>
      </c>
      <c r="GR22" s="183"/>
      <c r="GS22" s="344">
        <v>840</v>
      </c>
      <c r="GT22" s="345">
        <v>0.9</v>
      </c>
      <c r="GU22" s="403" t="s">
        <v>289</v>
      </c>
      <c r="GV22" s="12">
        <v>19</v>
      </c>
      <c r="GW22" s="183"/>
      <c r="GX22" s="353">
        <v>600</v>
      </c>
      <c r="GY22" s="354">
        <v>0.9</v>
      </c>
      <c r="GZ22" s="355" t="s">
        <v>290</v>
      </c>
      <c r="HA22" s="12">
        <v>19</v>
      </c>
      <c r="HB22" s="183"/>
      <c r="HC22" s="353">
        <v>2575</v>
      </c>
      <c r="HD22" s="354">
        <v>0.9</v>
      </c>
      <c r="HE22" s="355" t="s">
        <v>291</v>
      </c>
      <c r="HF22" s="12">
        <v>19</v>
      </c>
      <c r="HG22" s="183"/>
      <c r="HH22" s="353">
        <v>2570</v>
      </c>
      <c r="HI22" s="354">
        <v>0.9</v>
      </c>
      <c r="HJ22" s="355" t="s">
        <v>291</v>
      </c>
      <c r="HK22" s="12">
        <v>19</v>
      </c>
      <c r="HL22" s="183"/>
      <c r="HM22" s="353">
        <v>870</v>
      </c>
      <c r="HN22" s="354">
        <v>0.9</v>
      </c>
      <c r="HO22" s="355" t="s">
        <v>289</v>
      </c>
      <c r="HP22" s="12">
        <v>19</v>
      </c>
      <c r="HQ22" s="183"/>
      <c r="HR22" s="344">
        <v>695</v>
      </c>
      <c r="HS22" s="345">
        <v>1</v>
      </c>
      <c r="HT22" s="403" t="s">
        <v>290</v>
      </c>
      <c r="HU22" s="12">
        <v>19</v>
      </c>
      <c r="HV22" s="183"/>
      <c r="HW22" s="344">
        <v>785</v>
      </c>
      <c r="HX22" s="345">
        <v>1</v>
      </c>
      <c r="HY22" s="403" t="s">
        <v>309</v>
      </c>
      <c r="HZ22" s="12">
        <v>19</v>
      </c>
      <c r="IA22" s="183"/>
      <c r="IB22" s="424">
        <v>865</v>
      </c>
      <c r="IC22" s="425">
        <v>1</v>
      </c>
      <c r="ID22" s="426" t="s">
        <v>300</v>
      </c>
      <c r="IE22" s="12">
        <v>19</v>
      </c>
      <c r="IF22" s="183"/>
      <c r="IG22" s="424">
        <v>1250</v>
      </c>
      <c r="IH22" s="425">
        <v>1</v>
      </c>
      <c r="II22" s="426" t="s">
        <v>304</v>
      </c>
      <c r="IJ22" s="12">
        <v>19</v>
      </c>
      <c r="IK22" s="183"/>
      <c r="IL22" s="424">
        <v>495</v>
      </c>
      <c r="IM22" s="425">
        <v>1.1000000000000001</v>
      </c>
      <c r="IN22" s="426" t="s">
        <v>294</v>
      </c>
      <c r="IO22" s="12">
        <v>19</v>
      </c>
      <c r="IP22" s="183"/>
      <c r="IQ22" s="424">
        <v>1340</v>
      </c>
      <c r="IR22" s="425">
        <v>1.1000000000000001</v>
      </c>
      <c r="IS22" s="426" t="s">
        <v>304</v>
      </c>
      <c r="IT22" s="12">
        <v>19</v>
      </c>
    </row>
    <row r="23" spans="1:254">
      <c r="A23" s="35">
        <v>1114</v>
      </c>
      <c r="B23" s="36">
        <v>2.2000000000000002</v>
      </c>
      <c r="C23" s="102" t="s">
        <v>298</v>
      </c>
      <c r="D23" s="188">
        <v>20</v>
      </c>
      <c r="E23" s="183"/>
      <c r="F23" s="35">
        <v>1142</v>
      </c>
      <c r="G23" s="36">
        <v>2.2000000000000002</v>
      </c>
      <c r="H23" s="102" t="s">
        <v>298</v>
      </c>
      <c r="I23" s="188">
        <v>20</v>
      </c>
      <c r="J23" s="183"/>
      <c r="K23" s="35">
        <v>1639</v>
      </c>
      <c r="L23" s="36">
        <v>2.2000000000000002</v>
      </c>
      <c r="M23" s="102" t="s">
        <v>296</v>
      </c>
      <c r="N23" s="188">
        <v>20</v>
      </c>
      <c r="O23" s="183"/>
      <c r="P23" s="115">
        <v>1908</v>
      </c>
      <c r="Q23" s="116">
        <v>2.1</v>
      </c>
      <c r="R23" s="112" t="s">
        <v>43</v>
      </c>
      <c r="S23" s="188">
        <v>20</v>
      </c>
      <c r="T23" s="183"/>
      <c r="U23" s="35">
        <v>369</v>
      </c>
      <c r="V23" s="36">
        <v>1.9</v>
      </c>
      <c r="W23" s="102" t="s">
        <v>303</v>
      </c>
      <c r="X23" s="188">
        <v>20</v>
      </c>
      <c r="Y23" s="183"/>
      <c r="Z23" s="35">
        <v>350</v>
      </c>
      <c r="AA23" s="36">
        <v>1.8</v>
      </c>
      <c r="AB23" s="102" t="s">
        <v>303</v>
      </c>
      <c r="AC23" s="188">
        <v>20</v>
      </c>
      <c r="AD23" s="183"/>
      <c r="AE23" s="35">
        <v>2967</v>
      </c>
      <c r="AF23" s="36">
        <v>1.8</v>
      </c>
      <c r="AG23" s="102" t="s">
        <v>295</v>
      </c>
      <c r="AH23" s="188">
        <v>20</v>
      </c>
      <c r="AI23" s="183"/>
      <c r="AJ23" s="115">
        <v>1645</v>
      </c>
      <c r="AK23" s="116">
        <v>1.8</v>
      </c>
      <c r="AL23" s="112" t="s">
        <v>43</v>
      </c>
      <c r="AM23" s="7">
        <v>20</v>
      </c>
      <c r="AN23" s="183"/>
      <c r="AO23" s="35">
        <v>1188</v>
      </c>
      <c r="AP23" s="36">
        <v>1.7</v>
      </c>
      <c r="AQ23" s="102" t="s">
        <v>297</v>
      </c>
      <c r="AR23" s="12">
        <v>20</v>
      </c>
      <c r="AS23" s="183"/>
      <c r="AT23" s="35">
        <v>4588</v>
      </c>
      <c r="AU23" s="36">
        <v>1.6</v>
      </c>
      <c r="AV23" s="102" t="s">
        <v>291</v>
      </c>
      <c r="AW23" s="12">
        <v>20</v>
      </c>
      <c r="AX23" s="183"/>
      <c r="AY23" s="115">
        <v>1525</v>
      </c>
      <c r="AZ23" s="116">
        <v>1.7</v>
      </c>
      <c r="BA23" s="112" t="s">
        <v>43</v>
      </c>
      <c r="BB23" s="7">
        <v>20</v>
      </c>
      <c r="BC23" s="183"/>
      <c r="BD23" s="115">
        <v>417</v>
      </c>
      <c r="BE23" s="116">
        <v>1.6</v>
      </c>
      <c r="BF23" s="112" t="s">
        <v>20</v>
      </c>
      <c r="BG23" s="7">
        <v>20</v>
      </c>
      <c r="BH23" s="183"/>
      <c r="BI23" s="115">
        <v>1611</v>
      </c>
      <c r="BJ23" s="116">
        <v>1.8</v>
      </c>
      <c r="BK23" s="112" t="s">
        <v>43</v>
      </c>
      <c r="BL23" s="7">
        <v>20</v>
      </c>
      <c r="BM23" s="183"/>
      <c r="BN23" s="115">
        <v>1603</v>
      </c>
      <c r="BO23" s="116">
        <v>1.8</v>
      </c>
      <c r="BP23" s="112" t="s">
        <v>43</v>
      </c>
      <c r="BQ23" s="7">
        <v>20</v>
      </c>
      <c r="BR23" s="183"/>
      <c r="BS23" s="35">
        <v>1342</v>
      </c>
      <c r="BT23" s="36">
        <v>1.6</v>
      </c>
      <c r="BU23" s="102" t="s">
        <v>300</v>
      </c>
      <c r="BV23" s="12">
        <v>20</v>
      </c>
      <c r="BW23" s="183"/>
      <c r="BX23" s="115">
        <v>1396</v>
      </c>
      <c r="BY23" s="116">
        <v>1.5</v>
      </c>
      <c r="BZ23" s="112" t="s">
        <v>43</v>
      </c>
      <c r="CA23" s="7">
        <v>20</v>
      </c>
      <c r="CB23" s="183"/>
      <c r="CC23" s="115">
        <v>1287</v>
      </c>
      <c r="CD23" s="116">
        <v>1.4</v>
      </c>
      <c r="CE23" s="112" t="s">
        <v>43</v>
      </c>
      <c r="CF23" s="7">
        <v>20</v>
      </c>
      <c r="CG23" s="183"/>
      <c r="CH23" s="115">
        <v>303</v>
      </c>
      <c r="CI23" s="116">
        <v>1.2</v>
      </c>
      <c r="CJ23" s="112" t="s">
        <v>20</v>
      </c>
      <c r="CK23" s="7">
        <v>20</v>
      </c>
      <c r="CL23" s="183"/>
      <c r="CM23" s="115">
        <v>1129</v>
      </c>
      <c r="CN23" s="116">
        <v>1.2</v>
      </c>
      <c r="CO23" s="112" t="s">
        <v>43</v>
      </c>
      <c r="CP23" s="7">
        <v>20</v>
      </c>
      <c r="CQ23" s="183"/>
      <c r="CR23" s="35">
        <v>945</v>
      </c>
      <c r="CS23" s="36">
        <v>1.1000000000000001</v>
      </c>
      <c r="CT23" s="102" t="s">
        <v>300</v>
      </c>
      <c r="CU23" s="12">
        <v>20</v>
      </c>
      <c r="CV23" s="183"/>
      <c r="CW23" s="35">
        <v>578</v>
      </c>
      <c r="CX23" s="36">
        <v>1.1000000000000001</v>
      </c>
      <c r="CY23" s="102" t="s">
        <v>298</v>
      </c>
      <c r="CZ23" s="12">
        <v>20</v>
      </c>
      <c r="DA23" s="183"/>
      <c r="DB23" s="115">
        <v>980</v>
      </c>
      <c r="DC23" s="116">
        <v>1.1000000000000001</v>
      </c>
      <c r="DD23" s="112" t="s">
        <v>43</v>
      </c>
      <c r="DE23" s="7">
        <v>20</v>
      </c>
      <c r="DF23" s="183"/>
      <c r="DG23" s="317">
        <v>249</v>
      </c>
      <c r="DH23" s="318">
        <v>1</v>
      </c>
      <c r="DI23" s="319" t="s">
        <v>20</v>
      </c>
      <c r="DJ23" s="7">
        <v>20</v>
      </c>
      <c r="DK23" s="183"/>
      <c r="DL23" s="317">
        <v>257</v>
      </c>
      <c r="DM23" s="318">
        <v>1</v>
      </c>
      <c r="DN23" s="319" t="s">
        <v>20</v>
      </c>
      <c r="DO23" s="7">
        <v>20</v>
      </c>
      <c r="DP23" s="183"/>
      <c r="DQ23" s="315">
        <v>669</v>
      </c>
      <c r="DR23" s="316">
        <v>1</v>
      </c>
      <c r="DS23" s="320" t="s">
        <v>290</v>
      </c>
      <c r="DT23" s="12">
        <v>20</v>
      </c>
      <c r="DU23" s="183"/>
      <c r="DV23" s="315">
        <v>708</v>
      </c>
      <c r="DW23" s="316">
        <v>1.1000000000000001</v>
      </c>
      <c r="DX23" s="320" t="s">
        <v>290</v>
      </c>
      <c r="DY23" s="12">
        <v>20</v>
      </c>
      <c r="DZ23" s="183"/>
      <c r="EA23" s="315">
        <v>536</v>
      </c>
      <c r="EB23" s="316">
        <v>1</v>
      </c>
      <c r="EC23" s="320" t="s">
        <v>298</v>
      </c>
      <c r="ED23" s="12">
        <v>20</v>
      </c>
      <c r="EE23" s="183"/>
      <c r="EF23" s="315">
        <v>617</v>
      </c>
      <c r="EG23" s="316">
        <v>0.9</v>
      </c>
      <c r="EH23" s="320" t="s">
        <v>290</v>
      </c>
      <c r="EI23" s="12">
        <v>20</v>
      </c>
      <c r="EJ23" s="183"/>
      <c r="EK23" s="336">
        <v>1532</v>
      </c>
      <c r="EL23" s="337">
        <v>0.9</v>
      </c>
      <c r="EM23" s="338" t="s">
        <v>295</v>
      </c>
      <c r="EN23" s="12">
        <v>20</v>
      </c>
      <c r="EO23" s="183"/>
      <c r="EP23" s="336">
        <v>515</v>
      </c>
      <c r="EQ23" s="337">
        <v>0.8</v>
      </c>
      <c r="ER23" s="338" t="s">
        <v>290</v>
      </c>
      <c r="ES23" s="12">
        <v>20</v>
      </c>
      <c r="ET23" s="183"/>
      <c r="EU23" s="336">
        <v>242</v>
      </c>
      <c r="EV23" s="337">
        <v>0.8</v>
      </c>
      <c r="EW23" s="338" t="s">
        <v>292</v>
      </c>
      <c r="EX23" s="12">
        <v>20</v>
      </c>
      <c r="EY23" s="183"/>
      <c r="EZ23" s="336">
        <v>390</v>
      </c>
      <c r="FA23" s="337">
        <v>0.8</v>
      </c>
      <c r="FB23" s="338" t="s">
        <v>294</v>
      </c>
      <c r="FC23" s="12">
        <v>20</v>
      </c>
      <c r="FD23" s="183"/>
      <c r="FE23" s="336">
        <v>366</v>
      </c>
      <c r="FF23" s="337">
        <v>0.8</v>
      </c>
      <c r="FG23" s="338" t="s">
        <v>294</v>
      </c>
      <c r="FH23" s="12">
        <v>20</v>
      </c>
      <c r="FI23" s="183"/>
      <c r="FJ23" s="353">
        <v>442</v>
      </c>
      <c r="FK23" s="354">
        <v>0.8</v>
      </c>
      <c r="FL23" s="355" t="s">
        <v>301</v>
      </c>
      <c r="FM23" s="12">
        <v>20</v>
      </c>
      <c r="FN23" s="183"/>
      <c r="FO23" s="336">
        <v>1456</v>
      </c>
      <c r="FP23" s="337">
        <v>0.8</v>
      </c>
      <c r="FQ23" s="338" t="s">
        <v>295</v>
      </c>
      <c r="FR23" s="12">
        <v>20</v>
      </c>
      <c r="FS23" s="183"/>
      <c r="FT23" s="335">
        <v>662</v>
      </c>
      <c r="FU23" s="342">
        <v>0.7</v>
      </c>
      <c r="FV23" s="341" t="s">
        <v>43</v>
      </c>
      <c r="FW23" s="7">
        <v>20</v>
      </c>
      <c r="FX23" s="183"/>
      <c r="FY23" s="335">
        <v>736</v>
      </c>
      <c r="FZ23" s="342">
        <v>0.8</v>
      </c>
      <c r="GA23" s="341" t="s">
        <v>43</v>
      </c>
      <c r="GB23" s="7">
        <v>20</v>
      </c>
      <c r="GC23" s="183"/>
      <c r="GD23" s="366">
        <v>632</v>
      </c>
      <c r="GE23" s="367">
        <v>0.8</v>
      </c>
      <c r="GF23" s="371" t="s">
        <v>296</v>
      </c>
      <c r="GG23" s="7">
        <v>20</v>
      </c>
      <c r="GH23" s="183"/>
      <c r="GI23" s="378">
        <v>825</v>
      </c>
      <c r="GJ23" s="379">
        <v>1</v>
      </c>
      <c r="GK23" s="381" t="s">
        <v>300</v>
      </c>
      <c r="GL23" s="12">
        <v>20</v>
      </c>
      <c r="GM23" s="183"/>
      <c r="GN23" s="353">
        <v>1140</v>
      </c>
      <c r="GO23" s="354">
        <v>1</v>
      </c>
      <c r="GP23" s="355" t="s">
        <v>293</v>
      </c>
      <c r="GQ23" s="12">
        <v>20</v>
      </c>
      <c r="GR23" s="183"/>
      <c r="GS23" s="344">
        <v>490</v>
      </c>
      <c r="GT23" s="345">
        <v>0.9</v>
      </c>
      <c r="GU23" s="403" t="s">
        <v>298</v>
      </c>
      <c r="GV23" s="12">
        <v>20</v>
      </c>
      <c r="GW23" s="183"/>
      <c r="GX23" s="353">
        <v>485</v>
      </c>
      <c r="GY23" s="354">
        <v>0.9</v>
      </c>
      <c r="GZ23" s="355" t="s">
        <v>298</v>
      </c>
      <c r="HA23" s="12">
        <v>20</v>
      </c>
      <c r="HB23" s="183"/>
      <c r="HC23" s="353">
        <v>465</v>
      </c>
      <c r="HD23" s="354">
        <v>1</v>
      </c>
      <c r="HE23" s="355" t="s">
        <v>294</v>
      </c>
      <c r="HF23" s="12">
        <v>20</v>
      </c>
      <c r="HG23" s="183"/>
      <c r="HH23" s="353">
        <v>880</v>
      </c>
      <c r="HI23" s="354">
        <v>1</v>
      </c>
      <c r="HJ23" s="355" t="s">
        <v>300</v>
      </c>
      <c r="HK23" s="12">
        <v>20</v>
      </c>
      <c r="HL23" s="183"/>
      <c r="HM23" s="353">
        <v>2605</v>
      </c>
      <c r="HN23" s="354">
        <v>0.9</v>
      </c>
      <c r="HO23" s="355" t="s">
        <v>291</v>
      </c>
      <c r="HP23" s="12">
        <v>20</v>
      </c>
      <c r="HQ23" s="183"/>
      <c r="HR23" s="344">
        <v>450</v>
      </c>
      <c r="HS23" s="345">
        <v>1</v>
      </c>
      <c r="HT23" s="403" t="s">
        <v>294</v>
      </c>
      <c r="HU23" s="12">
        <v>20</v>
      </c>
      <c r="HV23" s="183"/>
      <c r="HW23" s="344">
        <v>855</v>
      </c>
      <c r="HX23" s="345">
        <v>1</v>
      </c>
      <c r="HY23" s="403" t="s">
        <v>300</v>
      </c>
      <c r="HZ23" s="12">
        <v>20</v>
      </c>
      <c r="IA23" s="183"/>
      <c r="IB23" s="424">
        <v>525</v>
      </c>
      <c r="IC23" s="425">
        <v>1</v>
      </c>
      <c r="ID23" s="426" t="s">
        <v>301</v>
      </c>
      <c r="IE23" s="12">
        <v>20</v>
      </c>
      <c r="IF23" s="183"/>
      <c r="IG23" s="424">
        <v>585</v>
      </c>
      <c r="IH23" s="425">
        <v>1.1000000000000001</v>
      </c>
      <c r="II23" s="426" t="s">
        <v>301</v>
      </c>
      <c r="IJ23" s="12">
        <v>20</v>
      </c>
      <c r="IK23" s="183"/>
      <c r="IL23" s="424">
        <v>630</v>
      </c>
      <c r="IM23" s="425">
        <v>1.1000000000000001</v>
      </c>
      <c r="IN23" s="426" t="s">
        <v>301</v>
      </c>
      <c r="IO23" s="12">
        <v>20</v>
      </c>
      <c r="IP23" s="183"/>
      <c r="IQ23" s="424">
        <v>885</v>
      </c>
      <c r="IR23" s="425">
        <v>1.2</v>
      </c>
      <c r="IS23" s="426" t="s">
        <v>309</v>
      </c>
      <c r="IT23" s="12">
        <v>20</v>
      </c>
    </row>
    <row r="24" spans="1:254">
      <c r="A24" s="35">
        <v>1631</v>
      </c>
      <c r="B24" s="36">
        <v>2.4</v>
      </c>
      <c r="C24" s="102" t="s">
        <v>299</v>
      </c>
      <c r="D24" s="188">
        <v>21</v>
      </c>
      <c r="E24" s="183"/>
      <c r="F24" s="35">
        <v>472</v>
      </c>
      <c r="G24" s="36">
        <v>2.4</v>
      </c>
      <c r="H24" s="102" t="s">
        <v>303</v>
      </c>
      <c r="I24" s="188">
        <v>21</v>
      </c>
      <c r="J24" s="183"/>
      <c r="K24" s="35">
        <v>1282</v>
      </c>
      <c r="L24" s="36">
        <v>2.2999999999999998</v>
      </c>
      <c r="M24" s="102" t="s">
        <v>301</v>
      </c>
      <c r="N24" s="188">
        <v>21</v>
      </c>
      <c r="O24" s="183"/>
      <c r="P24" s="35">
        <v>1064</v>
      </c>
      <c r="Q24" s="36">
        <v>2.1</v>
      </c>
      <c r="R24" s="102" t="s">
        <v>298</v>
      </c>
      <c r="S24" s="188">
        <v>21</v>
      </c>
      <c r="T24" s="183"/>
      <c r="U24" s="115">
        <v>1802</v>
      </c>
      <c r="V24" s="116">
        <v>2</v>
      </c>
      <c r="W24" s="112" t="s">
        <v>43</v>
      </c>
      <c r="X24" s="188">
        <v>21</v>
      </c>
      <c r="Y24" s="183"/>
      <c r="Z24" s="115">
        <v>1719</v>
      </c>
      <c r="AA24" s="116">
        <v>1.9</v>
      </c>
      <c r="AB24" s="112" t="s">
        <v>43</v>
      </c>
      <c r="AC24" s="188">
        <v>21</v>
      </c>
      <c r="AD24" s="183"/>
      <c r="AE24" s="115">
        <v>1746</v>
      </c>
      <c r="AF24" s="116">
        <v>1.9</v>
      </c>
      <c r="AG24" s="112" t="s">
        <v>43</v>
      </c>
      <c r="AH24" s="7">
        <v>21</v>
      </c>
      <c r="AI24" s="183"/>
      <c r="AJ24" s="35">
        <v>3009</v>
      </c>
      <c r="AK24" s="36">
        <v>1.8</v>
      </c>
      <c r="AL24" s="102" t="s">
        <v>295</v>
      </c>
      <c r="AM24" s="12">
        <v>21</v>
      </c>
      <c r="AN24" s="183"/>
      <c r="AO24" s="35">
        <v>1486</v>
      </c>
      <c r="AP24" s="36">
        <v>1.8</v>
      </c>
      <c r="AQ24" s="102" t="s">
        <v>300</v>
      </c>
      <c r="AR24" s="12">
        <v>21</v>
      </c>
      <c r="AS24" s="183"/>
      <c r="AT24" s="35">
        <v>1132</v>
      </c>
      <c r="AU24" s="36">
        <v>1.6</v>
      </c>
      <c r="AV24" s="102" t="s">
        <v>297</v>
      </c>
      <c r="AW24" s="12">
        <v>21</v>
      </c>
      <c r="AX24" s="183"/>
      <c r="AY24" s="35">
        <v>321</v>
      </c>
      <c r="AZ24" s="36">
        <v>1.7</v>
      </c>
      <c r="BA24" s="102" t="s">
        <v>303</v>
      </c>
      <c r="BB24" s="12">
        <v>21</v>
      </c>
      <c r="BC24" s="183"/>
      <c r="BD24" s="35">
        <v>1389</v>
      </c>
      <c r="BE24" s="36">
        <v>1.7</v>
      </c>
      <c r="BF24" s="102" t="s">
        <v>300</v>
      </c>
      <c r="BG24" s="12">
        <v>21</v>
      </c>
      <c r="BH24" s="183"/>
      <c r="BI24" s="35">
        <v>1470</v>
      </c>
      <c r="BJ24" s="36">
        <v>1.8</v>
      </c>
      <c r="BK24" s="102" t="s">
        <v>300</v>
      </c>
      <c r="BL24" s="12">
        <v>21</v>
      </c>
      <c r="BM24" s="183"/>
      <c r="BN24" s="35">
        <v>1453</v>
      </c>
      <c r="BO24" s="36">
        <v>1.8</v>
      </c>
      <c r="BP24" s="102" t="s">
        <v>300</v>
      </c>
      <c r="BQ24" s="12">
        <v>21</v>
      </c>
      <c r="BR24" s="183"/>
      <c r="BS24" s="115">
        <v>409</v>
      </c>
      <c r="BT24" s="116">
        <v>1.6</v>
      </c>
      <c r="BU24" s="112" t="s">
        <v>20</v>
      </c>
      <c r="BV24" s="7">
        <v>21</v>
      </c>
      <c r="BW24" s="183"/>
      <c r="BX24" s="35">
        <v>1240</v>
      </c>
      <c r="BY24" s="36">
        <v>1.5</v>
      </c>
      <c r="BZ24" s="102" t="s">
        <v>300</v>
      </c>
      <c r="CA24" s="12">
        <v>21</v>
      </c>
      <c r="CB24" s="183"/>
      <c r="CC24" s="35">
        <v>1159</v>
      </c>
      <c r="CD24" s="36">
        <v>1.4</v>
      </c>
      <c r="CE24" s="102" t="s">
        <v>300</v>
      </c>
      <c r="CF24" s="12">
        <v>21</v>
      </c>
      <c r="CG24" s="183"/>
      <c r="CH24" s="115">
        <v>1189</v>
      </c>
      <c r="CI24" s="116">
        <v>1.3</v>
      </c>
      <c r="CJ24" s="112" t="s">
        <v>43</v>
      </c>
      <c r="CK24" s="7">
        <v>21</v>
      </c>
      <c r="CL24" s="183"/>
      <c r="CM24" s="35">
        <v>1978</v>
      </c>
      <c r="CN24" s="36">
        <v>1.2</v>
      </c>
      <c r="CO24" s="102" t="s">
        <v>295</v>
      </c>
      <c r="CP24" s="12">
        <v>21</v>
      </c>
      <c r="CQ24" s="183"/>
      <c r="CR24" s="35">
        <v>720</v>
      </c>
      <c r="CS24" s="36">
        <v>1.1000000000000001</v>
      </c>
      <c r="CT24" s="102" t="s">
        <v>290</v>
      </c>
      <c r="CU24" s="12">
        <v>21</v>
      </c>
      <c r="CV24" s="183"/>
      <c r="CW24" s="35">
        <v>1868</v>
      </c>
      <c r="CX24" s="36">
        <v>1.1000000000000001</v>
      </c>
      <c r="CY24" s="102" t="s">
        <v>295</v>
      </c>
      <c r="CZ24" s="12">
        <v>21</v>
      </c>
      <c r="DA24" s="183"/>
      <c r="DB24" s="35">
        <v>1805</v>
      </c>
      <c r="DC24" s="36">
        <v>1.1000000000000001</v>
      </c>
      <c r="DD24" s="102" t="s">
        <v>295</v>
      </c>
      <c r="DE24" s="12">
        <v>21</v>
      </c>
      <c r="DF24" s="183"/>
      <c r="DG24" s="315">
        <v>526</v>
      </c>
      <c r="DH24" s="316">
        <v>1</v>
      </c>
      <c r="DI24" s="320" t="s">
        <v>298</v>
      </c>
      <c r="DJ24" s="12">
        <v>21</v>
      </c>
      <c r="DK24" s="183"/>
      <c r="DL24" s="315">
        <v>184</v>
      </c>
      <c r="DM24" s="316">
        <v>1</v>
      </c>
      <c r="DN24" s="320" t="s">
        <v>303</v>
      </c>
      <c r="DO24" s="12">
        <v>21</v>
      </c>
      <c r="DP24" s="183"/>
      <c r="DQ24" s="315">
        <v>580</v>
      </c>
      <c r="DR24" s="316">
        <v>1.1000000000000001</v>
      </c>
      <c r="DS24" s="320" t="s">
        <v>298</v>
      </c>
      <c r="DT24" s="12">
        <v>21</v>
      </c>
      <c r="DU24" s="183"/>
      <c r="DV24" s="315">
        <v>203</v>
      </c>
      <c r="DW24" s="316">
        <v>1.1000000000000001</v>
      </c>
      <c r="DX24" s="320" t="s">
        <v>303</v>
      </c>
      <c r="DY24" s="12">
        <v>21</v>
      </c>
      <c r="DZ24" s="183"/>
      <c r="EA24" s="315">
        <v>699</v>
      </c>
      <c r="EB24" s="316">
        <v>1</v>
      </c>
      <c r="EC24" s="320" t="s">
        <v>290</v>
      </c>
      <c r="ED24" s="12">
        <v>21</v>
      </c>
      <c r="EE24" s="183"/>
      <c r="EF24" s="315">
        <v>1165</v>
      </c>
      <c r="EG24" s="316">
        <v>1</v>
      </c>
      <c r="EH24" s="320" t="s">
        <v>304</v>
      </c>
      <c r="EI24" s="12">
        <v>21</v>
      </c>
      <c r="EJ24" s="183"/>
      <c r="EK24" s="336">
        <v>402</v>
      </c>
      <c r="EL24" s="337">
        <v>0.9</v>
      </c>
      <c r="EM24" s="338" t="s">
        <v>294</v>
      </c>
      <c r="EN24" s="12">
        <v>21</v>
      </c>
      <c r="EO24" s="183"/>
      <c r="EP24" s="336">
        <v>1503</v>
      </c>
      <c r="EQ24" s="337">
        <v>0.9</v>
      </c>
      <c r="ER24" s="338" t="s">
        <v>295</v>
      </c>
      <c r="ES24" s="12">
        <v>21</v>
      </c>
      <c r="ET24" s="183"/>
      <c r="EU24" s="335">
        <v>843</v>
      </c>
      <c r="EV24" s="342">
        <v>0.9</v>
      </c>
      <c r="EW24" s="341" t="s">
        <v>43</v>
      </c>
      <c r="EX24" s="7">
        <v>21</v>
      </c>
      <c r="EY24" s="183"/>
      <c r="EZ24" s="336">
        <v>614</v>
      </c>
      <c r="FA24" s="337">
        <v>0.8</v>
      </c>
      <c r="FB24" s="338" t="s">
        <v>296</v>
      </c>
      <c r="FC24" s="12">
        <v>21</v>
      </c>
      <c r="FD24" s="183"/>
      <c r="FE24" s="336">
        <v>629</v>
      </c>
      <c r="FF24" s="337">
        <v>0.8</v>
      </c>
      <c r="FG24" s="338" t="s">
        <v>296</v>
      </c>
      <c r="FH24" s="12">
        <v>21</v>
      </c>
      <c r="FI24" s="183"/>
      <c r="FJ24" s="353">
        <v>586</v>
      </c>
      <c r="FK24" s="354">
        <v>0.8</v>
      </c>
      <c r="FL24" s="355" t="s">
        <v>309</v>
      </c>
      <c r="FM24" s="12">
        <v>21</v>
      </c>
      <c r="FN24" s="183"/>
      <c r="FO24" s="336">
        <v>718</v>
      </c>
      <c r="FP24" s="337">
        <v>0.8</v>
      </c>
      <c r="FQ24" s="338" t="s">
        <v>300</v>
      </c>
      <c r="FR24" s="12">
        <v>21</v>
      </c>
      <c r="FS24" s="183"/>
      <c r="FT24" s="336">
        <v>375</v>
      </c>
      <c r="FU24" s="337">
        <v>0.7</v>
      </c>
      <c r="FV24" s="338" t="s">
        <v>298</v>
      </c>
      <c r="FW24" s="12">
        <v>21</v>
      </c>
      <c r="FX24" s="183"/>
      <c r="FY24" s="336">
        <v>621</v>
      </c>
      <c r="FZ24" s="337">
        <v>0.8</v>
      </c>
      <c r="GA24" s="338" t="s">
        <v>296</v>
      </c>
      <c r="GB24" s="12">
        <v>21</v>
      </c>
      <c r="GC24" s="183"/>
      <c r="GD24" s="366">
        <v>400</v>
      </c>
      <c r="GE24" s="367">
        <v>0.8</v>
      </c>
      <c r="GF24" s="371" t="s">
        <v>298</v>
      </c>
      <c r="GG24" s="12">
        <v>21</v>
      </c>
      <c r="GH24" s="183"/>
      <c r="GI24" s="378">
        <v>1145</v>
      </c>
      <c r="GJ24" s="379">
        <v>1</v>
      </c>
      <c r="GK24" s="381" t="s">
        <v>293</v>
      </c>
      <c r="GL24" s="12">
        <v>21</v>
      </c>
      <c r="GM24" s="183"/>
      <c r="GN24" s="353">
        <v>690</v>
      </c>
      <c r="GO24" s="354">
        <v>1</v>
      </c>
      <c r="GP24" s="355" t="s">
        <v>290</v>
      </c>
      <c r="GQ24" s="12">
        <v>21</v>
      </c>
      <c r="GR24" s="183"/>
      <c r="GS24" s="344">
        <v>1115</v>
      </c>
      <c r="GT24" s="345">
        <v>1</v>
      </c>
      <c r="GU24" s="403" t="s">
        <v>293</v>
      </c>
      <c r="GV24" s="12">
        <v>21</v>
      </c>
      <c r="GW24" s="183"/>
      <c r="GX24" s="353">
        <v>470</v>
      </c>
      <c r="GY24" s="354">
        <v>0.9</v>
      </c>
      <c r="GZ24" s="355" t="s">
        <v>301</v>
      </c>
      <c r="HA24" s="12">
        <v>21</v>
      </c>
      <c r="HB24" s="183"/>
      <c r="HC24" s="353">
        <v>1205</v>
      </c>
      <c r="HD24" s="354">
        <v>1</v>
      </c>
      <c r="HE24" s="355" t="s">
        <v>304</v>
      </c>
      <c r="HF24" s="12">
        <v>21</v>
      </c>
      <c r="HG24" s="183"/>
      <c r="HH24" s="353">
        <v>460</v>
      </c>
      <c r="HI24" s="354">
        <v>1</v>
      </c>
      <c r="HJ24" s="355" t="s">
        <v>294</v>
      </c>
      <c r="HK24" s="12">
        <v>21</v>
      </c>
      <c r="HL24" s="183"/>
      <c r="HM24" s="353">
        <v>790</v>
      </c>
      <c r="HN24" s="354">
        <v>1</v>
      </c>
      <c r="HO24" s="355" t="s">
        <v>309</v>
      </c>
      <c r="HP24" s="12">
        <v>21</v>
      </c>
      <c r="HQ24" s="183"/>
      <c r="HR24" s="344">
        <v>1235</v>
      </c>
      <c r="HS24" s="345">
        <v>1</v>
      </c>
      <c r="HT24" s="403" t="s">
        <v>304</v>
      </c>
      <c r="HU24" s="12">
        <v>21</v>
      </c>
      <c r="HV24" s="183"/>
      <c r="HW24" s="344">
        <v>1255</v>
      </c>
      <c r="HX24" s="345">
        <v>1</v>
      </c>
      <c r="HY24" s="403" t="s">
        <v>304</v>
      </c>
      <c r="HZ24" s="12">
        <v>21</v>
      </c>
      <c r="IA24" s="183"/>
      <c r="IB24" s="424">
        <v>1235</v>
      </c>
      <c r="IC24" s="425">
        <v>1</v>
      </c>
      <c r="ID24" s="426" t="s">
        <v>304</v>
      </c>
      <c r="IE24" s="12">
        <v>21</v>
      </c>
      <c r="IF24" s="183"/>
      <c r="IG24" s="424">
        <v>935</v>
      </c>
      <c r="IH24" s="425">
        <v>1.1000000000000001</v>
      </c>
      <c r="II24" s="426" t="s">
        <v>300</v>
      </c>
      <c r="IJ24" s="12">
        <v>21</v>
      </c>
      <c r="IK24" s="183"/>
      <c r="IL24" s="424">
        <v>1300</v>
      </c>
      <c r="IM24" s="425">
        <v>1.1000000000000001</v>
      </c>
      <c r="IN24" s="426" t="s">
        <v>304</v>
      </c>
      <c r="IO24" s="12">
        <v>21</v>
      </c>
      <c r="IP24" s="183"/>
      <c r="IQ24" s="424">
        <v>640</v>
      </c>
      <c r="IR24" s="425">
        <v>1.2</v>
      </c>
      <c r="IS24" s="426" t="s">
        <v>301</v>
      </c>
      <c r="IT24" s="12">
        <v>21</v>
      </c>
    </row>
    <row r="25" spans="1:254">
      <c r="A25" s="35">
        <v>1977</v>
      </c>
      <c r="B25" s="36">
        <v>2.5</v>
      </c>
      <c r="C25" s="102" t="s">
        <v>300</v>
      </c>
      <c r="D25" s="188">
        <v>22</v>
      </c>
      <c r="E25" s="183"/>
      <c r="F25" s="35">
        <v>1994</v>
      </c>
      <c r="G25" s="36">
        <v>2.5</v>
      </c>
      <c r="H25" s="102" t="s">
        <v>300</v>
      </c>
      <c r="I25" s="188">
        <v>22</v>
      </c>
      <c r="J25" s="183"/>
      <c r="K25" s="35">
        <v>445</v>
      </c>
      <c r="L25" s="36">
        <v>2.2999999999999998</v>
      </c>
      <c r="M25" s="102" t="s">
        <v>303</v>
      </c>
      <c r="N25" s="188">
        <v>22</v>
      </c>
      <c r="O25" s="183"/>
      <c r="P25" s="35">
        <v>416</v>
      </c>
      <c r="Q25" s="36">
        <v>2.1</v>
      </c>
      <c r="R25" s="102" t="s">
        <v>303</v>
      </c>
      <c r="S25" s="188">
        <v>22</v>
      </c>
      <c r="T25" s="183"/>
      <c r="U25" s="35">
        <v>1039</v>
      </c>
      <c r="V25" s="36">
        <v>2</v>
      </c>
      <c r="W25" s="102" t="s">
        <v>298</v>
      </c>
      <c r="X25" s="188">
        <v>22</v>
      </c>
      <c r="Y25" s="183"/>
      <c r="Z25" s="35">
        <v>1019</v>
      </c>
      <c r="AA25" s="36">
        <v>2</v>
      </c>
      <c r="AB25" s="102" t="s">
        <v>298</v>
      </c>
      <c r="AC25" s="188">
        <v>22</v>
      </c>
      <c r="AD25" s="183"/>
      <c r="AE25" s="35">
        <v>1637</v>
      </c>
      <c r="AF25" s="36">
        <v>2</v>
      </c>
      <c r="AG25" s="102" t="s">
        <v>300</v>
      </c>
      <c r="AH25" s="188">
        <v>22</v>
      </c>
      <c r="AI25" s="183"/>
      <c r="AJ25" s="35">
        <v>1579</v>
      </c>
      <c r="AK25" s="36">
        <v>1.9</v>
      </c>
      <c r="AL25" s="102" t="s">
        <v>300</v>
      </c>
      <c r="AM25" s="188">
        <v>22</v>
      </c>
      <c r="AN25" s="183"/>
      <c r="AO25" s="35">
        <v>961</v>
      </c>
      <c r="AP25" s="36">
        <v>1.9</v>
      </c>
      <c r="AQ25" s="102" t="s">
        <v>298</v>
      </c>
      <c r="AR25" s="188">
        <v>22</v>
      </c>
      <c r="AS25" s="183"/>
      <c r="AT25" s="35">
        <v>1438</v>
      </c>
      <c r="AU25" s="36">
        <v>1.8</v>
      </c>
      <c r="AV25" s="102" t="s">
        <v>300</v>
      </c>
      <c r="AW25" s="12">
        <v>22</v>
      </c>
      <c r="AX25" s="183"/>
      <c r="AY25" s="35">
        <v>1430</v>
      </c>
      <c r="AZ25" s="36">
        <v>1.8</v>
      </c>
      <c r="BA25" s="102" t="s">
        <v>300</v>
      </c>
      <c r="BB25" s="12">
        <v>22</v>
      </c>
      <c r="BC25" s="183"/>
      <c r="BD25" s="35">
        <v>882</v>
      </c>
      <c r="BE25" s="36">
        <v>1.7</v>
      </c>
      <c r="BF25" s="102" t="s">
        <v>298</v>
      </c>
      <c r="BG25" s="12">
        <v>22</v>
      </c>
      <c r="BH25" s="183"/>
      <c r="BI25" s="35">
        <v>924</v>
      </c>
      <c r="BJ25" s="36">
        <v>1.8</v>
      </c>
      <c r="BK25" s="102" t="s">
        <v>298</v>
      </c>
      <c r="BL25" s="12">
        <v>22</v>
      </c>
      <c r="BM25" s="183"/>
      <c r="BN25" s="35">
        <v>1230</v>
      </c>
      <c r="BO25" s="36">
        <v>1.8</v>
      </c>
      <c r="BP25" s="102" t="s">
        <v>299</v>
      </c>
      <c r="BQ25" s="12">
        <v>22</v>
      </c>
      <c r="BR25" s="183"/>
      <c r="BS25" s="115">
        <v>1507</v>
      </c>
      <c r="BT25" s="116">
        <v>1.7</v>
      </c>
      <c r="BU25" s="112" t="s">
        <v>43</v>
      </c>
      <c r="BV25" s="7">
        <v>22</v>
      </c>
      <c r="BW25" s="183"/>
      <c r="BX25" s="115">
        <v>380</v>
      </c>
      <c r="BY25" s="116">
        <v>1.5</v>
      </c>
      <c r="BZ25" s="112" t="s">
        <v>20</v>
      </c>
      <c r="CA25" s="7">
        <v>22</v>
      </c>
      <c r="CB25" s="183"/>
      <c r="CC25" s="115">
        <v>352</v>
      </c>
      <c r="CD25" s="116">
        <v>1.4</v>
      </c>
      <c r="CE25" s="112" t="s">
        <v>20</v>
      </c>
      <c r="CF25" s="7">
        <v>22</v>
      </c>
      <c r="CG25" s="183"/>
      <c r="CH25" s="35">
        <v>1079</v>
      </c>
      <c r="CI25" s="36">
        <v>1.3</v>
      </c>
      <c r="CJ25" s="102" t="s">
        <v>300</v>
      </c>
      <c r="CK25" s="12">
        <v>22</v>
      </c>
      <c r="CL25" s="183"/>
      <c r="CM25" s="35">
        <v>1026</v>
      </c>
      <c r="CN25" s="36">
        <v>1.2</v>
      </c>
      <c r="CO25" s="102" t="s">
        <v>300</v>
      </c>
      <c r="CP25" s="12">
        <v>22</v>
      </c>
      <c r="CQ25" s="183"/>
      <c r="CR25" s="115">
        <v>1066</v>
      </c>
      <c r="CS25" s="116">
        <v>1.2</v>
      </c>
      <c r="CT25" s="112" t="s">
        <v>43</v>
      </c>
      <c r="CU25" s="7">
        <v>22</v>
      </c>
      <c r="CV25" s="183"/>
      <c r="CW25" s="115">
        <v>1005</v>
      </c>
      <c r="CX25" s="116">
        <v>1.1000000000000001</v>
      </c>
      <c r="CY25" s="112" t="s">
        <v>43</v>
      </c>
      <c r="CZ25" s="7">
        <v>22</v>
      </c>
      <c r="DA25" s="183"/>
      <c r="DB25" s="35">
        <v>891</v>
      </c>
      <c r="DC25" s="36">
        <v>1.1000000000000001</v>
      </c>
      <c r="DD25" s="102" t="s">
        <v>300</v>
      </c>
      <c r="DE25" s="12">
        <v>22</v>
      </c>
      <c r="DF25" s="183"/>
      <c r="DG25" s="315">
        <v>669</v>
      </c>
      <c r="DH25" s="316">
        <v>1</v>
      </c>
      <c r="DI25" s="320" t="s">
        <v>290</v>
      </c>
      <c r="DJ25" s="12">
        <v>22</v>
      </c>
      <c r="DK25" s="183"/>
      <c r="DL25" s="317">
        <v>987</v>
      </c>
      <c r="DM25" s="318">
        <v>1.1000000000000001</v>
      </c>
      <c r="DN25" s="319" t="s">
        <v>43</v>
      </c>
      <c r="DO25" s="7">
        <v>22</v>
      </c>
      <c r="DP25" s="183"/>
      <c r="DQ25" s="315">
        <v>209</v>
      </c>
      <c r="DR25" s="316">
        <v>1.1000000000000001</v>
      </c>
      <c r="DS25" s="320" t="s">
        <v>303</v>
      </c>
      <c r="DT25" s="12">
        <v>22</v>
      </c>
      <c r="DU25" s="183"/>
      <c r="DV25" s="315">
        <v>1428</v>
      </c>
      <c r="DW25" s="316">
        <v>1.2</v>
      </c>
      <c r="DX25" s="320" t="s">
        <v>304</v>
      </c>
      <c r="DY25" s="12">
        <v>22</v>
      </c>
      <c r="DZ25" s="183"/>
      <c r="EA25" s="315">
        <v>1300</v>
      </c>
      <c r="EB25" s="316">
        <v>1.1000000000000001</v>
      </c>
      <c r="EC25" s="320" t="s">
        <v>304</v>
      </c>
      <c r="ED25" s="12">
        <v>22</v>
      </c>
      <c r="EE25" s="183"/>
      <c r="EF25" s="315">
        <v>847</v>
      </c>
      <c r="EG25" s="316">
        <v>1</v>
      </c>
      <c r="EH25" s="320" t="s">
        <v>300</v>
      </c>
      <c r="EI25" s="12">
        <v>22</v>
      </c>
      <c r="EJ25" s="183"/>
      <c r="EK25" s="335">
        <v>946</v>
      </c>
      <c r="EL25" s="342">
        <v>1</v>
      </c>
      <c r="EM25" s="341" t="s">
        <v>43</v>
      </c>
      <c r="EN25" s="7">
        <v>22</v>
      </c>
      <c r="EO25" s="183"/>
      <c r="EP25" s="336">
        <v>788</v>
      </c>
      <c r="EQ25" s="337">
        <v>0.9</v>
      </c>
      <c r="ER25" s="338" t="s">
        <v>300</v>
      </c>
      <c r="ES25" s="12">
        <v>22</v>
      </c>
      <c r="ET25" s="183"/>
      <c r="EU25" s="336">
        <v>1525</v>
      </c>
      <c r="EV25" s="337">
        <v>0.9</v>
      </c>
      <c r="EW25" s="338" t="s">
        <v>295</v>
      </c>
      <c r="EX25" s="12">
        <v>22</v>
      </c>
      <c r="EY25" s="183"/>
      <c r="EZ25" s="336">
        <v>3056</v>
      </c>
      <c r="FA25" s="337">
        <v>0.9</v>
      </c>
      <c r="FB25" s="338" t="s">
        <v>307</v>
      </c>
      <c r="FC25" s="12">
        <v>22</v>
      </c>
      <c r="FD25" s="183"/>
      <c r="FE25" s="336">
        <v>607</v>
      </c>
      <c r="FF25" s="337">
        <v>0.8</v>
      </c>
      <c r="FG25" s="338" t="s">
        <v>309</v>
      </c>
      <c r="FH25" s="12">
        <v>22</v>
      </c>
      <c r="FI25" s="183"/>
      <c r="FJ25" s="353">
        <v>1489</v>
      </c>
      <c r="FK25" s="354">
        <v>0.9</v>
      </c>
      <c r="FL25" s="355" t="s">
        <v>295</v>
      </c>
      <c r="FM25" s="12">
        <v>22</v>
      </c>
      <c r="FN25" s="183"/>
      <c r="FO25" s="336">
        <v>466</v>
      </c>
      <c r="FP25" s="337">
        <v>0.8</v>
      </c>
      <c r="FQ25" s="338" t="s">
        <v>301</v>
      </c>
      <c r="FR25" s="12">
        <v>22</v>
      </c>
      <c r="FS25" s="183"/>
      <c r="FT25" s="336">
        <v>664</v>
      </c>
      <c r="FU25" s="337">
        <v>0.8</v>
      </c>
      <c r="FV25" s="338" t="s">
        <v>300</v>
      </c>
      <c r="FW25" s="12">
        <v>22</v>
      </c>
      <c r="FX25" s="183"/>
      <c r="FY25" s="336">
        <v>396</v>
      </c>
      <c r="FZ25" s="337">
        <v>0.8</v>
      </c>
      <c r="GA25" s="338" t="s">
        <v>298</v>
      </c>
      <c r="GB25" s="12">
        <v>22</v>
      </c>
      <c r="GC25" s="183"/>
      <c r="GD25" s="366">
        <v>421</v>
      </c>
      <c r="GE25" s="367">
        <v>0.9</v>
      </c>
      <c r="GF25" s="371" t="s">
        <v>294</v>
      </c>
      <c r="GG25" s="12">
        <v>22</v>
      </c>
      <c r="GH25" s="183"/>
      <c r="GI25" s="378">
        <v>1185</v>
      </c>
      <c r="GJ25" s="379">
        <v>1</v>
      </c>
      <c r="GK25" s="381" t="s">
        <v>304</v>
      </c>
      <c r="GL25" s="12">
        <v>22</v>
      </c>
      <c r="GM25" s="183"/>
      <c r="GN25" s="353">
        <v>1185</v>
      </c>
      <c r="GO25" s="354">
        <v>1</v>
      </c>
      <c r="GP25" s="355" t="s">
        <v>304</v>
      </c>
      <c r="GQ25" s="12">
        <v>22</v>
      </c>
      <c r="GR25" s="183"/>
      <c r="GS25" s="344">
        <v>660</v>
      </c>
      <c r="GT25" s="345">
        <v>1</v>
      </c>
      <c r="GU25" s="403" t="s">
        <v>290</v>
      </c>
      <c r="GV25" s="12">
        <v>22</v>
      </c>
      <c r="GW25" s="183"/>
      <c r="GX25" s="353">
        <v>430</v>
      </c>
      <c r="GY25" s="354">
        <v>0.9</v>
      </c>
      <c r="GZ25" s="355" t="s">
        <v>294</v>
      </c>
      <c r="HA25" s="12">
        <v>22</v>
      </c>
      <c r="HB25" s="183"/>
      <c r="HC25" s="353">
        <v>510</v>
      </c>
      <c r="HD25" s="354">
        <v>1</v>
      </c>
      <c r="HE25" s="355" t="s">
        <v>298</v>
      </c>
      <c r="HF25" s="12">
        <v>22</v>
      </c>
      <c r="HG25" s="183"/>
      <c r="HH25" s="353">
        <v>1215</v>
      </c>
      <c r="HI25" s="354">
        <v>1</v>
      </c>
      <c r="HJ25" s="355" t="s">
        <v>304</v>
      </c>
      <c r="HK25" s="12">
        <v>22</v>
      </c>
      <c r="HL25" s="183"/>
      <c r="HM25" s="353">
        <v>860</v>
      </c>
      <c r="HN25" s="354">
        <v>1</v>
      </c>
      <c r="HO25" s="355" t="s">
        <v>300</v>
      </c>
      <c r="HP25" s="12">
        <v>22</v>
      </c>
      <c r="HQ25" s="183"/>
      <c r="HR25" s="344">
        <v>535</v>
      </c>
      <c r="HS25" s="345">
        <v>1</v>
      </c>
      <c r="HT25" s="403" t="s">
        <v>298</v>
      </c>
      <c r="HU25" s="12">
        <v>22</v>
      </c>
      <c r="HV25" s="183"/>
      <c r="HW25" s="344">
        <v>500</v>
      </c>
      <c r="HX25" s="345">
        <v>1</v>
      </c>
      <c r="HY25" s="403" t="s">
        <v>298</v>
      </c>
      <c r="HZ25" s="12">
        <v>22</v>
      </c>
      <c r="IA25" s="183"/>
      <c r="IB25" s="424">
        <v>495</v>
      </c>
      <c r="IC25" s="425">
        <v>1</v>
      </c>
      <c r="ID25" s="426" t="s">
        <v>298</v>
      </c>
      <c r="IE25" s="12">
        <v>22</v>
      </c>
      <c r="IF25" s="183"/>
      <c r="IG25" s="424">
        <v>215</v>
      </c>
      <c r="IH25" s="425">
        <v>1.2</v>
      </c>
      <c r="II25" s="426" t="s">
        <v>303</v>
      </c>
      <c r="IJ25" s="12">
        <v>22</v>
      </c>
      <c r="IK25" s="183"/>
      <c r="IL25" s="424">
        <v>630</v>
      </c>
      <c r="IM25" s="425">
        <v>1.2</v>
      </c>
      <c r="IN25" s="426" t="s">
        <v>302</v>
      </c>
      <c r="IO25" s="12">
        <v>22</v>
      </c>
      <c r="IP25" s="183"/>
      <c r="IQ25" s="421">
        <v>1115</v>
      </c>
      <c r="IR25" s="422">
        <v>1.2</v>
      </c>
      <c r="IS25" s="423" t="s">
        <v>43</v>
      </c>
      <c r="IT25" s="7">
        <v>22</v>
      </c>
    </row>
    <row r="26" spans="1:254">
      <c r="A26" s="35">
        <v>1423</v>
      </c>
      <c r="B26" s="36">
        <v>2.5</v>
      </c>
      <c r="C26" s="102" t="s">
        <v>301</v>
      </c>
      <c r="D26" s="188">
        <v>23</v>
      </c>
      <c r="E26" s="183"/>
      <c r="F26" s="35">
        <v>1406</v>
      </c>
      <c r="G26" s="36">
        <v>2.5</v>
      </c>
      <c r="H26" s="102" t="s">
        <v>301</v>
      </c>
      <c r="I26" s="188">
        <v>23</v>
      </c>
      <c r="J26" s="183"/>
      <c r="K26" s="35">
        <v>1674</v>
      </c>
      <c r="L26" s="36">
        <v>2.4</v>
      </c>
      <c r="M26" s="102" t="s">
        <v>299</v>
      </c>
      <c r="N26" s="188">
        <v>23</v>
      </c>
      <c r="O26" s="183"/>
      <c r="P26" s="35">
        <v>1861</v>
      </c>
      <c r="Q26" s="36">
        <v>2.2999999999999998</v>
      </c>
      <c r="R26" s="102" t="s">
        <v>300</v>
      </c>
      <c r="S26" s="188">
        <v>23</v>
      </c>
      <c r="T26" s="183"/>
      <c r="U26" s="35">
        <v>1806</v>
      </c>
      <c r="V26" s="36">
        <v>2.2999999999999998</v>
      </c>
      <c r="W26" s="102" t="s">
        <v>300</v>
      </c>
      <c r="X26" s="188">
        <v>23</v>
      </c>
      <c r="Y26" s="183"/>
      <c r="Z26" s="35">
        <v>1709</v>
      </c>
      <c r="AA26" s="36">
        <v>2.1</v>
      </c>
      <c r="AB26" s="102" t="s">
        <v>300</v>
      </c>
      <c r="AC26" s="188">
        <v>23</v>
      </c>
      <c r="AD26" s="183"/>
      <c r="AE26" s="35">
        <v>1017</v>
      </c>
      <c r="AF26" s="36">
        <v>2</v>
      </c>
      <c r="AG26" s="102" t="s">
        <v>298</v>
      </c>
      <c r="AH26" s="188">
        <v>23</v>
      </c>
      <c r="AI26" s="183"/>
      <c r="AJ26" s="35">
        <v>1017</v>
      </c>
      <c r="AK26" s="36">
        <v>2</v>
      </c>
      <c r="AL26" s="102" t="s">
        <v>298</v>
      </c>
      <c r="AM26" s="188">
        <v>23</v>
      </c>
      <c r="AN26" s="183"/>
      <c r="AO26" s="35">
        <v>1275</v>
      </c>
      <c r="AP26" s="36">
        <v>1.9</v>
      </c>
      <c r="AQ26" s="102" t="s">
        <v>299</v>
      </c>
      <c r="AR26" s="188">
        <v>23</v>
      </c>
      <c r="AS26" s="183"/>
      <c r="AT26" s="35">
        <v>912</v>
      </c>
      <c r="AU26" s="36">
        <v>1.8</v>
      </c>
      <c r="AV26" s="102" t="s">
        <v>298</v>
      </c>
      <c r="AW26" s="12">
        <v>23</v>
      </c>
      <c r="AX26" s="183"/>
      <c r="AY26" s="35">
        <v>897</v>
      </c>
      <c r="AZ26" s="36">
        <v>1.8</v>
      </c>
      <c r="BA26" s="102" t="s">
        <v>298</v>
      </c>
      <c r="BB26" s="12">
        <v>23</v>
      </c>
      <c r="BC26" s="183"/>
      <c r="BD26" s="35">
        <v>1199</v>
      </c>
      <c r="BE26" s="36">
        <v>1.8</v>
      </c>
      <c r="BF26" s="102" t="s">
        <v>299</v>
      </c>
      <c r="BG26" s="12">
        <v>23</v>
      </c>
      <c r="BH26" s="183"/>
      <c r="BI26" s="35">
        <v>1230</v>
      </c>
      <c r="BJ26" s="36">
        <v>1.8</v>
      </c>
      <c r="BK26" s="102" t="s">
        <v>299</v>
      </c>
      <c r="BL26" s="12">
        <v>23</v>
      </c>
      <c r="BM26" s="183"/>
      <c r="BN26" s="35">
        <v>353</v>
      </c>
      <c r="BO26" s="36">
        <v>1.8</v>
      </c>
      <c r="BP26" s="102" t="s">
        <v>303</v>
      </c>
      <c r="BQ26" s="12">
        <v>23</v>
      </c>
      <c r="BR26" s="183"/>
      <c r="BS26" s="35">
        <v>908</v>
      </c>
      <c r="BT26" s="36">
        <v>1.8</v>
      </c>
      <c r="BU26" s="102" t="s">
        <v>298</v>
      </c>
      <c r="BV26" s="12">
        <v>23</v>
      </c>
      <c r="BW26" s="183"/>
      <c r="BX26" s="35">
        <v>1086</v>
      </c>
      <c r="BY26" s="36">
        <v>1.6</v>
      </c>
      <c r="BZ26" s="102" t="s">
        <v>299</v>
      </c>
      <c r="CA26" s="12">
        <v>23</v>
      </c>
      <c r="CB26" s="183"/>
      <c r="CC26" s="35">
        <v>1967</v>
      </c>
      <c r="CD26" s="36">
        <v>1.6</v>
      </c>
      <c r="CE26" s="102" t="s">
        <v>304</v>
      </c>
      <c r="CF26" s="12">
        <v>23</v>
      </c>
      <c r="CG26" s="183"/>
      <c r="CH26" s="35">
        <v>1751</v>
      </c>
      <c r="CI26" s="36">
        <v>1.4</v>
      </c>
      <c r="CJ26" s="102" t="s">
        <v>304</v>
      </c>
      <c r="CK26" s="12">
        <v>23</v>
      </c>
      <c r="CL26" s="183"/>
      <c r="CM26" s="35">
        <v>1650</v>
      </c>
      <c r="CN26" s="36">
        <v>1.3</v>
      </c>
      <c r="CO26" s="102" t="s">
        <v>304</v>
      </c>
      <c r="CP26" s="12">
        <v>23</v>
      </c>
      <c r="CQ26" s="183"/>
      <c r="CR26" s="35">
        <v>4259</v>
      </c>
      <c r="CS26" s="36">
        <v>1.3</v>
      </c>
      <c r="CT26" s="102" t="s">
        <v>307</v>
      </c>
      <c r="CU26" s="12">
        <v>23</v>
      </c>
      <c r="CV26" s="183"/>
      <c r="CW26" s="35">
        <v>914</v>
      </c>
      <c r="CX26" s="36">
        <v>1.1000000000000001</v>
      </c>
      <c r="CY26" s="102" t="s">
        <v>300</v>
      </c>
      <c r="CZ26" s="12">
        <v>23</v>
      </c>
      <c r="DA26" s="183"/>
      <c r="DB26" s="35">
        <v>571</v>
      </c>
      <c r="DC26" s="36">
        <v>1.1000000000000001</v>
      </c>
      <c r="DD26" s="102" t="s">
        <v>298</v>
      </c>
      <c r="DE26" s="12">
        <v>23</v>
      </c>
      <c r="DF26" s="183"/>
      <c r="DG26" s="317">
        <v>978</v>
      </c>
      <c r="DH26" s="318">
        <v>1.1000000000000001</v>
      </c>
      <c r="DI26" s="319" t="s">
        <v>43</v>
      </c>
      <c r="DJ26" s="7">
        <v>23</v>
      </c>
      <c r="DK26" s="183"/>
      <c r="DL26" s="315">
        <v>547</v>
      </c>
      <c r="DM26" s="316">
        <v>1.1000000000000001</v>
      </c>
      <c r="DN26" s="320" t="s">
        <v>298</v>
      </c>
      <c r="DO26" s="12">
        <v>23</v>
      </c>
      <c r="DP26" s="183"/>
      <c r="DQ26" s="315">
        <v>1461</v>
      </c>
      <c r="DR26" s="316">
        <v>1.2</v>
      </c>
      <c r="DS26" s="320" t="s">
        <v>304</v>
      </c>
      <c r="DT26" s="12">
        <v>23</v>
      </c>
      <c r="DU26" s="183"/>
      <c r="DV26" s="317">
        <v>1110</v>
      </c>
      <c r="DW26" s="318">
        <v>1.2</v>
      </c>
      <c r="DX26" s="319" t="s">
        <v>43</v>
      </c>
      <c r="DY26" s="7">
        <v>23</v>
      </c>
      <c r="DZ26" s="183"/>
      <c r="EA26" s="315">
        <v>886</v>
      </c>
      <c r="EB26" s="316">
        <v>1.1000000000000001</v>
      </c>
      <c r="EC26" s="320" t="s">
        <v>300</v>
      </c>
      <c r="ED26" s="12">
        <v>23</v>
      </c>
      <c r="EE26" s="183"/>
      <c r="EF26" s="317">
        <v>999</v>
      </c>
      <c r="EG26" s="318">
        <v>1.1000000000000001</v>
      </c>
      <c r="EH26" s="319" t="s">
        <v>43</v>
      </c>
      <c r="EI26" s="7">
        <v>23</v>
      </c>
      <c r="EJ26" s="183"/>
      <c r="EK26" s="336">
        <v>798</v>
      </c>
      <c r="EL26" s="337">
        <v>1</v>
      </c>
      <c r="EM26" s="338" t="s">
        <v>300</v>
      </c>
      <c r="EN26" s="12">
        <v>23</v>
      </c>
      <c r="EO26" s="183"/>
      <c r="EP26" s="335">
        <v>897</v>
      </c>
      <c r="EQ26" s="342">
        <v>1</v>
      </c>
      <c r="ER26" s="341" t="s">
        <v>43</v>
      </c>
      <c r="ES26" s="7">
        <v>23</v>
      </c>
      <c r="ET26" s="183"/>
      <c r="EU26" s="336">
        <v>479</v>
      </c>
      <c r="EV26" s="337">
        <v>0.9</v>
      </c>
      <c r="EW26" s="338" t="s">
        <v>298</v>
      </c>
      <c r="EX26" s="12">
        <v>23</v>
      </c>
      <c r="EY26" s="183"/>
      <c r="EZ26" s="336">
        <v>1509</v>
      </c>
      <c r="FA26" s="337">
        <v>0.9</v>
      </c>
      <c r="FB26" s="338" t="s">
        <v>295</v>
      </c>
      <c r="FC26" s="12">
        <v>23</v>
      </c>
      <c r="FD26" s="183"/>
      <c r="FE26" s="336">
        <v>1510</v>
      </c>
      <c r="FF26" s="337">
        <v>0.9</v>
      </c>
      <c r="FG26" s="338" t="s">
        <v>295</v>
      </c>
      <c r="FH26" s="12">
        <v>23</v>
      </c>
      <c r="FI26" s="183"/>
      <c r="FJ26" s="353">
        <v>779</v>
      </c>
      <c r="FK26" s="354">
        <v>0.9</v>
      </c>
      <c r="FL26" s="355" t="s">
        <v>300</v>
      </c>
      <c r="FM26" s="12">
        <v>23</v>
      </c>
      <c r="FN26" s="183"/>
      <c r="FO26" s="336">
        <v>572</v>
      </c>
      <c r="FP26" s="337">
        <v>0.8</v>
      </c>
      <c r="FQ26" s="338" t="s">
        <v>309</v>
      </c>
      <c r="FR26" s="12">
        <v>23</v>
      </c>
      <c r="FS26" s="183"/>
      <c r="FT26" s="336">
        <v>1443</v>
      </c>
      <c r="FU26" s="337">
        <v>0.8</v>
      </c>
      <c r="FV26" s="338" t="s">
        <v>295</v>
      </c>
      <c r="FW26" s="12">
        <v>23</v>
      </c>
      <c r="FX26" s="183"/>
      <c r="FY26" s="336">
        <v>157</v>
      </c>
      <c r="FZ26" s="337">
        <v>0.8</v>
      </c>
      <c r="GA26" s="338" t="s">
        <v>303</v>
      </c>
      <c r="GB26" s="12">
        <v>23</v>
      </c>
      <c r="GC26" s="183"/>
      <c r="GD26" s="374">
        <v>784</v>
      </c>
      <c r="GE26" s="375">
        <v>0.9</v>
      </c>
      <c r="GF26" s="370" t="s">
        <v>43</v>
      </c>
      <c r="GG26" s="7">
        <v>23</v>
      </c>
      <c r="GH26" s="183"/>
      <c r="GI26" s="378">
        <v>605</v>
      </c>
      <c r="GJ26" s="379">
        <v>1.1000000000000001</v>
      </c>
      <c r="GK26" s="381" t="s">
        <v>301</v>
      </c>
      <c r="GL26" s="12">
        <v>23</v>
      </c>
      <c r="GM26" s="183"/>
      <c r="GN26" s="353">
        <v>510</v>
      </c>
      <c r="GO26" s="354">
        <v>1</v>
      </c>
      <c r="GP26" s="355" t="s">
        <v>298</v>
      </c>
      <c r="GQ26" s="12">
        <v>23</v>
      </c>
      <c r="GR26" s="183"/>
      <c r="GS26" s="344">
        <v>1175</v>
      </c>
      <c r="GT26" s="345">
        <v>1</v>
      </c>
      <c r="GU26" s="403" t="s">
        <v>304</v>
      </c>
      <c r="GV26" s="12">
        <v>23</v>
      </c>
      <c r="GW26" s="183"/>
      <c r="GX26" s="357">
        <v>945</v>
      </c>
      <c r="GY26" s="358">
        <v>1</v>
      </c>
      <c r="GZ26" s="356" t="s">
        <v>43</v>
      </c>
      <c r="HA26" s="7">
        <v>23</v>
      </c>
      <c r="HB26" s="183"/>
      <c r="HC26" s="353">
        <v>830</v>
      </c>
      <c r="HD26" s="354">
        <v>1.1000000000000001</v>
      </c>
      <c r="HE26" s="355" t="s">
        <v>309</v>
      </c>
      <c r="HF26" s="12">
        <v>23</v>
      </c>
      <c r="HG26" s="183"/>
      <c r="HH26" s="353">
        <v>705</v>
      </c>
      <c r="HI26" s="354">
        <v>1</v>
      </c>
      <c r="HJ26" s="355" t="s">
        <v>305</v>
      </c>
      <c r="HK26" s="12">
        <v>23</v>
      </c>
      <c r="HL26" s="183"/>
      <c r="HM26" s="353">
        <v>460</v>
      </c>
      <c r="HN26" s="354">
        <v>1</v>
      </c>
      <c r="HO26" s="355" t="s">
        <v>294</v>
      </c>
      <c r="HP26" s="12">
        <v>23</v>
      </c>
      <c r="HQ26" s="183"/>
      <c r="HR26" s="344">
        <v>1290</v>
      </c>
      <c r="HS26" s="345">
        <v>1.1000000000000001</v>
      </c>
      <c r="HT26" s="403" t="s">
        <v>293</v>
      </c>
      <c r="HU26" s="12">
        <v>23</v>
      </c>
      <c r="HV26" s="183"/>
      <c r="HW26" s="344">
        <v>765</v>
      </c>
      <c r="HX26" s="345">
        <v>1.1000000000000001</v>
      </c>
      <c r="HY26" s="403" t="s">
        <v>290</v>
      </c>
      <c r="HZ26" s="12">
        <v>23</v>
      </c>
      <c r="IA26" s="183"/>
      <c r="IB26" s="421">
        <v>1015</v>
      </c>
      <c r="IC26" s="422">
        <v>1.1000000000000001</v>
      </c>
      <c r="ID26" s="423" t="s">
        <v>43</v>
      </c>
      <c r="IE26" s="7">
        <v>23</v>
      </c>
      <c r="IF26" s="183"/>
      <c r="IG26" s="424">
        <v>620</v>
      </c>
      <c r="IH26" s="425">
        <v>1.2</v>
      </c>
      <c r="II26" s="426" t="s">
        <v>302</v>
      </c>
      <c r="IJ26" s="12">
        <v>23</v>
      </c>
      <c r="IK26" s="183"/>
      <c r="IL26" s="421">
        <v>1110</v>
      </c>
      <c r="IM26" s="422">
        <v>1.2</v>
      </c>
      <c r="IN26" s="423" t="s">
        <v>43</v>
      </c>
      <c r="IO26" s="7">
        <v>23</v>
      </c>
      <c r="IP26" s="183"/>
      <c r="IQ26" s="424">
        <v>640</v>
      </c>
      <c r="IR26" s="425">
        <v>1.3</v>
      </c>
      <c r="IS26" s="426" t="s">
        <v>302</v>
      </c>
      <c r="IT26" s="12">
        <v>23</v>
      </c>
    </row>
    <row r="27" spans="1:254">
      <c r="A27" s="35">
        <v>1331</v>
      </c>
      <c r="B27" s="36">
        <v>2.6</v>
      </c>
      <c r="C27" s="102" t="s">
        <v>302</v>
      </c>
      <c r="D27" s="188">
        <v>24</v>
      </c>
      <c r="E27" s="183"/>
      <c r="F27" s="35">
        <v>1709</v>
      </c>
      <c r="G27" s="36">
        <v>2.5</v>
      </c>
      <c r="H27" s="102" t="s">
        <v>299</v>
      </c>
      <c r="I27" s="188">
        <v>24</v>
      </c>
      <c r="J27" s="183"/>
      <c r="K27" s="35">
        <v>1978</v>
      </c>
      <c r="L27" s="36">
        <v>2.5</v>
      </c>
      <c r="M27" s="102" t="s">
        <v>300</v>
      </c>
      <c r="N27" s="188">
        <v>24</v>
      </c>
      <c r="O27" s="183"/>
      <c r="P27" s="35">
        <v>1596</v>
      </c>
      <c r="Q27" s="36">
        <v>2.2999999999999998</v>
      </c>
      <c r="R27" s="102" t="s">
        <v>299</v>
      </c>
      <c r="S27" s="188">
        <v>24</v>
      </c>
      <c r="T27" s="183"/>
      <c r="U27" s="35">
        <v>1541</v>
      </c>
      <c r="V27" s="36">
        <v>2.2999999999999998</v>
      </c>
      <c r="W27" s="102" t="s">
        <v>299</v>
      </c>
      <c r="X27" s="188">
        <v>24</v>
      </c>
      <c r="Y27" s="183"/>
      <c r="Z27" s="35">
        <v>2736</v>
      </c>
      <c r="AA27" s="36">
        <v>2.2000000000000002</v>
      </c>
      <c r="AB27" s="102" t="s">
        <v>304</v>
      </c>
      <c r="AC27" s="188">
        <v>24</v>
      </c>
      <c r="AD27" s="183"/>
      <c r="AE27" s="35">
        <v>1436</v>
      </c>
      <c r="AF27" s="36">
        <v>2.1</v>
      </c>
      <c r="AG27" s="102" t="s">
        <v>299</v>
      </c>
      <c r="AH27" s="188">
        <v>24</v>
      </c>
      <c r="AI27" s="183"/>
      <c r="AJ27" s="35">
        <v>1374</v>
      </c>
      <c r="AK27" s="36">
        <v>2</v>
      </c>
      <c r="AL27" s="102" t="s">
        <v>299</v>
      </c>
      <c r="AM27" s="188">
        <v>24</v>
      </c>
      <c r="AN27" s="183"/>
      <c r="AO27" s="35">
        <v>2491</v>
      </c>
      <c r="AP27" s="36">
        <v>2</v>
      </c>
      <c r="AQ27" s="102" t="s">
        <v>304</v>
      </c>
      <c r="AR27" s="188">
        <v>24</v>
      </c>
      <c r="AS27" s="183"/>
      <c r="AT27" s="35">
        <v>1255</v>
      </c>
      <c r="AU27" s="36">
        <v>1.8</v>
      </c>
      <c r="AV27" s="102" t="s">
        <v>299</v>
      </c>
      <c r="AW27" s="12">
        <v>24</v>
      </c>
      <c r="AX27" s="183"/>
      <c r="AY27" s="35">
        <v>1209</v>
      </c>
      <c r="AZ27" s="36">
        <v>1.8</v>
      </c>
      <c r="BA27" s="102" t="s">
        <v>299</v>
      </c>
      <c r="BB27" s="12">
        <v>24</v>
      </c>
      <c r="BC27" s="183"/>
      <c r="BD27" s="35">
        <v>353</v>
      </c>
      <c r="BE27" s="36">
        <v>1.8</v>
      </c>
      <c r="BF27" s="102" t="s">
        <v>303</v>
      </c>
      <c r="BG27" s="12">
        <v>24</v>
      </c>
      <c r="BH27" s="183"/>
      <c r="BI27" s="35">
        <v>2377</v>
      </c>
      <c r="BJ27" s="36">
        <v>1.9</v>
      </c>
      <c r="BK27" s="102" t="s">
        <v>304</v>
      </c>
      <c r="BL27" s="12">
        <v>24</v>
      </c>
      <c r="BM27" s="183"/>
      <c r="BN27" s="35">
        <v>970</v>
      </c>
      <c r="BO27" s="36">
        <v>1.9</v>
      </c>
      <c r="BP27" s="102" t="s">
        <v>298</v>
      </c>
      <c r="BQ27" s="12">
        <v>24</v>
      </c>
      <c r="BR27" s="183"/>
      <c r="BS27" s="35">
        <v>1198</v>
      </c>
      <c r="BT27" s="36">
        <v>1.8</v>
      </c>
      <c r="BU27" s="102" t="s">
        <v>299</v>
      </c>
      <c r="BV27" s="12">
        <v>24</v>
      </c>
      <c r="BW27" s="183"/>
      <c r="BX27" s="35">
        <v>2126</v>
      </c>
      <c r="BY27" s="36">
        <v>1.7</v>
      </c>
      <c r="BZ27" s="102" t="s">
        <v>304</v>
      </c>
      <c r="CA27" s="12">
        <v>24</v>
      </c>
      <c r="CB27" s="183"/>
      <c r="CC27" s="35">
        <v>815</v>
      </c>
      <c r="CD27" s="36">
        <v>1.6</v>
      </c>
      <c r="CE27" s="102" t="s">
        <v>302</v>
      </c>
      <c r="CF27" s="12">
        <v>24</v>
      </c>
      <c r="CG27" s="183"/>
      <c r="CH27" s="35">
        <v>711</v>
      </c>
      <c r="CI27" s="36">
        <v>1.4</v>
      </c>
      <c r="CJ27" s="102" t="s">
        <v>298</v>
      </c>
      <c r="CK27" s="12">
        <v>24</v>
      </c>
      <c r="CL27" s="183"/>
      <c r="CM27" s="35">
        <v>671</v>
      </c>
      <c r="CN27" s="36">
        <v>1.3</v>
      </c>
      <c r="CO27" s="102" t="s">
        <v>298</v>
      </c>
      <c r="CP27" s="12">
        <v>24</v>
      </c>
      <c r="CQ27" s="183"/>
      <c r="CR27" s="35">
        <v>1562</v>
      </c>
      <c r="CS27" s="36">
        <v>1.3</v>
      </c>
      <c r="CT27" s="102" t="s">
        <v>304</v>
      </c>
      <c r="CU27" s="12">
        <v>24</v>
      </c>
      <c r="CV27" s="183"/>
      <c r="CW27" s="35">
        <v>824</v>
      </c>
      <c r="CX27" s="36">
        <v>1.2</v>
      </c>
      <c r="CY27" s="102" t="s">
        <v>299</v>
      </c>
      <c r="CZ27" s="12">
        <v>24</v>
      </c>
      <c r="DA27" s="183"/>
      <c r="DB27" s="35">
        <v>1479</v>
      </c>
      <c r="DC27" s="36">
        <v>1.2</v>
      </c>
      <c r="DD27" s="102" t="s">
        <v>304</v>
      </c>
      <c r="DE27" s="12">
        <v>24</v>
      </c>
      <c r="DF27" s="183"/>
      <c r="DG27" s="315">
        <v>784</v>
      </c>
      <c r="DH27" s="316">
        <v>1.1000000000000001</v>
      </c>
      <c r="DI27" s="320" t="s">
        <v>299</v>
      </c>
      <c r="DJ27" s="12">
        <v>24</v>
      </c>
      <c r="DK27" s="183"/>
      <c r="DL27" s="315">
        <v>768</v>
      </c>
      <c r="DM27" s="316">
        <v>1.1000000000000001</v>
      </c>
      <c r="DN27" s="320" t="s">
        <v>299</v>
      </c>
      <c r="DO27" s="12">
        <v>24</v>
      </c>
      <c r="DP27" s="183"/>
      <c r="DQ27" s="317">
        <v>1121</v>
      </c>
      <c r="DR27" s="318">
        <v>1.2</v>
      </c>
      <c r="DS27" s="319" t="s">
        <v>43</v>
      </c>
      <c r="DT27" s="7">
        <v>24</v>
      </c>
      <c r="DU27" s="183"/>
      <c r="DV27" s="315">
        <v>600</v>
      </c>
      <c r="DW27" s="316">
        <v>1.2</v>
      </c>
      <c r="DX27" s="320" t="s">
        <v>298</v>
      </c>
      <c r="DY27" s="12">
        <v>24</v>
      </c>
      <c r="DZ27" s="183"/>
      <c r="EA27" s="317">
        <v>1054</v>
      </c>
      <c r="EB27" s="318">
        <v>1.2</v>
      </c>
      <c r="EC27" s="319" t="s">
        <v>43</v>
      </c>
      <c r="ED27" s="7">
        <v>24</v>
      </c>
      <c r="EE27" s="183"/>
      <c r="EF27" s="315">
        <v>551</v>
      </c>
      <c r="EG27" s="316">
        <v>1.1000000000000001</v>
      </c>
      <c r="EH27" s="320" t="s">
        <v>298</v>
      </c>
      <c r="EI27" s="12">
        <v>24</v>
      </c>
      <c r="EJ27" s="183"/>
      <c r="EK27" s="336">
        <v>528</v>
      </c>
      <c r="EL27" s="337">
        <v>1</v>
      </c>
      <c r="EM27" s="338" t="s">
        <v>298</v>
      </c>
      <c r="EN27" s="12">
        <v>24</v>
      </c>
      <c r="EO27" s="183"/>
      <c r="EP27" s="336">
        <v>497</v>
      </c>
      <c r="EQ27" s="337">
        <v>1</v>
      </c>
      <c r="ER27" s="338" t="s">
        <v>298</v>
      </c>
      <c r="ES27" s="12">
        <v>24</v>
      </c>
      <c r="ET27" s="183"/>
      <c r="EU27" s="336">
        <v>3320</v>
      </c>
      <c r="EV27" s="337">
        <v>1</v>
      </c>
      <c r="EW27" s="338" t="s">
        <v>307</v>
      </c>
      <c r="EX27" s="12">
        <v>24</v>
      </c>
      <c r="EY27" s="183"/>
      <c r="EZ27" s="336">
        <v>677</v>
      </c>
      <c r="FA27" s="337">
        <v>0.9</v>
      </c>
      <c r="FB27" s="338" t="s">
        <v>309</v>
      </c>
      <c r="FC27" s="12">
        <v>24</v>
      </c>
      <c r="FD27" s="183"/>
      <c r="FE27" s="336">
        <v>791</v>
      </c>
      <c r="FF27" s="337">
        <v>0.9</v>
      </c>
      <c r="FG27" s="338" t="s">
        <v>300</v>
      </c>
      <c r="FH27" s="12">
        <v>24</v>
      </c>
      <c r="FI27" s="183"/>
      <c r="FJ27" s="353">
        <v>640</v>
      </c>
      <c r="FK27" s="354">
        <v>0.9</v>
      </c>
      <c r="FL27" s="355" t="s">
        <v>296</v>
      </c>
      <c r="FM27" s="12">
        <v>24</v>
      </c>
      <c r="FN27" s="183"/>
      <c r="FO27" s="336">
        <v>397</v>
      </c>
      <c r="FP27" s="337">
        <v>0.8</v>
      </c>
      <c r="FQ27" s="338" t="s">
        <v>298</v>
      </c>
      <c r="FR27" s="12">
        <v>24</v>
      </c>
      <c r="FS27" s="183"/>
      <c r="FT27" s="336">
        <v>582</v>
      </c>
      <c r="FU27" s="337">
        <v>0.8</v>
      </c>
      <c r="FV27" s="338" t="s">
        <v>296</v>
      </c>
      <c r="FW27" s="12">
        <v>24</v>
      </c>
      <c r="FX27" s="183"/>
      <c r="FY27" s="336">
        <v>1496</v>
      </c>
      <c r="FZ27" s="337">
        <v>0.9</v>
      </c>
      <c r="GA27" s="338" t="s">
        <v>295</v>
      </c>
      <c r="GB27" s="12">
        <v>24</v>
      </c>
      <c r="GC27" s="183"/>
      <c r="GD27" s="366">
        <v>1469</v>
      </c>
      <c r="GE27" s="367">
        <v>0.9</v>
      </c>
      <c r="GF27" s="371" t="s">
        <v>295</v>
      </c>
      <c r="GG27" s="12">
        <v>24</v>
      </c>
      <c r="GH27" s="183"/>
      <c r="GI27" s="378">
        <v>805</v>
      </c>
      <c r="GJ27" s="379">
        <v>1.1000000000000001</v>
      </c>
      <c r="GK27" s="381" t="s">
        <v>309</v>
      </c>
      <c r="GL27" s="12">
        <v>24</v>
      </c>
      <c r="GM27" s="183"/>
      <c r="GN27" s="353">
        <v>790</v>
      </c>
      <c r="GO27" s="354">
        <v>1.1000000000000001</v>
      </c>
      <c r="GP27" s="355" t="s">
        <v>309</v>
      </c>
      <c r="GQ27" s="12">
        <v>24</v>
      </c>
      <c r="GR27" s="183"/>
      <c r="GS27" s="344">
        <v>800</v>
      </c>
      <c r="GT27" s="345">
        <v>1.1000000000000001</v>
      </c>
      <c r="GU27" s="403" t="s">
        <v>309</v>
      </c>
      <c r="GV27" s="12">
        <v>24</v>
      </c>
      <c r="GW27" s="183"/>
      <c r="GX27" s="353">
        <v>815</v>
      </c>
      <c r="GY27" s="354">
        <v>1</v>
      </c>
      <c r="GZ27" s="355" t="s">
        <v>300</v>
      </c>
      <c r="HA27" s="12">
        <v>24</v>
      </c>
      <c r="HB27" s="183"/>
      <c r="HC27" s="353">
        <v>900</v>
      </c>
      <c r="HD27" s="354">
        <v>1.1000000000000001</v>
      </c>
      <c r="HE27" s="355" t="s">
        <v>300</v>
      </c>
      <c r="HF27" s="12">
        <v>24</v>
      </c>
      <c r="HG27" s="183"/>
      <c r="HH27" s="353">
        <v>835</v>
      </c>
      <c r="HI27" s="354">
        <v>1.1000000000000001</v>
      </c>
      <c r="HJ27" s="355" t="s">
        <v>309</v>
      </c>
      <c r="HK27" s="12">
        <v>24</v>
      </c>
      <c r="HL27" s="183"/>
      <c r="HM27" s="353">
        <v>1230</v>
      </c>
      <c r="HN27" s="354">
        <v>1</v>
      </c>
      <c r="HO27" s="355" t="s">
        <v>304</v>
      </c>
      <c r="HP27" s="12">
        <v>24</v>
      </c>
      <c r="HQ27" s="183"/>
      <c r="HR27" s="344">
        <v>800</v>
      </c>
      <c r="HS27" s="345">
        <v>1.1000000000000001</v>
      </c>
      <c r="HT27" s="403" t="s">
        <v>309</v>
      </c>
      <c r="HU27" s="12">
        <v>24</v>
      </c>
      <c r="HV27" s="183"/>
      <c r="HW27" s="357">
        <v>1030</v>
      </c>
      <c r="HX27" s="358">
        <v>1.1000000000000001</v>
      </c>
      <c r="HY27" s="356" t="s">
        <v>43</v>
      </c>
      <c r="HZ27" s="7">
        <v>24</v>
      </c>
      <c r="IA27" s="183"/>
      <c r="IB27" s="424">
        <v>590</v>
      </c>
      <c r="IC27" s="425">
        <v>1.2</v>
      </c>
      <c r="ID27" s="426" t="s">
        <v>302</v>
      </c>
      <c r="IE27" s="12">
        <v>24</v>
      </c>
      <c r="IF27" s="183"/>
      <c r="IG27" s="424">
        <v>840</v>
      </c>
      <c r="IH27" s="425">
        <v>1.2</v>
      </c>
      <c r="II27" s="426" t="s">
        <v>299</v>
      </c>
      <c r="IJ27" s="12">
        <v>24</v>
      </c>
      <c r="IK27" s="183"/>
      <c r="IL27" s="424">
        <v>1865</v>
      </c>
      <c r="IM27" s="425">
        <v>1.3</v>
      </c>
      <c r="IN27" s="426" t="s">
        <v>306</v>
      </c>
      <c r="IO27" s="12">
        <v>24</v>
      </c>
      <c r="IP27" s="183"/>
      <c r="IQ27" s="424">
        <v>495</v>
      </c>
      <c r="IR27" s="425">
        <v>1.3</v>
      </c>
      <c r="IS27" s="426" t="s">
        <v>308</v>
      </c>
      <c r="IT27" s="12">
        <v>24</v>
      </c>
    </row>
    <row r="28" spans="1:254">
      <c r="A28" s="35">
        <v>514</v>
      </c>
      <c r="B28" s="36">
        <v>2.6</v>
      </c>
      <c r="C28" s="102" t="s">
        <v>303</v>
      </c>
      <c r="D28" s="188">
        <v>25</v>
      </c>
      <c r="E28" s="183"/>
      <c r="F28" s="35">
        <v>3381</v>
      </c>
      <c r="G28" s="36">
        <v>2.7</v>
      </c>
      <c r="H28" s="102" t="s">
        <v>304</v>
      </c>
      <c r="I28" s="188">
        <v>25</v>
      </c>
      <c r="J28" s="183"/>
      <c r="K28" s="35">
        <v>3260</v>
      </c>
      <c r="L28" s="36">
        <v>2.6</v>
      </c>
      <c r="M28" s="102" t="s">
        <v>304</v>
      </c>
      <c r="N28" s="188">
        <v>25</v>
      </c>
      <c r="O28" s="183"/>
      <c r="P28" s="35">
        <v>3090</v>
      </c>
      <c r="Q28" s="36">
        <v>2.5</v>
      </c>
      <c r="R28" s="102" t="s">
        <v>304</v>
      </c>
      <c r="S28" s="188">
        <v>25</v>
      </c>
      <c r="T28" s="183"/>
      <c r="U28" s="35">
        <v>2956</v>
      </c>
      <c r="V28" s="36">
        <v>2.4</v>
      </c>
      <c r="W28" s="102" t="s">
        <v>304</v>
      </c>
      <c r="X28" s="188">
        <v>25</v>
      </c>
      <c r="Y28" s="183"/>
      <c r="Z28" s="35">
        <v>1485</v>
      </c>
      <c r="AA28" s="36">
        <v>2.2000000000000002</v>
      </c>
      <c r="AB28" s="102" t="s">
        <v>299</v>
      </c>
      <c r="AC28" s="188">
        <v>25</v>
      </c>
      <c r="AD28" s="183"/>
      <c r="AE28" s="35">
        <v>7282</v>
      </c>
      <c r="AF28" s="36">
        <v>2.2000000000000002</v>
      </c>
      <c r="AG28" s="102" t="s">
        <v>307</v>
      </c>
      <c r="AH28" s="188">
        <v>25</v>
      </c>
      <c r="AI28" s="183"/>
      <c r="AJ28" s="35">
        <v>6910</v>
      </c>
      <c r="AK28" s="36">
        <v>2.1</v>
      </c>
      <c r="AL28" s="102" t="s">
        <v>307</v>
      </c>
      <c r="AM28" s="188">
        <v>25</v>
      </c>
      <c r="AN28" s="183"/>
      <c r="AO28" s="35">
        <v>6672</v>
      </c>
      <c r="AP28" s="36">
        <v>2.1</v>
      </c>
      <c r="AQ28" s="102" t="s">
        <v>307</v>
      </c>
      <c r="AR28" s="188">
        <v>25</v>
      </c>
      <c r="AS28" s="183"/>
      <c r="AT28" s="35">
        <v>2390</v>
      </c>
      <c r="AU28" s="36">
        <v>1.9</v>
      </c>
      <c r="AV28" s="102" t="s">
        <v>304</v>
      </c>
      <c r="AW28" s="12">
        <v>25</v>
      </c>
      <c r="AX28" s="183"/>
      <c r="AY28" s="35">
        <v>2332</v>
      </c>
      <c r="AZ28" s="36">
        <v>1.9</v>
      </c>
      <c r="BA28" s="102" t="s">
        <v>304</v>
      </c>
      <c r="BB28" s="12">
        <v>25</v>
      </c>
      <c r="BC28" s="183"/>
      <c r="BD28" s="35">
        <v>2326</v>
      </c>
      <c r="BE28" s="36">
        <v>1.9</v>
      </c>
      <c r="BF28" s="102" t="s">
        <v>304</v>
      </c>
      <c r="BG28" s="12">
        <v>25</v>
      </c>
      <c r="BH28" s="183"/>
      <c r="BI28" s="35">
        <v>368</v>
      </c>
      <c r="BJ28" s="36">
        <v>1.9</v>
      </c>
      <c r="BK28" s="102" t="s">
        <v>303</v>
      </c>
      <c r="BL28" s="12">
        <v>25</v>
      </c>
      <c r="BM28" s="183"/>
      <c r="BN28" s="35">
        <v>2421</v>
      </c>
      <c r="BO28" s="36">
        <v>2</v>
      </c>
      <c r="BP28" s="102" t="s">
        <v>304</v>
      </c>
      <c r="BQ28" s="12">
        <v>25</v>
      </c>
      <c r="BR28" s="183"/>
      <c r="BS28" s="35">
        <v>2275</v>
      </c>
      <c r="BT28" s="36">
        <v>1.9</v>
      </c>
      <c r="BU28" s="102" t="s">
        <v>304</v>
      </c>
      <c r="BV28" s="12">
        <v>25</v>
      </c>
      <c r="BW28" s="183"/>
      <c r="BX28" s="35">
        <v>873</v>
      </c>
      <c r="BY28" s="36">
        <v>1.7</v>
      </c>
      <c r="BZ28" s="102" t="s">
        <v>298</v>
      </c>
      <c r="CA28" s="12">
        <v>25</v>
      </c>
      <c r="CB28" s="183"/>
      <c r="CC28" s="35">
        <v>828</v>
      </c>
      <c r="CD28" s="36">
        <v>1.6</v>
      </c>
      <c r="CE28" s="102" t="s">
        <v>298</v>
      </c>
      <c r="CF28" s="12">
        <v>25</v>
      </c>
      <c r="CG28" s="183"/>
      <c r="CH28" s="35">
        <v>975</v>
      </c>
      <c r="CI28" s="36">
        <v>1.4</v>
      </c>
      <c r="CJ28" s="102" t="s">
        <v>299</v>
      </c>
      <c r="CK28" s="12">
        <v>25</v>
      </c>
      <c r="CL28" s="183"/>
      <c r="CM28" s="35">
        <v>4629</v>
      </c>
      <c r="CN28" s="36">
        <v>1.4</v>
      </c>
      <c r="CO28" s="102" t="s">
        <v>307</v>
      </c>
      <c r="CP28" s="12">
        <v>25</v>
      </c>
      <c r="CQ28" s="183"/>
      <c r="CR28" s="35">
        <v>645</v>
      </c>
      <c r="CS28" s="36">
        <v>1.3</v>
      </c>
      <c r="CT28" s="102" t="s">
        <v>298</v>
      </c>
      <c r="CU28" s="12">
        <v>25</v>
      </c>
      <c r="CV28" s="183"/>
      <c r="CW28" s="35">
        <v>1538</v>
      </c>
      <c r="CX28" s="36">
        <v>1.3</v>
      </c>
      <c r="CY28" s="102" t="s">
        <v>304</v>
      </c>
      <c r="CZ28" s="12">
        <v>25</v>
      </c>
      <c r="DA28" s="183"/>
      <c r="DB28" s="35">
        <v>808</v>
      </c>
      <c r="DC28" s="36">
        <v>1.2</v>
      </c>
      <c r="DD28" s="102" t="s">
        <v>299</v>
      </c>
      <c r="DE28" s="12">
        <v>25</v>
      </c>
      <c r="DF28" s="183"/>
      <c r="DG28" s="315">
        <v>1449</v>
      </c>
      <c r="DH28" s="316">
        <v>1.2</v>
      </c>
      <c r="DI28" s="320" t="s">
        <v>304</v>
      </c>
      <c r="DJ28" s="12">
        <v>25</v>
      </c>
      <c r="DK28" s="183"/>
      <c r="DL28" s="315">
        <v>1426</v>
      </c>
      <c r="DM28" s="316">
        <v>1.2</v>
      </c>
      <c r="DN28" s="320" t="s">
        <v>304</v>
      </c>
      <c r="DO28" s="12">
        <v>25</v>
      </c>
      <c r="DP28" s="183"/>
      <c r="DQ28" s="315">
        <v>837</v>
      </c>
      <c r="DR28" s="316">
        <v>1.2</v>
      </c>
      <c r="DS28" s="320" t="s">
        <v>299</v>
      </c>
      <c r="DT28" s="12">
        <v>25</v>
      </c>
      <c r="DU28" s="183"/>
      <c r="DV28" s="315">
        <v>838</v>
      </c>
      <c r="DW28" s="316">
        <v>1.2</v>
      </c>
      <c r="DX28" s="320" t="s">
        <v>299</v>
      </c>
      <c r="DY28" s="12">
        <v>25</v>
      </c>
      <c r="DZ28" s="183"/>
      <c r="EA28" s="315">
        <v>915</v>
      </c>
      <c r="EB28" s="316">
        <v>1.2</v>
      </c>
      <c r="EC28" s="320" t="s">
        <v>309</v>
      </c>
      <c r="ED28" s="12">
        <v>25</v>
      </c>
      <c r="EE28" s="183"/>
      <c r="EF28" s="315">
        <v>774</v>
      </c>
      <c r="EG28" s="316">
        <v>1.1000000000000001</v>
      </c>
      <c r="EH28" s="320" t="s">
        <v>299</v>
      </c>
      <c r="EI28" s="12">
        <v>25</v>
      </c>
      <c r="EJ28" s="183"/>
      <c r="EK28" s="336">
        <v>582</v>
      </c>
      <c r="EL28" s="337">
        <v>1.1000000000000001</v>
      </c>
      <c r="EM28" s="338" t="s">
        <v>302</v>
      </c>
      <c r="EN28" s="12">
        <v>25</v>
      </c>
      <c r="EO28" s="183"/>
      <c r="EP28" s="336">
        <v>691</v>
      </c>
      <c r="EQ28" s="337">
        <v>1</v>
      </c>
      <c r="ER28" s="338" t="s">
        <v>299</v>
      </c>
      <c r="ES28" s="12">
        <v>25</v>
      </c>
      <c r="ET28" s="183"/>
      <c r="EU28" s="336">
        <v>827</v>
      </c>
      <c r="EV28" s="337">
        <v>1</v>
      </c>
      <c r="EW28" s="338" t="s">
        <v>300</v>
      </c>
      <c r="EX28" s="12">
        <v>25</v>
      </c>
      <c r="EY28" s="183"/>
      <c r="EZ28" s="336">
        <v>477</v>
      </c>
      <c r="FA28" s="337">
        <v>0.9</v>
      </c>
      <c r="FB28" s="338" t="s">
        <v>298</v>
      </c>
      <c r="FC28" s="12">
        <v>25</v>
      </c>
      <c r="FD28" s="183"/>
      <c r="FE28" s="336">
        <v>469</v>
      </c>
      <c r="FF28" s="337">
        <v>0.9</v>
      </c>
      <c r="FG28" s="338" t="s">
        <v>302</v>
      </c>
      <c r="FH28" s="12">
        <v>25</v>
      </c>
      <c r="FI28" s="183"/>
      <c r="FJ28" s="353">
        <v>451</v>
      </c>
      <c r="FK28" s="354">
        <v>0.9</v>
      </c>
      <c r="FL28" s="355" t="s">
        <v>302</v>
      </c>
      <c r="FM28" s="12">
        <v>25</v>
      </c>
      <c r="FN28" s="183"/>
      <c r="FO28" s="336">
        <v>636</v>
      </c>
      <c r="FP28" s="337">
        <v>0.9</v>
      </c>
      <c r="FQ28" s="338" t="s">
        <v>296</v>
      </c>
      <c r="FR28" s="12">
        <v>25</v>
      </c>
      <c r="FS28" s="183"/>
      <c r="FT28" s="336">
        <v>476</v>
      </c>
      <c r="FU28" s="337">
        <v>0.9</v>
      </c>
      <c r="FV28" s="338" t="s">
        <v>302</v>
      </c>
      <c r="FW28" s="12">
        <v>25</v>
      </c>
      <c r="FX28" s="183"/>
      <c r="FY28" s="336">
        <v>494</v>
      </c>
      <c r="FZ28" s="337">
        <v>1</v>
      </c>
      <c r="GA28" s="338" t="s">
        <v>302</v>
      </c>
      <c r="GB28" s="12">
        <v>25</v>
      </c>
      <c r="GC28" s="183"/>
      <c r="GD28" s="366">
        <v>496</v>
      </c>
      <c r="GE28" s="367">
        <v>1</v>
      </c>
      <c r="GF28" s="371" t="s">
        <v>302</v>
      </c>
      <c r="GG28" s="12">
        <v>25</v>
      </c>
      <c r="GH28" s="183"/>
      <c r="GI28" s="374">
        <v>1020</v>
      </c>
      <c r="GJ28" s="375">
        <v>1.1000000000000001</v>
      </c>
      <c r="GK28" s="370" t="s">
        <v>43</v>
      </c>
      <c r="GL28" s="7">
        <v>25</v>
      </c>
      <c r="GM28" s="183"/>
      <c r="GN28" s="357">
        <v>975</v>
      </c>
      <c r="GO28" s="358">
        <v>1.1000000000000001</v>
      </c>
      <c r="GP28" s="356" t="s">
        <v>43</v>
      </c>
      <c r="GQ28" s="7">
        <v>25</v>
      </c>
      <c r="GR28" s="183"/>
      <c r="GS28" s="357">
        <v>960</v>
      </c>
      <c r="GT28" s="358">
        <v>1.1000000000000001</v>
      </c>
      <c r="GU28" s="356" t="s">
        <v>43</v>
      </c>
      <c r="GV28" s="7">
        <v>25</v>
      </c>
      <c r="GW28" s="183"/>
      <c r="GX28" s="353">
        <v>810</v>
      </c>
      <c r="GY28" s="354">
        <v>1.1000000000000001</v>
      </c>
      <c r="GZ28" s="355" t="s">
        <v>309</v>
      </c>
      <c r="HA28" s="12">
        <v>25</v>
      </c>
      <c r="HB28" s="183"/>
      <c r="HC28" s="357">
        <v>995</v>
      </c>
      <c r="HD28" s="358">
        <v>1.1000000000000001</v>
      </c>
      <c r="HE28" s="356" t="s">
        <v>43</v>
      </c>
      <c r="HF28" s="7">
        <v>25</v>
      </c>
      <c r="HG28" s="183"/>
      <c r="HH28" s="357">
        <v>1020</v>
      </c>
      <c r="HI28" s="358">
        <v>1.1000000000000001</v>
      </c>
      <c r="HJ28" s="356" t="s">
        <v>43</v>
      </c>
      <c r="HK28" s="7">
        <v>25</v>
      </c>
      <c r="HL28" s="183"/>
      <c r="HM28" s="353">
        <v>520</v>
      </c>
      <c r="HN28" s="354">
        <v>1</v>
      </c>
      <c r="HO28" s="355" t="s">
        <v>298</v>
      </c>
      <c r="HP28" s="12">
        <v>25</v>
      </c>
      <c r="HQ28" s="183"/>
      <c r="HR28" s="357">
        <v>1035</v>
      </c>
      <c r="HS28" s="358">
        <v>1.1000000000000001</v>
      </c>
      <c r="HT28" s="356" t="s">
        <v>43</v>
      </c>
      <c r="HU28" s="7">
        <v>25</v>
      </c>
      <c r="HV28" s="183"/>
      <c r="HW28" s="353">
        <v>780</v>
      </c>
      <c r="HX28" s="354">
        <v>1.1000000000000001</v>
      </c>
      <c r="HY28" s="355" t="s">
        <v>299</v>
      </c>
      <c r="HZ28" s="12">
        <v>25</v>
      </c>
      <c r="IA28" s="183"/>
      <c r="IB28" s="424">
        <v>1655</v>
      </c>
      <c r="IC28" s="425">
        <v>1.2</v>
      </c>
      <c r="ID28" s="426" t="s">
        <v>306</v>
      </c>
      <c r="IE28" s="12">
        <v>25</v>
      </c>
      <c r="IF28" s="183"/>
      <c r="IG28" s="421">
        <v>1060</v>
      </c>
      <c r="IH28" s="422">
        <v>1.2</v>
      </c>
      <c r="II28" s="423" t="s">
        <v>43</v>
      </c>
      <c r="IJ28" s="7">
        <v>25</v>
      </c>
      <c r="IK28" s="183"/>
      <c r="IL28" s="424">
        <v>510</v>
      </c>
      <c r="IM28" s="425">
        <v>1.3</v>
      </c>
      <c r="IN28" s="426" t="s">
        <v>308</v>
      </c>
      <c r="IO28" s="12">
        <v>25</v>
      </c>
      <c r="IP28" s="183"/>
      <c r="IQ28" s="424">
        <v>1765</v>
      </c>
      <c r="IR28" s="425">
        <v>1.5</v>
      </c>
      <c r="IS28" s="426" t="s">
        <v>293</v>
      </c>
      <c r="IT28" s="7">
        <v>25</v>
      </c>
    </row>
    <row r="29" spans="1:254">
      <c r="A29" s="35">
        <v>3464</v>
      </c>
      <c r="B29" s="36">
        <v>2.8</v>
      </c>
      <c r="C29" s="102" t="s">
        <v>304</v>
      </c>
      <c r="D29" s="188">
        <v>26</v>
      </c>
      <c r="E29" s="183"/>
      <c r="F29" s="35">
        <v>1363</v>
      </c>
      <c r="G29" s="36">
        <v>2.7</v>
      </c>
      <c r="H29" s="102" t="s">
        <v>302</v>
      </c>
      <c r="I29" s="188">
        <v>26</v>
      </c>
      <c r="J29" s="183"/>
      <c r="K29" s="35">
        <v>1328</v>
      </c>
      <c r="L29" s="36">
        <v>2.6</v>
      </c>
      <c r="M29" s="102" t="s">
        <v>302</v>
      </c>
      <c r="N29" s="188">
        <v>26</v>
      </c>
      <c r="O29" s="183"/>
      <c r="P29" s="35">
        <v>1265</v>
      </c>
      <c r="Q29" s="36">
        <v>2.5</v>
      </c>
      <c r="R29" s="102" t="s">
        <v>302</v>
      </c>
      <c r="S29" s="188">
        <v>26</v>
      </c>
      <c r="T29" s="183"/>
      <c r="U29" s="35">
        <v>1247</v>
      </c>
      <c r="V29" s="36">
        <v>2.4</v>
      </c>
      <c r="W29" s="102" t="s">
        <v>302</v>
      </c>
      <c r="X29" s="188">
        <v>26</v>
      </c>
      <c r="Y29" s="183"/>
      <c r="Z29" s="35">
        <v>1168</v>
      </c>
      <c r="AA29" s="36">
        <v>2.2999999999999998</v>
      </c>
      <c r="AB29" s="102" t="s">
        <v>302</v>
      </c>
      <c r="AC29" s="188">
        <v>26</v>
      </c>
      <c r="AD29" s="183"/>
      <c r="AE29" s="35">
        <v>2691</v>
      </c>
      <c r="AF29" s="36">
        <v>2.2000000000000002</v>
      </c>
      <c r="AG29" s="102" t="s">
        <v>304</v>
      </c>
      <c r="AH29" s="188">
        <v>26</v>
      </c>
      <c r="AI29" s="183"/>
      <c r="AJ29" s="35">
        <v>2659</v>
      </c>
      <c r="AK29" s="36">
        <v>2.2000000000000002</v>
      </c>
      <c r="AL29" s="102" t="s">
        <v>304</v>
      </c>
      <c r="AM29" s="188">
        <v>26</v>
      </c>
      <c r="AN29" s="183"/>
      <c r="AO29" s="115">
        <v>895</v>
      </c>
      <c r="AP29" s="116">
        <v>2.2000000000000002</v>
      </c>
      <c r="AQ29" s="112" t="s">
        <v>92</v>
      </c>
      <c r="AR29" s="7">
        <v>26</v>
      </c>
      <c r="AS29" s="183"/>
      <c r="AT29" s="35">
        <v>6628</v>
      </c>
      <c r="AU29" s="36">
        <v>2</v>
      </c>
      <c r="AV29" s="102" t="s">
        <v>307</v>
      </c>
      <c r="AW29" s="12">
        <v>26</v>
      </c>
      <c r="AX29" s="183"/>
      <c r="AY29" s="35">
        <v>1037</v>
      </c>
      <c r="AZ29" s="36">
        <v>2</v>
      </c>
      <c r="BA29" s="102" t="s">
        <v>302</v>
      </c>
      <c r="BB29" s="12">
        <v>26</v>
      </c>
      <c r="BC29" s="183"/>
      <c r="BD29" s="35">
        <v>1037</v>
      </c>
      <c r="BE29" s="36">
        <v>2</v>
      </c>
      <c r="BF29" s="102" t="s">
        <v>302</v>
      </c>
      <c r="BG29" s="12">
        <v>26</v>
      </c>
      <c r="BH29" s="183"/>
      <c r="BI29" s="35">
        <v>1042</v>
      </c>
      <c r="BJ29" s="36">
        <v>2.1</v>
      </c>
      <c r="BK29" s="102" t="s">
        <v>302</v>
      </c>
      <c r="BL29" s="12">
        <v>26</v>
      </c>
      <c r="BM29" s="183"/>
      <c r="BN29" s="35">
        <v>995</v>
      </c>
      <c r="BO29" s="36">
        <v>2</v>
      </c>
      <c r="BP29" s="102" t="s">
        <v>302</v>
      </c>
      <c r="BQ29" s="12">
        <v>26</v>
      </c>
      <c r="BR29" s="183"/>
      <c r="BS29" s="35">
        <v>942</v>
      </c>
      <c r="BT29" s="36">
        <v>1.9</v>
      </c>
      <c r="BU29" s="102" t="s">
        <v>302</v>
      </c>
      <c r="BV29" s="12">
        <v>26</v>
      </c>
      <c r="BW29" s="183"/>
      <c r="BX29" s="35">
        <v>892</v>
      </c>
      <c r="BY29" s="36">
        <v>1.8</v>
      </c>
      <c r="BZ29" s="102" t="s">
        <v>302</v>
      </c>
      <c r="CA29" s="12">
        <v>26</v>
      </c>
      <c r="CB29" s="183"/>
      <c r="CC29" s="35">
        <v>1067</v>
      </c>
      <c r="CD29" s="36">
        <v>1.6</v>
      </c>
      <c r="CE29" s="102" t="s">
        <v>299</v>
      </c>
      <c r="CF29" s="12">
        <v>26</v>
      </c>
      <c r="CG29" s="183"/>
      <c r="CH29" s="35">
        <v>4921</v>
      </c>
      <c r="CI29" s="36">
        <v>1.5</v>
      </c>
      <c r="CJ29" s="102" t="s">
        <v>307</v>
      </c>
      <c r="CK29" s="12">
        <v>26</v>
      </c>
      <c r="CL29" s="183"/>
      <c r="CM29" s="35">
        <v>714</v>
      </c>
      <c r="CN29" s="36">
        <v>1.4</v>
      </c>
      <c r="CO29" s="102" t="s">
        <v>302</v>
      </c>
      <c r="CP29" s="12">
        <v>26</v>
      </c>
      <c r="CQ29" s="183"/>
      <c r="CR29" s="35">
        <v>914</v>
      </c>
      <c r="CS29" s="36">
        <v>1.3</v>
      </c>
      <c r="CT29" s="102" t="s">
        <v>299</v>
      </c>
      <c r="CU29" s="12">
        <v>26</v>
      </c>
      <c r="CV29" s="183"/>
      <c r="CW29" s="35">
        <v>669</v>
      </c>
      <c r="CX29" s="36">
        <v>1.3</v>
      </c>
      <c r="CY29" s="102" t="s">
        <v>302</v>
      </c>
      <c r="CZ29" s="12">
        <v>26</v>
      </c>
      <c r="DA29" s="183"/>
      <c r="DB29" s="35">
        <v>4355</v>
      </c>
      <c r="DC29" s="36">
        <v>1.3</v>
      </c>
      <c r="DD29" s="102" t="s">
        <v>307</v>
      </c>
      <c r="DE29" s="12">
        <v>26</v>
      </c>
      <c r="DF29" s="183"/>
      <c r="DG29" s="315">
        <v>912</v>
      </c>
      <c r="DH29" s="316">
        <v>1.2</v>
      </c>
      <c r="DI29" s="320" t="s">
        <v>309</v>
      </c>
      <c r="DJ29" s="12">
        <v>26</v>
      </c>
      <c r="DK29" s="183"/>
      <c r="DL29" s="315">
        <v>926</v>
      </c>
      <c r="DM29" s="316">
        <v>1.2</v>
      </c>
      <c r="DN29" s="320" t="s">
        <v>309</v>
      </c>
      <c r="DO29" s="12">
        <v>26</v>
      </c>
      <c r="DP29" s="183"/>
      <c r="DQ29" s="315">
        <v>961</v>
      </c>
      <c r="DR29" s="316">
        <v>1.3</v>
      </c>
      <c r="DS29" s="320" t="s">
        <v>309</v>
      </c>
      <c r="DT29" s="12">
        <v>26</v>
      </c>
      <c r="DU29" s="183"/>
      <c r="DV29" s="315">
        <v>961</v>
      </c>
      <c r="DW29" s="316">
        <v>1.3</v>
      </c>
      <c r="DX29" s="320" t="s">
        <v>309</v>
      </c>
      <c r="DY29" s="12">
        <v>26</v>
      </c>
      <c r="DZ29" s="183"/>
      <c r="EA29" s="315">
        <v>838</v>
      </c>
      <c r="EB29" s="316">
        <v>1.2</v>
      </c>
      <c r="EC29" s="320" t="s">
        <v>299</v>
      </c>
      <c r="ED29" s="12">
        <v>26</v>
      </c>
      <c r="EE29" s="183"/>
      <c r="EF29" s="315">
        <v>627</v>
      </c>
      <c r="EG29" s="316">
        <v>1.2</v>
      </c>
      <c r="EH29" s="320" t="s">
        <v>302</v>
      </c>
      <c r="EI29" s="12">
        <v>26</v>
      </c>
      <c r="EJ29" s="183"/>
      <c r="EK29" s="336">
        <v>748</v>
      </c>
      <c r="EL29" s="337">
        <v>1.1000000000000001</v>
      </c>
      <c r="EM29" s="338" t="s">
        <v>299</v>
      </c>
      <c r="EN29" s="12">
        <v>26</v>
      </c>
      <c r="EO29" s="183"/>
      <c r="EP29" s="336">
        <v>3475</v>
      </c>
      <c r="EQ29" s="337">
        <v>1.1000000000000001</v>
      </c>
      <c r="ER29" s="338" t="s">
        <v>307</v>
      </c>
      <c r="ES29" s="12">
        <v>26</v>
      </c>
      <c r="ET29" s="183"/>
      <c r="EU29" s="336">
        <v>746</v>
      </c>
      <c r="EV29" s="337">
        <v>1</v>
      </c>
      <c r="EW29" s="338" t="s">
        <v>309</v>
      </c>
      <c r="EX29" s="12">
        <v>26</v>
      </c>
      <c r="EY29" s="183"/>
      <c r="EZ29" s="336">
        <v>642</v>
      </c>
      <c r="FA29" s="337">
        <v>0.9</v>
      </c>
      <c r="FB29" s="338" t="s">
        <v>299</v>
      </c>
      <c r="FC29" s="12">
        <v>26</v>
      </c>
      <c r="FD29" s="183"/>
      <c r="FE29" s="336">
        <v>463</v>
      </c>
      <c r="FF29" s="337">
        <v>0.9</v>
      </c>
      <c r="FG29" s="338" t="s">
        <v>298</v>
      </c>
      <c r="FH29" s="12">
        <v>26</v>
      </c>
      <c r="FI29" s="183"/>
      <c r="FJ29" s="353">
        <v>446</v>
      </c>
      <c r="FK29" s="354">
        <v>0.9</v>
      </c>
      <c r="FL29" s="355" t="s">
        <v>298</v>
      </c>
      <c r="FM29" s="12">
        <v>26</v>
      </c>
      <c r="FN29" s="183"/>
      <c r="FO29" s="336">
        <v>465</v>
      </c>
      <c r="FP29" s="337">
        <v>0.9</v>
      </c>
      <c r="FQ29" s="338" t="s">
        <v>302</v>
      </c>
      <c r="FR29" s="12">
        <v>26</v>
      </c>
      <c r="FS29" s="183"/>
      <c r="FT29" s="336">
        <v>496</v>
      </c>
      <c r="FU29" s="337">
        <v>0.9</v>
      </c>
      <c r="FV29" s="338" t="s">
        <v>301</v>
      </c>
      <c r="FW29" s="12">
        <v>26</v>
      </c>
      <c r="FX29" s="183"/>
      <c r="FY29" s="336">
        <v>527</v>
      </c>
      <c r="FZ29" s="337">
        <v>1</v>
      </c>
      <c r="GA29" s="338" t="s">
        <v>301</v>
      </c>
      <c r="GB29" s="12">
        <v>26</v>
      </c>
      <c r="GC29" s="183"/>
      <c r="GD29" s="366">
        <v>535</v>
      </c>
      <c r="GE29" s="367">
        <v>1</v>
      </c>
      <c r="GF29" s="371" t="s">
        <v>301</v>
      </c>
      <c r="GG29" s="12">
        <v>26</v>
      </c>
      <c r="GH29" s="183"/>
      <c r="GI29" s="378">
        <v>835</v>
      </c>
      <c r="GJ29" s="379">
        <v>1.2</v>
      </c>
      <c r="GK29" s="381" t="s">
        <v>299</v>
      </c>
      <c r="GL29" s="12">
        <v>26</v>
      </c>
      <c r="GM29" s="183"/>
      <c r="GN29" s="353">
        <v>825</v>
      </c>
      <c r="GO29" s="354">
        <v>1.2</v>
      </c>
      <c r="GP29" s="355" t="s">
        <v>299</v>
      </c>
      <c r="GQ29" s="12">
        <v>26</v>
      </c>
      <c r="GR29" s="183"/>
      <c r="GS29" s="344">
        <v>790</v>
      </c>
      <c r="GT29" s="345">
        <v>1.2</v>
      </c>
      <c r="GU29" s="403" t="s">
        <v>299</v>
      </c>
      <c r="GV29" s="12">
        <v>26</v>
      </c>
      <c r="GW29" s="183"/>
      <c r="GX29" s="353">
        <v>3995</v>
      </c>
      <c r="GY29" s="354">
        <v>1.2</v>
      </c>
      <c r="GZ29" s="355" t="s">
        <v>307</v>
      </c>
      <c r="HA29" s="12">
        <v>26</v>
      </c>
      <c r="HB29" s="183"/>
      <c r="HC29" s="353">
        <v>785</v>
      </c>
      <c r="HD29" s="354">
        <v>1.1000000000000001</v>
      </c>
      <c r="HE29" s="355" t="s">
        <v>305</v>
      </c>
      <c r="HF29" s="12">
        <v>26</v>
      </c>
      <c r="HG29" s="183"/>
      <c r="HH29" s="353">
        <v>545</v>
      </c>
      <c r="HI29" s="354">
        <v>1.1000000000000001</v>
      </c>
      <c r="HJ29" s="355" t="s">
        <v>298</v>
      </c>
      <c r="HK29" s="12">
        <v>26</v>
      </c>
      <c r="HL29" s="183"/>
      <c r="HM29" s="357">
        <v>1020</v>
      </c>
      <c r="HN29" s="358">
        <v>1.1000000000000001</v>
      </c>
      <c r="HO29" s="356" t="s">
        <v>43</v>
      </c>
      <c r="HP29" s="7">
        <v>26</v>
      </c>
      <c r="HQ29" s="183"/>
      <c r="HR29" s="344">
        <v>600</v>
      </c>
      <c r="HS29" s="345">
        <v>1.2</v>
      </c>
      <c r="HT29" s="403" t="s">
        <v>302</v>
      </c>
      <c r="HU29" s="12">
        <v>26</v>
      </c>
      <c r="HV29" s="183"/>
      <c r="HW29" s="344">
        <v>1450</v>
      </c>
      <c r="HX29" s="345">
        <v>1.2</v>
      </c>
      <c r="HY29" s="403" t="s">
        <v>293</v>
      </c>
      <c r="HZ29" s="12">
        <v>26</v>
      </c>
      <c r="IA29" s="183"/>
      <c r="IB29" s="424">
        <v>795</v>
      </c>
      <c r="IC29" s="425">
        <v>1.2</v>
      </c>
      <c r="ID29" s="426" t="s">
        <v>299</v>
      </c>
      <c r="IE29" s="12">
        <v>26</v>
      </c>
      <c r="IF29" s="183"/>
      <c r="IG29" s="424">
        <v>1730</v>
      </c>
      <c r="IH29" s="425">
        <v>1.2</v>
      </c>
      <c r="II29" s="426" t="s">
        <v>306</v>
      </c>
      <c r="IJ29" s="12">
        <v>26</v>
      </c>
      <c r="IK29" s="183"/>
      <c r="IL29" s="424">
        <v>235</v>
      </c>
      <c r="IM29" s="425">
        <v>1.3</v>
      </c>
      <c r="IN29" s="426" t="s">
        <v>303</v>
      </c>
      <c r="IO29" s="12">
        <v>26</v>
      </c>
      <c r="IP29" s="183"/>
      <c r="IQ29" s="424">
        <v>2110</v>
      </c>
      <c r="IR29" s="425">
        <v>1.5</v>
      </c>
      <c r="IS29" s="426" t="s">
        <v>306</v>
      </c>
      <c r="IT29" s="12">
        <v>26</v>
      </c>
    </row>
    <row r="30" spans="1:254">
      <c r="A30" s="35">
        <v>2074</v>
      </c>
      <c r="B30" s="36">
        <v>2.9</v>
      </c>
      <c r="C30" s="102" t="s">
        <v>305</v>
      </c>
      <c r="D30" s="188">
        <v>27</v>
      </c>
      <c r="E30" s="183"/>
      <c r="F30" s="35">
        <v>1193</v>
      </c>
      <c r="G30" s="36">
        <v>3.1</v>
      </c>
      <c r="H30" s="102" t="s">
        <v>308</v>
      </c>
      <c r="I30" s="188">
        <v>27</v>
      </c>
      <c r="J30" s="183"/>
      <c r="K30" s="35">
        <v>9772</v>
      </c>
      <c r="L30" s="36">
        <v>3</v>
      </c>
      <c r="M30" s="102" t="s">
        <v>307</v>
      </c>
      <c r="N30" s="188">
        <v>27</v>
      </c>
      <c r="O30" s="183"/>
      <c r="P30" s="35">
        <v>8954</v>
      </c>
      <c r="Q30" s="36">
        <v>2.7</v>
      </c>
      <c r="R30" s="102" t="s">
        <v>307</v>
      </c>
      <c r="S30" s="188">
        <v>27</v>
      </c>
      <c r="T30" s="183"/>
      <c r="U30" s="35">
        <v>8418</v>
      </c>
      <c r="V30" s="36">
        <v>2.6</v>
      </c>
      <c r="W30" s="102" t="s">
        <v>307</v>
      </c>
      <c r="X30" s="188">
        <v>27</v>
      </c>
      <c r="Y30" s="183"/>
      <c r="Z30" s="35">
        <v>7696</v>
      </c>
      <c r="AA30" s="36">
        <v>2.4</v>
      </c>
      <c r="AB30" s="102" t="s">
        <v>307</v>
      </c>
      <c r="AC30" s="188">
        <v>27</v>
      </c>
      <c r="AD30" s="183"/>
      <c r="AE30" s="35">
        <v>1133</v>
      </c>
      <c r="AF30" s="36">
        <v>2.2000000000000002</v>
      </c>
      <c r="AG30" s="102" t="s">
        <v>302</v>
      </c>
      <c r="AH30" s="188">
        <v>27</v>
      </c>
      <c r="AI30" s="183"/>
      <c r="AJ30" s="115">
        <v>900</v>
      </c>
      <c r="AK30" s="116">
        <v>2.2999999999999998</v>
      </c>
      <c r="AL30" s="112" t="s">
        <v>92</v>
      </c>
      <c r="AM30" s="7">
        <v>27</v>
      </c>
      <c r="AN30" s="183"/>
      <c r="AO30" s="35">
        <v>1126</v>
      </c>
      <c r="AP30" s="36">
        <v>2.2000000000000002</v>
      </c>
      <c r="AQ30" s="102" t="s">
        <v>302</v>
      </c>
      <c r="AR30" s="12">
        <v>27</v>
      </c>
      <c r="AS30" s="183"/>
      <c r="AT30" s="35">
        <v>1073</v>
      </c>
      <c r="AU30" s="36">
        <v>2.1</v>
      </c>
      <c r="AV30" s="102" t="s">
        <v>302</v>
      </c>
      <c r="AW30" s="12">
        <v>27</v>
      </c>
      <c r="AX30" s="183"/>
      <c r="AY30" s="35">
        <v>6923</v>
      </c>
      <c r="AZ30" s="36">
        <v>2.1</v>
      </c>
      <c r="BA30" s="102" t="s">
        <v>307</v>
      </c>
      <c r="BB30" s="12">
        <v>27</v>
      </c>
      <c r="BC30" s="183"/>
      <c r="BD30" s="35">
        <v>7133</v>
      </c>
      <c r="BE30" s="36">
        <v>2.2000000000000002</v>
      </c>
      <c r="BF30" s="102" t="s">
        <v>307</v>
      </c>
      <c r="BG30" s="12">
        <v>27</v>
      </c>
      <c r="BH30" s="183"/>
      <c r="BI30" s="35">
        <v>7545</v>
      </c>
      <c r="BJ30" s="36">
        <v>2.2999999999999998</v>
      </c>
      <c r="BK30" s="102" t="s">
        <v>307</v>
      </c>
      <c r="BL30" s="12">
        <v>27</v>
      </c>
      <c r="BM30" s="183"/>
      <c r="BN30" s="35">
        <v>7516</v>
      </c>
      <c r="BO30" s="36">
        <v>2.2999999999999998</v>
      </c>
      <c r="BP30" s="102" t="s">
        <v>307</v>
      </c>
      <c r="BQ30" s="12">
        <v>27</v>
      </c>
      <c r="BR30" s="183"/>
      <c r="BS30" s="35">
        <v>1559</v>
      </c>
      <c r="BT30" s="36">
        <v>2</v>
      </c>
      <c r="BU30" s="102" t="s">
        <v>309</v>
      </c>
      <c r="BV30" s="12">
        <v>27</v>
      </c>
      <c r="BW30" s="183"/>
      <c r="BX30" s="35">
        <v>6093</v>
      </c>
      <c r="BY30" s="36">
        <v>1.9</v>
      </c>
      <c r="BZ30" s="102" t="s">
        <v>307</v>
      </c>
      <c r="CA30" s="12">
        <v>27</v>
      </c>
      <c r="CB30" s="183"/>
      <c r="CC30" s="35">
        <v>5519</v>
      </c>
      <c r="CD30" s="36">
        <v>1.7</v>
      </c>
      <c r="CE30" s="102" t="s">
        <v>307</v>
      </c>
      <c r="CF30" s="12">
        <v>27</v>
      </c>
      <c r="CG30" s="183"/>
      <c r="CH30" s="35">
        <v>770</v>
      </c>
      <c r="CI30" s="36">
        <v>1.5</v>
      </c>
      <c r="CJ30" s="102" t="s">
        <v>302</v>
      </c>
      <c r="CK30" s="12">
        <v>27</v>
      </c>
      <c r="CL30" s="183"/>
      <c r="CM30" s="35">
        <v>980</v>
      </c>
      <c r="CN30" s="36">
        <v>1.4</v>
      </c>
      <c r="CO30" s="102" t="s">
        <v>299</v>
      </c>
      <c r="CP30" s="12">
        <v>27</v>
      </c>
      <c r="CQ30" s="183"/>
      <c r="CR30" s="35">
        <v>1080</v>
      </c>
      <c r="CS30" s="36">
        <v>1.4</v>
      </c>
      <c r="CT30" s="102" t="s">
        <v>309</v>
      </c>
      <c r="CU30" s="12">
        <v>27</v>
      </c>
      <c r="CV30" s="183"/>
      <c r="CW30" s="35">
        <v>4282</v>
      </c>
      <c r="CX30" s="36">
        <v>1.3</v>
      </c>
      <c r="CY30" s="102" t="s">
        <v>307</v>
      </c>
      <c r="CZ30" s="12">
        <v>27</v>
      </c>
      <c r="DA30" s="183"/>
      <c r="DB30" s="35">
        <v>973</v>
      </c>
      <c r="DC30" s="36">
        <v>1.3</v>
      </c>
      <c r="DD30" s="102" t="s">
        <v>309</v>
      </c>
      <c r="DE30" s="12">
        <v>27</v>
      </c>
      <c r="DF30" s="183"/>
      <c r="DG30" s="315">
        <v>634</v>
      </c>
      <c r="DH30" s="316">
        <v>1.3</v>
      </c>
      <c r="DI30" s="320" t="s">
        <v>302</v>
      </c>
      <c r="DJ30" s="12">
        <v>27</v>
      </c>
      <c r="DK30" s="183"/>
      <c r="DL30" s="315">
        <v>598</v>
      </c>
      <c r="DM30" s="316">
        <v>1.2</v>
      </c>
      <c r="DN30" s="320" t="s">
        <v>302</v>
      </c>
      <c r="DO30" s="12">
        <v>27</v>
      </c>
      <c r="DP30" s="183"/>
      <c r="DQ30" s="315">
        <v>657</v>
      </c>
      <c r="DR30" s="316">
        <v>1.3</v>
      </c>
      <c r="DS30" s="320" t="s">
        <v>302</v>
      </c>
      <c r="DT30" s="12">
        <v>27</v>
      </c>
      <c r="DU30" s="183"/>
      <c r="DV30" s="315">
        <v>675</v>
      </c>
      <c r="DW30" s="316">
        <v>1.3</v>
      </c>
      <c r="DX30" s="320" t="s">
        <v>302</v>
      </c>
      <c r="DY30" s="12">
        <v>27</v>
      </c>
      <c r="DZ30" s="183"/>
      <c r="EA30" s="315">
        <v>645</v>
      </c>
      <c r="EB30" s="316">
        <v>1.3</v>
      </c>
      <c r="EC30" s="320" t="s">
        <v>302</v>
      </c>
      <c r="ED30" s="12">
        <v>27</v>
      </c>
      <c r="EE30" s="183"/>
      <c r="EF30" s="315">
        <v>4241</v>
      </c>
      <c r="EG30" s="316">
        <v>1.3</v>
      </c>
      <c r="EH30" s="320" t="s">
        <v>307</v>
      </c>
      <c r="EI30" s="12">
        <v>27</v>
      </c>
      <c r="EJ30" s="183"/>
      <c r="EK30" s="336">
        <v>3845</v>
      </c>
      <c r="EL30" s="337">
        <v>1.2</v>
      </c>
      <c r="EM30" s="338" t="s">
        <v>307</v>
      </c>
      <c r="EN30" s="12">
        <v>27</v>
      </c>
      <c r="EO30" s="183"/>
      <c r="EP30" s="335">
        <v>450</v>
      </c>
      <c r="EQ30" s="342">
        <v>1.1000000000000001</v>
      </c>
      <c r="ER30" s="341" t="s">
        <v>92</v>
      </c>
      <c r="ES30" s="7">
        <v>27</v>
      </c>
      <c r="ET30" s="183"/>
      <c r="EU30" s="336">
        <v>520</v>
      </c>
      <c r="EV30" s="337">
        <v>1</v>
      </c>
      <c r="EW30" s="338" t="s">
        <v>302</v>
      </c>
      <c r="EX30" s="12">
        <v>27</v>
      </c>
      <c r="EY30" s="183"/>
      <c r="EZ30" s="336">
        <v>811</v>
      </c>
      <c r="FA30" s="337">
        <v>1</v>
      </c>
      <c r="FB30" s="338" t="s">
        <v>300</v>
      </c>
      <c r="FC30" s="12">
        <v>27</v>
      </c>
      <c r="FD30" s="183"/>
      <c r="FE30" s="335">
        <v>1303</v>
      </c>
      <c r="FF30" s="342">
        <v>1</v>
      </c>
      <c r="FG30" s="341" t="s">
        <v>39</v>
      </c>
      <c r="FH30" s="7">
        <v>27</v>
      </c>
      <c r="FI30" s="183"/>
      <c r="FJ30" s="353">
        <v>611</v>
      </c>
      <c r="FK30" s="354">
        <v>0.9</v>
      </c>
      <c r="FL30" s="355" t="s">
        <v>299</v>
      </c>
      <c r="FM30" s="12">
        <v>27</v>
      </c>
      <c r="FN30" s="183"/>
      <c r="FO30" s="336">
        <v>594</v>
      </c>
      <c r="FP30" s="337">
        <v>0.9</v>
      </c>
      <c r="FQ30" s="338" t="s">
        <v>299</v>
      </c>
      <c r="FR30" s="12">
        <v>27</v>
      </c>
      <c r="FS30" s="183"/>
      <c r="FT30" s="336">
        <v>1287</v>
      </c>
      <c r="FU30" s="337">
        <v>0.9</v>
      </c>
      <c r="FV30" s="338" t="s">
        <v>306</v>
      </c>
      <c r="FW30" s="12">
        <v>27</v>
      </c>
      <c r="FX30" s="183"/>
      <c r="FY30" s="336">
        <v>1402</v>
      </c>
      <c r="FZ30" s="337">
        <v>1</v>
      </c>
      <c r="GA30" s="338" t="s">
        <v>306</v>
      </c>
      <c r="GB30" s="12">
        <v>27</v>
      </c>
      <c r="GC30" s="183"/>
      <c r="GD30" s="366">
        <v>1429</v>
      </c>
      <c r="GE30" s="367">
        <v>1</v>
      </c>
      <c r="GF30" s="371" t="s">
        <v>306</v>
      </c>
      <c r="GG30" s="12">
        <v>27</v>
      </c>
      <c r="GH30" s="183"/>
      <c r="GI30" s="378">
        <v>660</v>
      </c>
      <c r="GJ30" s="379">
        <v>1.3</v>
      </c>
      <c r="GK30" s="381" t="s">
        <v>302</v>
      </c>
      <c r="GL30" s="12">
        <v>27</v>
      </c>
      <c r="GM30" s="183"/>
      <c r="GN30" s="353">
        <v>685</v>
      </c>
      <c r="GO30" s="354">
        <v>1.3</v>
      </c>
      <c r="GP30" s="355" t="s">
        <v>302</v>
      </c>
      <c r="GQ30" s="12">
        <v>27</v>
      </c>
      <c r="GR30" s="183"/>
      <c r="GS30" s="344">
        <v>4225</v>
      </c>
      <c r="GT30" s="345">
        <v>1.3</v>
      </c>
      <c r="GU30" s="403" t="s">
        <v>307</v>
      </c>
      <c r="GV30" s="12">
        <v>27</v>
      </c>
      <c r="GW30" s="183"/>
      <c r="GX30" s="353">
        <v>1730</v>
      </c>
      <c r="GY30" s="354">
        <v>1.2</v>
      </c>
      <c r="GZ30" s="355" t="s">
        <v>306</v>
      </c>
      <c r="HA30" s="12">
        <v>27</v>
      </c>
      <c r="HB30" s="183"/>
      <c r="HC30" s="353">
        <v>620</v>
      </c>
      <c r="HD30" s="354">
        <v>1.2</v>
      </c>
      <c r="HE30" s="355" t="s">
        <v>302</v>
      </c>
      <c r="HF30" s="12">
        <v>27</v>
      </c>
      <c r="HG30" s="183"/>
      <c r="HH30" s="353">
        <v>4015</v>
      </c>
      <c r="HI30" s="354">
        <v>1.2</v>
      </c>
      <c r="HJ30" s="355" t="s">
        <v>307</v>
      </c>
      <c r="HK30" s="12">
        <v>27</v>
      </c>
      <c r="HL30" s="183"/>
      <c r="HM30" s="353">
        <v>4030</v>
      </c>
      <c r="HN30" s="354">
        <v>1.2</v>
      </c>
      <c r="HO30" s="355" t="s">
        <v>307</v>
      </c>
      <c r="HP30" s="12">
        <v>27</v>
      </c>
      <c r="HQ30" s="183"/>
      <c r="HR30" s="344">
        <v>845</v>
      </c>
      <c r="HS30" s="345">
        <v>1.2</v>
      </c>
      <c r="HT30" s="403" t="s">
        <v>299</v>
      </c>
      <c r="HU30" s="12">
        <v>27</v>
      </c>
      <c r="HV30" s="183"/>
      <c r="HW30" s="344">
        <v>595</v>
      </c>
      <c r="HX30" s="345">
        <v>1.2</v>
      </c>
      <c r="HY30" s="403" t="s">
        <v>302</v>
      </c>
      <c r="HZ30" s="12">
        <v>27</v>
      </c>
      <c r="IA30" s="183"/>
      <c r="IB30" s="424">
        <v>1495</v>
      </c>
      <c r="IC30" s="425">
        <v>1.3</v>
      </c>
      <c r="ID30" s="426" t="s">
        <v>293</v>
      </c>
      <c r="IE30" s="12">
        <v>27</v>
      </c>
      <c r="IF30" s="183"/>
      <c r="IG30" s="424">
        <v>500</v>
      </c>
      <c r="IH30" s="425">
        <v>1.3</v>
      </c>
      <c r="II30" s="426" t="s">
        <v>308</v>
      </c>
      <c r="IJ30" s="12">
        <v>27</v>
      </c>
      <c r="IK30" s="183"/>
      <c r="IL30" s="424">
        <v>1665</v>
      </c>
      <c r="IM30" s="425">
        <v>1.4</v>
      </c>
      <c r="IN30" s="426" t="s">
        <v>293</v>
      </c>
      <c r="IO30" s="12">
        <v>27</v>
      </c>
      <c r="IP30" s="183"/>
      <c r="IQ30" s="424">
        <v>1040</v>
      </c>
      <c r="IR30" s="425">
        <v>1.5</v>
      </c>
      <c r="IS30" s="426" t="s">
        <v>299</v>
      </c>
      <c r="IT30" s="12">
        <v>27</v>
      </c>
    </row>
    <row r="31" spans="1:254">
      <c r="A31" s="35">
        <v>4215</v>
      </c>
      <c r="B31" s="36">
        <v>3</v>
      </c>
      <c r="C31" s="102" t="s">
        <v>306</v>
      </c>
      <c r="D31" s="188">
        <v>28</v>
      </c>
      <c r="E31" s="183"/>
      <c r="F31" s="115">
        <v>1269</v>
      </c>
      <c r="G31" s="116">
        <v>3.1</v>
      </c>
      <c r="H31" s="112" t="s">
        <v>92</v>
      </c>
      <c r="I31" s="188">
        <v>28</v>
      </c>
      <c r="J31" s="183"/>
      <c r="K31" s="35">
        <v>1146</v>
      </c>
      <c r="L31" s="36">
        <v>3</v>
      </c>
      <c r="M31" s="102" t="s">
        <v>308</v>
      </c>
      <c r="N31" s="188">
        <v>28</v>
      </c>
      <c r="O31" s="183"/>
      <c r="P31" s="115">
        <v>1088</v>
      </c>
      <c r="Q31" s="116">
        <v>2.7</v>
      </c>
      <c r="R31" s="112" t="s">
        <v>92</v>
      </c>
      <c r="S31" s="188">
        <v>28</v>
      </c>
      <c r="T31" s="183"/>
      <c r="U31" s="115">
        <v>1045</v>
      </c>
      <c r="V31" s="116">
        <v>2.6</v>
      </c>
      <c r="W31" s="112" t="s">
        <v>92</v>
      </c>
      <c r="X31" s="188">
        <v>28</v>
      </c>
      <c r="Y31" s="183"/>
      <c r="Z31" s="115">
        <v>960</v>
      </c>
      <c r="AA31" s="116">
        <v>2.4</v>
      </c>
      <c r="AB31" s="112" t="s">
        <v>92</v>
      </c>
      <c r="AC31" s="188">
        <v>28</v>
      </c>
      <c r="AD31" s="183"/>
      <c r="AE31" s="115">
        <v>932</v>
      </c>
      <c r="AF31" s="116">
        <v>2.2999999999999998</v>
      </c>
      <c r="AG31" s="112" t="s">
        <v>92</v>
      </c>
      <c r="AH31" s="7">
        <v>28</v>
      </c>
      <c r="AI31" s="183"/>
      <c r="AJ31" s="35">
        <v>1160</v>
      </c>
      <c r="AK31" s="36">
        <v>2.2999999999999998</v>
      </c>
      <c r="AL31" s="102" t="s">
        <v>302</v>
      </c>
      <c r="AM31" s="12">
        <v>28</v>
      </c>
      <c r="AN31" s="183"/>
      <c r="AO31" s="35">
        <v>870</v>
      </c>
      <c r="AP31" s="36">
        <v>2.2999999999999998</v>
      </c>
      <c r="AQ31" s="102" t="s">
        <v>308</v>
      </c>
      <c r="AR31" s="12">
        <v>28</v>
      </c>
      <c r="AS31" s="183"/>
      <c r="AT31" s="35">
        <v>827</v>
      </c>
      <c r="AU31" s="36">
        <v>2.2000000000000002</v>
      </c>
      <c r="AV31" s="102" t="s">
        <v>308</v>
      </c>
      <c r="AW31" s="12">
        <v>28</v>
      </c>
      <c r="AX31" s="183"/>
      <c r="AY31" s="35">
        <v>862</v>
      </c>
      <c r="AZ31" s="36">
        <v>2.2000000000000002</v>
      </c>
      <c r="BA31" s="102" t="s">
        <v>308</v>
      </c>
      <c r="BB31" s="12">
        <v>28</v>
      </c>
      <c r="BC31" s="183"/>
      <c r="BD31" s="35">
        <v>1674</v>
      </c>
      <c r="BE31" s="36">
        <v>2.2000000000000002</v>
      </c>
      <c r="BF31" s="102" t="s">
        <v>309</v>
      </c>
      <c r="BG31" s="12">
        <v>28</v>
      </c>
      <c r="BH31" s="183"/>
      <c r="BI31" s="35">
        <v>898</v>
      </c>
      <c r="BJ31" s="36">
        <v>2.2999999999999998</v>
      </c>
      <c r="BK31" s="102" t="s">
        <v>308</v>
      </c>
      <c r="BL31" s="12">
        <v>28</v>
      </c>
      <c r="BM31" s="183"/>
      <c r="BN31" s="35">
        <v>1718</v>
      </c>
      <c r="BO31" s="36">
        <v>2.2999999999999998</v>
      </c>
      <c r="BP31" s="102" t="s">
        <v>309</v>
      </c>
      <c r="BQ31" s="12">
        <v>28</v>
      </c>
      <c r="BR31" s="183"/>
      <c r="BS31" s="35">
        <v>6834</v>
      </c>
      <c r="BT31" s="36">
        <v>2.1</v>
      </c>
      <c r="BU31" s="102" t="s">
        <v>307</v>
      </c>
      <c r="BV31" s="12">
        <v>28</v>
      </c>
      <c r="BW31" s="183"/>
      <c r="BX31" s="35">
        <v>1521</v>
      </c>
      <c r="BY31" s="36">
        <v>2</v>
      </c>
      <c r="BZ31" s="102" t="s">
        <v>309</v>
      </c>
      <c r="CA31" s="12">
        <v>28</v>
      </c>
      <c r="CB31" s="183"/>
      <c r="CC31" s="35">
        <v>725</v>
      </c>
      <c r="CD31" s="36">
        <v>1.9</v>
      </c>
      <c r="CE31" s="102" t="s">
        <v>308</v>
      </c>
      <c r="CF31" s="12">
        <v>28</v>
      </c>
      <c r="CG31" s="183"/>
      <c r="CH31" s="35">
        <v>652</v>
      </c>
      <c r="CI31" s="36">
        <v>1.7</v>
      </c>
      <c r="CJ31" s="102" t="s">
        <v>308</v>
      </c>
      <c r="CK31" s="12">
        <v>28</v>
      </c>
      <c r="CL31" s="183"/>
      <c r="CM31" s="35">
        <v>1162</v>
      </c>
      <c r="CN31" s="36">
        <v>1.5</v>
      </c>
      <c r="CO31" s="102" t="s">
        <v>309</v>
      </c>
      <c r="CP31" s="12">
        <v>28</v>
      </c>
      <c r="CQ31" s="183"/>
      <c r="CR31" s="35">
        <v>689</v>
      </c>
      <c r="CS31" s="36">
        <v>1.4</v>
      </c>
      <c r="CT31" s="102" t="s">
        <v>302</v>
      </c>
      <c r="CU31" s="12">
        <v>28</v>
      </c>
      <c r="CV31" s="183"/>
      <c r="CW31" s="35">
        <v>1023</v>
      </c>
      <c r="CX31" s="36">
        <v>1.4</v>
      </c>
      <c r="CY31" s="102" t="s">
        <v>309</v>
      </c>
      <c r="CZ31" s="12">
        <v>28</v>
      </c>
      <c r="DA31" s="183"/>
      <c r="DB31" s="35">
        <v>650</v>
      </c>
      <c r="DC31" s="36">
        <v>1.3</v>
      </c>
      <c r="DD31" s="102" t="s">
        <v>302</v>
      </c>
      <c r="DE31" s="12">
        <v>28</v>
      </c>
      <c r="DF31" s="183"/>
      <c r="DG31" s="315">
        <v>4546</v>
      </c>
      <c r="DH31" s="316">
        <v>1.4</v>
      </c>
      <c r="DI31" s="320" t="s">
        <v>307</v>
      </c>
      <c r="DJ31" s="12">
        <v>28</v>
      </c>
      <c r="DK31" s="183"/>
      <c r="DL31" s="315">
        <v>1867</v>
      </c>
      <c r="DM31" s="316">
        <v>1.3</v>
      </c>
      <c r="DN31" s="320" t="s">
        <v>306</v>
      </c>
      <c r="DO31" s="12">
        <v>28</v>
      </c>
      <c r="DP31" s="183"/>
      <c r="DQ31" s="315">
        <v>2050</v>
      </c>
      <c r="DR31" s="316">
        <v>1.5</v>
      </c>
      <c r="DS31" s="320" t="s">
        <v>306</v>
      </c>
      <c r="DT31" s="12">
        <v>28</v>
      </c>
      <c r="DU31" s="183"/>
      <c r="DV31" s="315">
        <v>2109</v>
      </c>
      <c r="DW31" s="316">
        <v>1.5</v>
      </c>
      <c r="DX31" s="320" t="s">
        <v>306</v>
      </c>
      <c r="DY31" s="12">
        <v>28</v>
      </c>
      <c r="DZ31" s="183"/>
      <c r="EA31" s="315">
        <v>1929</v>
      </c>
      <c r="EB31" s="316">
        <v>1.4</v>
      </c>
      <c r="EC31" s="320" t="s">
        <v>306</v>
      </c>
      <c r="ED31" s="12">
        <v>28</v>
      </c>
      <c r="EE31" s="183"/>
      <c r="EF31" s="315">
        <v>1781</v>
      </c>
      <c r="EG31" s="316">
        <v>1.3</v>
      </c>
      <c r="EH31" s="320" t="s">
        <v>306</v>
      </c>
      <c r="EI31" s="12">
        <v>28</v>
      </c>
      <c r="EJ31" s="183"/>
      <c r="EK31" s="336">
        <v>1695</v>
      </c>
      <c r="EL31" s="337">
        <v>1.2</v>
      </c>
      <c r="EM31" s="338" t="s">
        <v>306</v>
      </c>
      <c r="EN31" s="12">
        <v>28</v>
      </c>
      <c r="EO31" s="183"/>
      <c r="EP31" s="336">
        <v>849</v>
      </c>
      <c r="EQ31" s="337">
        <v>1.1000000000000001</v>
      </c>
      <c r="ER31" s="338" t="s">
        <v>309</v>
      </c>
      <c r="ES31" s="12">
        <v>28</v>
      </c>
      <c r="ET31" s="183"/>
      <c r="EU31" s="336">
        <v>691</v>
      </c>
      <c r="EV31" s="337">
        <v>1</v>
      </c>
      <c r="EW31" s="338" t="s">
        <v>299</v>
      </c>
      <c r="EX31" s="12">
        <v>28</v>
      </c>
      <c r="EY31" s="183"/>
      <c r="EZ31" s="336">
        <v>500</v>
      </c>
      <c r="FA31" s="337">
        <v>1</v>
      </c>
      <c r="FB31" s="338" t="s">
        <v>302</v>
      </c>
      <c r="FC31" s="12">
        <v>28</v>
      </c>
      <c r="FD31" s="183"/>
      <c r="FE31" s="336">
        <v>3101</v>
      </c>
      <c r="FF31" s="337">
        <v>1</v>
      </c>
      <c r="FG31" s="338" t="s">
        <v>307</v>
      </c>
      <c r="FH31" s="12">
        <v>28</v>
      </c>
      <c r="FI31" s="183"/>
      <c r="FJ31" s="357">
        <v>1316</v>
      </c>
      <c r="FK31" s="358">
        <v>1</v>
      </c>
      <c r="FL31" s="356" t="s">
        <v>39</v>
      </c>
      <c r="FM31" s="7">
        <v>28</v>
      </c>
      <c r="FN31" s="183"/>
      <c r="FO31" s="335">
        <v>1312</v>
      </c>
      <c r="FP31" s="342">
        <v>1</v>
      </c>
      <c r="FQ31" s="341" t="s">
        <v>39</v>
      </c>
      <c r="FR31" s="7">
        <v>28</v>
      </c>
      <c r="FS31" s="183"/>
      <c r="FT31" s="336">
        <v>615</v>
      </c>
      <c r="FU31" s="337">
        <v>0.9</v>
      </c>
      <c r="FV31" s="338" t="s">
        <v>299</v>
      </c>
      <c r="FW31" s="12">
        <v>28</v>
      </c>
      <c r="FX31" s="183"/>
      <c r="FY31" s="336">
        <v>649</v>
      </c>
      <c r="FZ31" s="337">
        <v>1</v>
      </c>
      <c r="GA31" s="338" t="s">
        <v>299</v>
      </c>
      <c r="GB31" s="12">
        <v>28</v>
      </c>
      <c r="GC31" s="183"/>
      <c r="GD31" s="366">
        <v>690</v>
      </c>
      <c r="GE31" s="367">
        <v>1</v>
      </c>
      <c r="GF31" s="371" t="s">
        <v>299</v>
      </c>
      <c r="GG31" s="12">
        <v>28</v>
      </c>
      <c r="GH31" s="183"/>
      <c r="GI31" s="378">
        <v>530</v>
      </c>
      <c r="GJ31" s="379">
        <v>1.4</v>
      </c>
      <c r="GK31" s="381" t="s">
        <v>308</v>
      </c>
      <c r="GL31" s="12">
        <v>28</v>
      </c>
      <c r="GM31" s="183"/>
      <c r="GN31" s="353">
        <v>510</v>
      </c>
      <c r="GO31" s="354">
        <v>1.3</v>
      </c>
      <c r="GP31" s="355" t="s">
        <v>308</v>
      </c>
      <c r="GQ31" s="12">
        <v>28</v>
      </c>
      <c r="GR31" s="183"/>
      <c r="GS31" s="344">
        <v>655</v>
      </c>
      <c r="GT31" s="345">
        <v>1.3</v>
      </c>
      <c r="GU31" s="403" t="s">
        <v>302</v>
      </c>
      <c r="GV31" s="12">
        <v>28</v>
      </c>
      <c r="GW31" s="183"/>
      <c r="GX31" s="353">
        <v>875</v>
      </c>
      <c r="GY31" s="354">
        <v>1.2</v>
      </c>
      <c r="GZ31" s="355" t="s">
        <v>305</v>
      </c>
      <c r="HA31" s="12">
        <v>28</v>
      </c>
      <c r="HB31" s="183"/>
      <c r="HC31" s="353">
        <v>790</v>
      </c>
      <c r="HD31" s="354">
        <v>1.2</v>
      </c>
      <c r="HE31" s="355" t="s">
        <v>299</v>
      </c>
      <c r="HF31" s="12">
        <v>28</v>
      </c>
      <c r="HG31" s="183"/>
      <c r="HH31" s="353">
        <v>630</v>
      </c>
      <c r="HI31" s="354">
        <v>1.2</v>
      </c>
      <c r="HJ31" s="355" t="s">
        <v>302</v>
      </c>
      <c r="HK31" s="12">
        <v>28</v>
      </c>
      <c r="HL31" s="183"/>
      <c r="HM31" s="353">
        <v>615</v>
      </c>
      <c r="HN31" s="354">
        <v>1.2</v>
      </c>
      <c r="HO31" s="355" t="s">
        <v>302</v>
      </c>
      <c r="HP31" s="12">
        <v>28</v>
      </c>
      <c r="HQ31" s="183"/>
      <c r="HR31" s="344">
        <v>470</v>
      </c>
      <c r="HS31" s="345">
        <v>1.2</v>
      </c>
      <c r="HT31" s="403" t="s">
        <v>308</v>
      </c>
      <c r="HU31" s="12">
        <v>28</v>
      </c>
      <c r="HV31" s="183"/>
      <c r="HW31" s="344">
        <v>1785</v>
      </c>
      <c r="HX31" s="345">
        <v>1.3</v>
      </c>
      <c r="HY31" s="403" t="s">
        <v>306</v>
      </c>
      <c r="HZ31" s="12">
        <v>28</v>
      </c>
      <c r="IA31" s="183"/>
      <c r="IB31" s="424">
        <v>855</v>
      </c>
      <c r="IC31" s="425">
        <v>1.3</v>
      </c>
      <c r="ID31" s="426" t="s">
        <v>290</v>
      </c>
      <c r="IE31" s="12">
        <v>28</v>
      </c>
      <c r="IF31" s="183"/>
      <c r="IG31" s="424">
        <v>1560</v>
      </c>
      <c r="IH31" s="425">
        <v>1.3</v>
      </c>
      <c r="II31" s="426" t="s">
        <v>293</v>
      </c>
      <c r="IJ31" s="12">
        <v>28</v>
      </c>
      <c r="IK31" s="183"/>
      <c r="IL31" s="424">
        <v>945</v>
      </c>
      <c r="IM31" s="425">
        <v>1.4</v>
      </c>
      <c r="IN31" s="426" t="s">
        <v>299</v>
      </c>
      <c r="IO31" s="12">
        <v>28</v>
      </c>
      <c r="IP31" s="183"/>
      <c r="IQ31" s="424">
        <v>275</v>
      </c>
      <c r="IR31" s="425">
        <v>1.5</v>
      </c>
      <c r="IS31" s="426" t="s">
        <v>303</v>
      </c>
      <c r="IT31" s="12">
        <v>28</v>
      </c>
    </row>
    <row r="32" spans="1:254">
      <c r="A32" s="115">
        <v>3791</v>
      </c>
      <c r="B32" s="116">
        <v>3.1</v>
      </c>
      <c r="C32" s="112" t="s">
        <v>39</v>
      </c>
      <c r="D32" s="188">
        <v>29</v>
      </c>
      <c r="E32" s="183"/>
      <c r="F32" s="35">
        <v>2181</v>
      </c>
      <c r="G32" s="36">
        <v>3.1</v>
      </c>
      <c r="H32" s="102" t="s">
        <v>305</v>
      </c>
      <c r="I32" s="188">
        <v>29</v>
      </c>
      <c r="J32" s="183"/>
      <c r="K32" s="115">
        <v>1224</v>
      </c>
      <c r="L32" s="116">
        <v>3</v>
      </c>
      <c r="M32" s="112" t="s">
        <v>92</v>
      </c>
      <c r="N32" s="188">
        <v>29</v>
      </c>
      <c r="O32" s="183"/>
      <c r="P32" s="35">
        <v>1096</v>
      </c>
      <c r="Q32" s="36">
        <v>2.9</v>
      </c>
      <c r="R32" s="102" t="s">
        <v>308</v>
      </c>
      <c r="S32" s="188">
        <v>29</v>
      </c>
      <c r="T32" s="183"/>
      <c r="U32" s="35">
        <v>1059</v>
      </c>
      <c r="V32" s="36">
        <v>2.8</v>
      </c>
      <c r="W32" s="102" t="s">
        <v>308</v>
      </c>
      <c r="X32" s="188">
        <v>29</v>
      </c>
      <c r="Y32" s="183"/>
      <c r="Z32" s="35">
        <v>950</v>
      </c>
      <c r="AA32" s="36">
        <v>2.5</v>
      </c>
      <c r="AB32" s="102" t="s">
        <v>308</v>
      </c>
      <c r="AC32" s="188">
        <v>29</v>
      </c>
      <c r="AD32" s="183"/>
      <c r="AE32" s="35">
        <v>932</v>
      </c>
      <c r="AF32" s="36">
        <v>2.4</v>
      </c>
      <c r="AG32" s="102" t="s">
        <v>308</v>
      </c>
      <c r="AH32" s="188">
        <v>29</v>
      </c>
      <c r="AI32" s="183"/>
      <c r="AJ32" s="35">
        <v>908</v>
      </c>
      <c r="AK32" s="36">
        <v>2.4</v>
      </c>
      <c r="AL32" s="102" t="s">
        <v>308</v>
      </c>
      <c r="AM32" s="188">
        <v>29</v>
      </c>
      <c r="AN32" s="183"/>
      <c r="AO32" s="35">
        <v>1694</v>
      </c>
      <c r="AP32" s="36">
        <v>2.4</v>
      </c>
      <c r="AQ32" s="102" t="s">
        <v>305</v>
      </c>
      <c r="AR32" s="188">
        <v>29</v>
      </c>
      <c r="AS32" s="183"/>
      <c r="AT32" s="115">
        <v>867</v>
      </c>
      <c r="AU32" s="116">
        <v>2.2000000000000002</v>
      </c>
      <c r="AV32" s="112" t="s">
        <v>92</v>
      </c>
      <c r="AW32" s="7">
        <v>29</v>
      </c>
      <c r="AX32" s="183"/>
      <c r="AY32" s="35">
        <v>1739</v>
      </c>
      <c r="AZ32" s="36">
        <v>2.2999999999999998</v>
      </c>
      <c r="BA32" s="102" t="s">
        <v>309</v>
      </c>
      <c r="BB32" s="12">
        <v>29</v>
      </c>
      <c r="BC32" s="183"/>
      <c r="BD32" s="35">
        <v>871</v>
      </c>
      <c r="BE32" s="36">
        <v>2.2999999999999998</v>
      </c>
      <c r="BF32" s="102" t="s">
        <v>308</v>
      </c>
      <c r="BG32" s="12">
        <v>29</v>
      </c>
      <c r="BH32" s="183"/>
      <c r="BI32" s="35">
        <v>1748</v>
      </c>
      <c r="BJ32" s="36">
        <v>2.2999999999999998</v>
      </c>
      <c r="BK32" s="102" t="s">
        <v>309</v>
      </c>
      <c r="BL32" s="12">
        <v>29</v>
      </c>
      <c r="BM32" s="183"/>
      <c r="BN32" s="35">
        <v>901</v>
      </c>
      <c r="BO32" s="36">
        <v>2.4</v>
      </c>
      <c r="BP32" s="102" t="s">
        <v>308</v>
      </c>
      <c r="BQ32" s="12">
        <v>29</v>
      </c>
      <c r="BR32" s="183"/>
      <c r="BS32" s="35">
        <v>845</v>
      </c>
      <c r="BT32" s="36">
        <v>2.2000000000000002</v>
      </c>
      <c r="BU32" s="102" t="s">
        <v>308</v>
      </c>
      <c r="BV32" s="12">
        <v>29</v>
      </c>
      <c r="BW32" s="183"/>
      <c r="BX32" s="35">
        <v>790</v>
      </c>
      <c r="BY32" s="36">
        <v>2.1</v>
      </c>
      <c r="BZ32" s="102" t="s">
        <v>308</v>
      </c>
      <c r="CA32" s="12">
        <v>29</v>
      </c>
      <c r="CB32" s="183"/>
      <c r="CC32" s="35">
        <v>1441</v>
      </c>
      <c r="CD32" s="36">
        <v>1.9</v>
      </c>
      <c r="CE32" s="102" t="s">
        <v>309</v>
      </c>
      <c r="CF32" s="12">
        <v>29</v>
      </c>
      <c r="CG32" s="183"/>
      <c r="CH32" s="115">
        <v>692</v>
      </c>
      <c r="CI32" s="116">
        <v>1.7</v>
      </c>
      <c r="CJ32" s="112" t="s">
        <v>92</v>
      </c>
      <c r="CK32" s="7">
        <v>29</v>
      </c>
      <c r="CL32" s="183"/>
      <c r="CM32" s="115">
        <v>629</v>
      </c>
      <c r="CN32" s="116">
        <v>1.6</v>
      </c>
      <c r="CO32" s="112" t="s">
        <v>92</v>
      </c>
      <c r="CP32" s="7">
        <v>29</v>
      </c>
      <c r="CQ32" s="183"/>
      <c r="CR32" s="115">
        <v>606</v>
      </c>
      <c r="CS32" s="116">
        <v>1.5</v>
      </c>
      <c r="CT32" s="112" t="s">
        <v>92</v>
      </c>
      <c r="CU32" s="7">
        <v>29</v>
      </c>
      <c r="CV32" s="183"/>
      <c r="CW32" s="115">
        <v>575</v>
      </c>
      <c r="CX32" s="116">
        <v>1.5</v>
      </c>
      <c r="CY32" s="112" t="s">
        <v>92</v>
      </c>
      <c r="CZ32" s="7">
        <v>29</v>
      </c>
      <c r="DA32" s="183"/>
      <c r="DB32" s="35">
        <v>573</v>
      </c>
      <c r="DC32" s="36">
        <v>1.5</v>
      </c>
      <c r="DD32" s="102" t="s">
        <v>308</v>
      </c>
      <c r="DE32" s="12">
        <v>29</v>
      </c>
      <c r="DF32" s="183"/>
      <c r="DG32" s="315">
        <v>2090</v>
      </c>
      <c r="DH32" s="316">
        <v>1.5</v>
      </c>
      <c r="DI32" s="320" t="s">
        <v>306</v>
      </c>
      <c r="DJ32" s="12">
        <v>29</v>
      </c>
      <c r="DK32" s="183"/>
      <c r="DL32" s="315">
        <v>4654</v>
      </c>
      <c r="DM32" s="316">
        <v>1.4</v>
      </c>
      <c r="DN32" s="320" t="s">
        <v>307</v>
      </c>
      <c r="DO32" s="12">
        <v>29</v>
      </c>
      <c r="DP32" s="183"/>
      <c r="DQ32" s="315">
        <v>5074</v>
      </c>
      <c r="DR32" s="316">
        <v>1.6</v>
      </c>
      <c r="DS32" s="320" t="s">
        <v>307</v>
      </c>
      <c r="DT32" s="12">
        <v>29</v>
      </c>
      <c r="DU32" s="183"/>
      <c r="DV32" s="315">
        <v>5072</v>
      </c>
      <c r="DW32" s="316">
        <v>1.6</v>
      </c>
      <c r="DX32" s="320" t="s">
        <v>307</v>
      </c>
      <c r="DY32" s="12">
        <v>29</v>
      </c>
      <c r="DZ32" s="183"/>
      <c r="EA32" s="315">
        <v>552</v>
      </c>
      <c r="EB32" s="316">
        <v>1.4</v>
      </c>
      <c r="EC32" s="320" t="s">
        <v>308</v>
      </c>
      <c r="ED32" s="12">
        <v>29</v>
      </c>
      <c r="EE32" s="183"/>
      <c r="EF32" s="317">
        <v>531</v>
      </c>
      <c r="EG32" s="318">
        <v>1.3</v>
      </c>
      <c r="EH32" s="319" t="s">
        <v>92</v>
      </c>
      <c r="EI32" s="7">
        <v>29</v>
      </c>
      <c r="EJ32" s="183"/>
      <c r="EK32" s="336">
        <v>933</v>
      </c>
      <c r="EL32" s="337">
        <v>1.2</v>
      </c>
      <c r="EM32" s="338" t="s">
        <v>309</v>
      </c>
      <c r="EN32" s="12">
        <v>29</v>
      </c>
      <c r="EO32" s="183"/>
      <c r="EP32" s="336">
        <v>536</v>
      </c>
      <c r="EQ32" s="337">
        <v>1.1000000000000001</v>
      </c>
      <c r="ER32" s="338" t="s">
        <v>302</v>
      </c>
      <c r="ES32" s="12">
        <v>29</v>
      </c>
      <c r="ET32" s="183"/>
      <c r="EU32" s="336">
        <v>1600</v>
      </c>
      <c r="EV32" s="337">
        <v>1.1000000000000001</v>
      </c>
      <c r="EW32" s="338" t="s">
        <v>306</v>
      </c>
      <c r="EX32" s="12">
        <v>29</v>
      </c>
      <c r="EY32" s="183"/>
      <c r="EZ32" s="335">
        <v>1387</v>
      </c>
      <c r="FA32" s="342">
        <v>1.1000000000000001</v>
      </c>
      <c r="FB32" s="341" t="s">
        <v>39</v>
      </c>
      <c r="FC32" s="7">
        <v>29</v>
      </c>
      <c r="FD32" s="183"/>
      <c r="FE32" s="336">
        <v>646</v>
      </c>
      <c r="FF32" s="337">
        <v>1</v>
      </c>
      <c r="FG32" s="338" t="s">
        <v>299</v>
      </c>
      <c r="FH32" s="12">
        <v>29</v>
      </c>
      <c r="FI32" s="183"/>
      <c r="FJ32" s="353">
        <v>3112</v>
      </c>
      <c r="FK32" s="354">
        <v>1</v>
      </c>
      <c r="FL32" s="355" t="s">
        <v>307</v>
      </c>
      <c r="FM32" s="12">
        <v>29</v>
      </c>
      <c r="FN32" s="183"/>
      <c r="FO32" s="336">
        <v>3284</v>
      </c>
      <c r="FP32" s="337">
        <v>1</v>
      </c>
      <c r="FQ32" s="338" t="s">
        <v>307</v>
      </c>
      <c r="FR32" s="12">
        <v>29</v>
      </c>
      <c r="FS32" s="183"/>
      <c r="FT32" s="336">
        <v>3362</v>
      </c>
      <c r="FU32" s="337">
        <v>1</v>
      </c>
      <c r="FV32" s="338" t="s">
        <v>307</v>
      </c>
      <c r="FW32" s="12">
        <v>29</v>
      </c>
      <c r="FX32" s="183"/>
      <c r="FY32" s="335">
        <v>1422</v>
      </c>
      <c r="FZ32" s="342">
        <v>1.1000000000000001</v>
      </c>
      <c r="GA32" s="341" t="s">
        <v>39</v>
      </c>
      <c r="GB32" s="7">
        <v>29</v>
      </c>
      <c r="GC32" s="183"/>
      <c r="GD32" s="374">
        <v>1450</v>
      </c>
      <c r="GE32" s="375">
        <v>1.1000000000000001</v>
      </c>
      <c r="GF32" s="370" t="s">
        <v>39</v>
      </c>
      <c r="GG32" s="7">
        <v>29</v>
      </c>
      <c r="GH32" s="183"/>
      <c r="GI32" s="378">
        <v>1895</v>
      </c>
      <c r="GJ32" s="379">
        <v>1.4</v>
      </c>
      <c r="GK32" s="381" t="s">
        <v>306</v>
      </c>
      <c r="GL32" s="12">
        <v>29</v>
      </c>
      <c r="GM32" s="183"/>
      <c r="GN32" s="353">
        <v>4430</v>
      </c>
      <c r="GO32" s="354">
        <v>1.4</v>
      </c>
      <c r="GP32" s="355" t="s">
        <v>307</v>
      </c>
      <c r="GQ32" s="12">
        <v>29</v>
      </c>
      <c r="GR32" s="183"/>
      <c r="GS32" s="344">
        <v>1795</v>
      </c>
      <c r="GT32" s="345">
        <v>1.3</v>
      </c>
      <c r="GU32" s="403" t="s">
        <v>306</v>
      </c>
      <c r="GV32" s="12">
        <v>29</v>
      </c>
      <c r="GW32" s="183"/>
      <c r="GX32" s="353">
        <v>785</v>
      </c>
      <c r="GY32" s="354">
        <v>1.2</v>
      </c>
      <c r="GZ32" s="355" t="s">
        <v>299</v>
      </c>
      <c r="HA32" s="12">
        <v>29</v>
      </c>
      <c r="HB32" s="183"/>
      <c r="HC32" s="353">
        <v>475</v>
      </c>
      <c r="HD32" s="354">
        <v>1.2</v>
      </c>
      <c r="HE32" s="355" t="s">
        <v>308</v>
      </c>
      <c r="HF32" s="12">
        <v>29</v>
      </c>
      <c r="HG32" s="183"/>
      <c r="HH32" s="353">
        <v>820</v>
      </c>
      <c r="HI32" s="354">
        <v>1.2</v>
      </c>
      <c r="HJ32" s="355" t="s">
        <v>299</v>
      </c>
      <c r="HK32" s="12">
        <v>29</v>
      </c>
      <c r="HL32" s="183"/>
      <c r="HM32" s="353">
        <v>795</v>
      </c>
      <c r="HN32" s="354">
        <v>1.2</v>
      </c>
      <c r="HO32" s="355" t="s">
        <v>299</v>
      </c>
      <c r="HP32" s="12">
        <v>29</v>
      </c>
      <c r="HQ32" s="183"/>
      <c r="HR32" s="344">
        <v>4250</v>
      </c>
      <c r="HS32" s="345">
        <v>1.3</v>
      </c>
      <c r="HT32" s="403" t="s">
        <v>307</v>
      </c>
      <c r="HU32" s="12">
        <v>29</v>
      </c>
      <c r="HV32" s="183"/>
      <c r="HW32" s="344">
        <v>485</v>
      </c>
      <c r="HX32" s="345">
        <v>1.3</v>
      </c>
      <c r="HY32" s="403" t="s">
        <v>308</v>
      </c>
      <c r="HZ32" s="12">
        <v>29</v>
      </c>
      <c r="IA32" s="183"/>
      <c r="IB32" s="424">
        <v>495</v>
      </c>
      <c r="IC32" s="425">
        <v>1.3</v>
      </c>
      <c r="ID32" s="426" t="s">
        <v>308</v>
      </c>
      <c r="IE32" s="12">
        <v>29</v>
      </c>
      <c r="IF32" s="183"/>
      <c r="IG32" s="424">
        <v>950</v>
      </c>
      <c r="IH32" s="425">
        <v>1.4</v>
      </c>
      <c r="II32" s="426" t="s">
        <v>290</v>
      </c>
      <c r="IJ32" s="12">
        <v>29</v>
      </c>
      <c r="IK32" s="183"/>
      <c r="IL32" s="424">
        <v>5090</v>
      </c>
      <c r="IM32" s="425">
        <v>1.6</v>
      </c>
      <c r="IN32" s="426" t="s">
        <v>307</v>
      </c>
      <c r="IO32" s="12">
        <v>29</v>
      </c>
      <c r="IP32" s="183"/>
      <c r="IQ32" s="424">
        <v>5180</v>
      </c>
      <c r="IR32" s="425">
        <v>1.6</v>
      </c>
      <c r="IS32" s="426" t="s">
        <v>307</v>
      </c>
      <c r="IT32" s="12">
        <v>29</v>
      </c>
    </row>
    <row r="33" spans="1:254">
      <c r="A33" s="115">
        <v>1270</v>
      </c>
      <c r="B33" s="116">
        <v>3.1</v>
      </c>
      <c r="C33" s="112" t="s">
        <v>92</v>
      </c>
      <c r="D33" s="188">
        <v>30</v>
      </c>
      <c r="E33" s="183"/>
      <c r="F33" s="35">
        <v>10462</v>
      </c>
      <c r="G33" s="36">
        <v>3.2</v>
      </c>
      <c r="H33" s="102" t="s">
        <v>307</v>
      </c>
      <c r="I33" s="188">
        <v>30</v>
      </c>
      <c r="J33" s="183"/>
      <c r="K33" s="35">
        <v>2124</v>
      </c>
      <c r="L33" s="36">
        <v>3</v>
      </c>
      <c r="M33" s="102" t="s">
        <v>305</v>
      </c>
      <c r="N33" s="188">
        <v>30</v>
      </c>
      <c r="O33" s="183"/>
      <c r="P33" s="35">
        <v>2011</v>
      </c>
      <c r="Q33" s="36">
        <v>2.9</v>
      </c>
      <c r="R33" s="102" t="s">
        <v>305</v>
      </c>
      <c r="S33" s="188">
        <v>30</v>
      </c>
      <c r="T33" s="183"/>
      <c r="U33" s="35">
        <v>1945</v>
      </c>
      <c r="V33" s="36">
        <v>2.8</v>
      </c>
      <c r="W33" s="102" t="s">
        <v>305</v>
      </c>
      <c r="X33" s="188">
        <v>30</v>
      </c>
      <c r="Y33" s="183"/>
      <c r="Z33" s="35">
        <v>1820</v>
      </c>
      <c r="AA33" s="36">
        <v>2.6</v>
      </c>
      <c r="AB33" s="102" t="s">
        <v>305</v>
      </c>
      <c r="AC33" s="188">
        <v>30</v>
      </c>
      <c r="AD33" s="183"/>
      <c r="AE33" s="35">
        <v>1977</v>
      </c>
      <c r="AF33" s="36">
        <v>2.6</v>
      </c>
      <c r="AG33" s="102" t="s">
        <v>309</v>
      </c>
      <c r="AH33" s="188">
        <v>30</v>
      </c>
      <c r="AI33" s="183"/>
      <c r="AJ33" s="35">
        <v>1736</v>
      </c>
      <c r="AK33" s="36">
        <v>2.5</v>
      </c>
      <c r="AL33" s="102" t="s">
        <v>305</v>
      </c>
      <c r="AM33" s="188">
        <v>30</v>
      </c>
      <c r="AN33" s="183"/>
      <c r="AO33" s="115">
        <v>3146</v>
      </c>
      <c r="AP33" s="116">
        <v>2.5</v>
      </c>
      <c r="AQ33" s="112" t="s">
        <v>39</v>
      </c>
      <c r="AR33" s="7">
        <v>30</v>
      </c>
      <c r="AS33" s="183"/>
      <c r="AT33" s="115">
        <v>3028</v>
      </c>
      <c r="AU33" s="116">
        <v>2.4</v>
      </c>
      <c r="AV33" s="112" t="s">
        <v>39</v>
      </c>
      <c r="AW33" s="7">
        <v>30</v>
      </c>
      <c r="AX33" s="183"/>
      <c r="AY33" s="115">
        <v>3041</v>
      </c>
      <c r="AZ33" s="116">
        <v>2.4</v>
      </c>
      <c r="BA33" s="112" t="s">
        <v>39</v>
      </c>
      <c r="BB33" s="7">
        <v>30</v>
      </c>
      <c r="BC33" s="183"/>
      <c r="BD33" s="115">
        <v>3026</v>
      </c>
      <c r="BE33" s="116">
        <v>2.4</v>
      </c>
      <c r="BF33" s="112" t="s">
        <v>39</v>
      </c>
      <c r="BG33" s="7">
        <v>30</v>
      </c>
      <c r="BH33" s="183"/>
      <c r="BI33" s="115">
        <v>3155</v>
      </c>
      <c r="BJ33" s="116">
        <v>2.5</v>
      </c>
      <c r="BK33" s="112" t="s">
        <v>39</v>
      </c>
      <c r="BL33" s="7">
        <v>30</v>
      </c>
      <c r="BM33" s="183"/>
      <c r="BN33" s="115">
        <v>3147</v>
      </c>
      <c r="BO33" s="116">
        <v>2.5</v>
      </c>
      <c r="BP33" s="112" t="s">
        <v>39</v>
      </c>
      <c r="BQ33" s="7">
        <v>30</v>
      </c>
      <c r="BR33" s="183"/>
      <c r="BS33" s="115">
        <v>2981</v>
      </c>
      <c r="BT33" s="116">
        <v>2.4</v>
      </c>
      <c r="BU33" s="112" t="s">
        <v>39</v>
      </c>
      <c r="BV33" s="7">
        <v>30</v>
      </c>
      <c r="BW33" s="183"/>
      <c r="BX33" s="115">
        <v>899</v>
      </c>
      <c r="BY33" s="116">
        <v>2.2000000000000002</v>
      </c>
      <c r="BZ33" s="112" t="s">
        <v>92</v>
      </c>
      <c r="CA33" s="7">
        <v>30</v>
      </c>
      <c r="CB33" s="183"/>
      <c r="CC33" s="115">
        <v>804</v>
      </c>
      <c r="CD33" s="116">
        <v>2</v>
      </c>
      <c r="CE33" s="112" t="s">
        <v>92</v>
      </c>
      <c r="CF33" s="7">
        <v>30</v>
      </c>
      <c r="CG33" s="183"/>
      <c r="CH33" s="35">
        <v>1266</v>
      </c>
      <c r="CI33" s="36">
        <v>1.7</v>
      </c>
      <c r="CJ33" s="102" t="s">
        <v>309</v>
      </c>
      <c r="CK33" s="12">
        <v>30</v>
      </c>
      <c r="CL33" s="183"/>
      <c r="CM33" s="35">
        <v>641</v>
      </c>
      <c r="CN33" s="36">
        <v>1.7</v>
      </c>
      <c r="CO33" s="102" t="s">
        <v>308</v>
      </c>
      <c r="CP33" s="12">
        <v>30</v>
      </c>
      <c r="CQ33" s="183"/>
      <c r="CR33" s="35">
        <v>609</v>
      </c>
      <c r="CS33" s="36">
        <v>1.6</v>
      </c>
      <c r="CT33" s="102" t="s">
        <v>308</v>
      </c>
      <c r="CU33" s="12">
        <v>30</v>
      </c>
      <c r="CV33" s="183"/>
      <c r="CW33" s="35">
        <v>579</v>
      </c>
      <c r="CX33" s="36">
        <v>1.5</v>
      </c>
      <c r="CY33" s="102" t="s">
        <v>308</v>
      </c>
      <c r="CZ33" s="12">
        <v>30</v>
      </c>
      <c r="DA33" s="183"/>
      <c r="DB33" s="115">
        <v>2025</v>
      </c>
      <c r="DC33" s="116">
        <v>1.6</v>
      </c>
      <c r="DD33" s="112" t="s">
        <v>39</v>
      </c>
      <c r="DE33" s="7">
        <v>30</v>
      </c>
      <c r="DF33" s="183"/>
      <c r="DG33" s="317">
        <v>1974</v>
      </c>
      <c r="DH33" s="318">
        <v>1.6</v>
      </c>
      <c r="DI33" s="319" t="s">
        <v>39</v>
      </c>
      <c r="DJ33" s="7">
        <v>30</v>
      </c>
      <c r="DK33" s="183"/>
      <c r="DL33" s="315">
        <v>588</v>
      </c>
      <c r="DM33" s="316">
        <v>1.5</v>
      </c>
      <c r="DN33" s="320" t="s">
        <v>308</v>
      </c>
      <c r="DO33" s="12">
        <v>30</v>
      </c>
      <c r="DP33" s="183"/>
      <c r="DQ33" s="315">
        <v>614</v>
      </c>
      <c r="DR33" s="316">
        <v>1.6</v>
      </c>
      <c r="DS33" s="320" t="s">
        <v>308</v>
      </c>
      <c r="DT33" s="12">
        <v>30</v>
      </c>
      <c r="DU33" s="183"/>
      <c r="DV33" s="315">
        <v>602</v>
      </c>
      <c r="DW33" s="316">
        <v>1.6</v>
      </c>
      <c r="DX33" s="320" t="s">
        <v>308</v>
      </c>
      <c r="DY33" s="12">
        <v>30</v>
      </c>
      <c r="DZ33" s="183"/>
      <c r="EA33" s="315">
        <v>4709</v>
      </c>
      <c r="EB33" s="316">
        <v>1.5</v>
      </c>
      <c r="EC33" s="320" t="s">
        <v>307</v>
      </c>
      <c r="ED33" s="12">
        <v>30</v>
      </c>
      <c r="EE33" s="183"/>
      <c r="EF33" s="315">
        <v>945</v>
      </c>
      <c r="EG33" s="316">
        <v>1.3</v>
      </c>
      <c r="EH33" s="320" t="s">
        <v>309</v>
      </c>
      <c r="EI33" s="12">
        <v>30</v>
      </c>
      <c r="EJ33" s="183"/>
      <c r="EK33" s="336">
        <v>504</v>
      </c>
      <c r="EL33" s="337">
        <v>1.3</v>
      </c>
      <c r="EM33" s="338" t="s">
        <v>308</v>
      </c>
      <c r="EN33" s="12">
        <v>30</v>
      </c>
      <c r="EO33" s="183"/>
      <c r="EP33" s="336">
        <v>1615</v>
      </c>
      <c r="EQ33" s="337">
        <v>1.2</v>
      </c>
      <c r="ER33" s="338" t="s">
        <v>306</v>
      </c>
      <c r="ES33" s="12">
        <v>30</v>
      </c>
      <c r="ET33" s="183"/>
      <c r="EU33" s="336">
        <v>795</v>
      </c>
      <c r="EV33" s="337">
        <v>1.1000000000000001</v>
      </c>
      <c r="EW33" s="338" t="s">
        <v>305</v>
      </c>
      <c r="EX33" s="12">
        <v>30</v>
      </c>
      <c r="EY33" s="183"/>
      <c r="EZ33" s="336">
        <v>1608</v>
      </c>
      <c r="FA33" s="337">
        <v>1.1000000000000001</v>
      </c>
      <c r="FB33" s="338" t="s">
        <v>306</v>
      </c>
      <c r="FC33" s="12">
        <v>30</v>
      </c>
      <c r="FD33" s="183"/>
      <c r="FE33" s="336">
        <v>1573</v>
      </c>
      <c r="FF33" s="337">
        <v>1.1000000000000001</v>
      </c>
      <c r="FG33" s="338" t="s">
        <v>306</v>
      </c>
      <c r="FH33" s="12">
        <v>30</v>
      </c>
      <c r="FI33" s="183"/>
      <c r="FJ33" s="353">
        <v>726</v>
      </c>
      <c r="FK33" s="354">
        <v>1</v>
      </c>
      <c r="FL33" s="355" t="s">
        <v>305</v>
      </c>
      <c r="FM33" s="12">
        <v>30</v>
      </c>
      <c r="FN33" s="183"/>
      <c r="FO33" s="336">
        <v>1414</v>
      </c>
      <c r="FP33" s="337">
        <v>1</v>
      </c>
      <c r="FQ33" s="338" t="s">
        <v>306</v>
      </c>
      <c r="FR33" s="12">
        <v>30</v>
      </c>
      <c r="FS33" s="183"/>
      <c r="FT33" s="335">
        <v>1348</v>
      </c>
      <c r="FU33" s="342">
        <v>1.1000000000000001</v>
      </c>
      <c r="FV33" s="341" t="s">
        <v>39</v>
      </c>
      <c r="FW33" s="7">
        <v>30</v>
      </c>
      <c r="FX33" s="183"/>
      <c r="FY33" s="336">
        <v>3686</v>
      </c>
      <c r="FZ33" s="337">
        <v>1.1000000000000001</v>
      </c>
      <c r="GA33" s="338" t="s">
        <v>307</v>
      </c>
      <c r="GB33" s="12">
        <v>30</v>
      </c>
      <c r="GC33" s="183"/>
      <c r="GD33" s="366">
        <v>3708</v>
      </c>
      <c r="GE33" s="367">
        <v>1.1000000000000001</v>
      </c>
      <c r="GF33" s="371" t="s">
        <v>307</v>
      </c>
      <c r="GG33" s="12">
        <v>30</v>
      </c>
      <c r="GH33" s="183"/>
      <c r="GI33" s="378">
        <v>1075</v>
      </c>
      <c r="GJ33" s="379">
        <v>1.5</v>
      </c>
      <c r="GK33" s="381" t="s">
        <v>305</v>
      </c>
      <c r="GL33" s="12">
        <v>30</v>
      </c>
      <c r="GM33" s="183"/>
      <c r="GN33" s="353">
        <v>1025</v>
      </c>
      <c r="GO33" s="354">
        <v>1.4</v>
      </c>
      <c r="GP33" s="355" t="s">
        <v>305</v>
      </c>
      <c r="GQ33" s="12">
        <v>30</v>
      </c>
      <c r="GR33" s="183"/>
      <c r="GS33" s="357">
        <v>1810</v>
      </c>
      <c r="GT33" s="358">
        <v>1.4</v>
      </c>
      <c r="GU33" s="356" t="s">
        <v>39</v>
      </c>
      <c r="GV33" s="7">
        <v>30</v>
      </c>
      <c r="GW33" s="183"/>
      <c r="GX33" s="353">
        <v>590</v>
      </c>
      <c r="GY33" s="354">
        <v>1.2</v>
      </c>
      <c r="GZ33" s="355" t="s">
        <v>302</v>
      </c>
      <c r="HA33" s="12">
        <v>30</v>
      </c>
      <c r="HB33" s="183"/>
      <c r="HC33" s="353">
        <v>4120</v>
      </c>
      <c r="HD33" s="354">
        <v>1.3</v>
      </c>
      <c r="HE33" s="355" t="s">
        <v>307</v>
      </c>
      <c r="HF33" s="12">
        <v>30</v>
      </c>
      <c r="HG33" s="183"/>
      <c r="HH33" s="353">
        <v>470</v>
      </c>
      <c r="HI33" s="354">
        <v>1.2</v>
      </c>
      <c r="HJ33" s="355" t="s">
        <v>308</v>
      </c>
      <c r="HK33" s="12">
        <v>30</v>
      </c>
      <c r="HL33" s="183"/>
      <c r="HM33" s="353">
        <v>455</v>
      </c>
      <c r="HN33" s="354">
        <v>1.2</v>
      </c>
      <c r="HO33" s="355" t="s">
        <v>308</v>
      </c>
      <c r="HP33" s="12">
        <v>30</v>
      </c>
      <c r="HQ33" s="183"/>
      <c r="HR33" s="344">
        <v>1880</v>
      </c>
      <c r="HS33" s="345">
        <v>1.3</v>
      </c>
      <c r="HT33" s="403" t="s">
        <v>306</v>
      </c>
      <c r="HU33" s="12">
        <v>30</v>
      </c>
      <c r="HV33" s="183"/>
      <c r="HW33" s="344">
        <v>4545</v>
      </c>
      <c r="HX33" s="345">
        <v>1.4</v>
      </c>
      <c r="HY33" s="403" t="s">
        <v>307</v>
      </c>
      <c r="HZ33" s="12">
        <v>30</v>
      </c>
      <c r="IA33" s="183"/>
      <c r="IB33" s="421">
        <v>1975</v>
      </c>
      <c r="IC33" s="422">
        <v>1.5</v>
      </c>
      <c r="ID33" s="423" t="s">
        <v>39</v>
      </c>
      <c r="IE33" s="7">
        <v>30</v>
      </c>
      <c r="IF33" s="183"/>
      <c r="IG33" s="424">
        <v>4965</v>
      </c>
      <c r="IH33" s="425">
        <v>1.5</v>
      </c>
      <c r="II33" s="426" t="s">
        <v>307</v>
      </c>
      <c r="IJ33" s="12">
        <v>30</v>
      </c>
      <c r="IK33" s="183"/>
      <c r="IL33" s="424">
        <v>1085</v>
      </c>
      <c r="IM33" s="425">
        <v>1.6</v>
      </c>
      <c r="IN33" s="426" t="s">
        <v>290</v>
      </c>
      <c r="IO33" s="12">
        <v>30</v>
      </c>
      <c r="IP33" s="183"/>
      <c r="IQ33" s="421">
        <v>2215</v>
      </c>
      <c r="IR33" s="422">
        <v>1.7</v>
      </c>
      <c r="IS33" s="423" t="s">
        <v>39</v>
      </c>
      <c r="IT33" s="7">
        <v>30</v>
      </c>
    </row>
    <row r="34" spans="1:254">
      <c r="A34" s="35">
        <v>10609</v>
      </c>
      <c r="B34" s="36">
        <v>3.2</v>
      </c>
      <c r="C34" s="102" t="s">
        <v>307</v>
      </c>
      <c r="D34" s="188">
        <v>31</v>
      </c>
      <c r="E34" s="183"/>
      <c r="F34" s="35">
        <v>4491</v>
      </c>
      <c r="G34" s="36">
        <v>3.2</v>
      </c>
      <c r="H34" s="102" t="s">
        <v>306</v>
      </c>
      <c r="I34" s="188">
        <v>31</v>
      </c>
      <c r="J34" s="183"/>
      <c r="K34" s="35">
        <v>2347</v>
      </c>
      <c r="L34" s="36">
        <v>3.1</v>
      </c>
      <c r="M34" s="102" t="s">
        <v>309</v>
      </c>
      <c r="N34" s="188">
        <v>31</v>
      </c>
      <c r="O34" s="183"/>
      <c r="P34" s="35">
        <v>2306</v>
      </c>
      <c r="Q34" s="36">
        <v>3</v>
      </c>
      <c r="R34" s="102" t="s">
        <v>309</v>
      </c>
      <c r="S34" s="188">
        <v>31</v>
      </c>
      <c r="T34" s="183"/>
      <c r="U34" s="35">
        <v>2202</v>
      </c>
      <c r="V34" s="36">
        <v>2.9</v>
      </c>
      <c r="W34" s="102" t="s">
        <v>309</v>
      </c>
      <c r="X34" s="188">
        <v>31</v>
      </c>
      <c r="Y34" s="183"/>
      <c r="Z34" s="35">
        <v>2100</v>
      </c>
      <c r="AA34" s="36">
        <v>2.7</v>
      </c>
      <c r="AB34" s="102" t="s">
        <v>309</v>
      </c>
      <c r="AC34" s="188">
        <v>31</v>
      </c>
      <c r="AD34" s="183"/>
      <c r="AE34" s="35">
        <v>1817</v>
      </c>
      <c r="AF34" s="36">
        <v>2.6</v>
      </c>
      <c r="AG34" s="102" t="s">
        <v>305</v>
      </c>
      <c r="AH34" s="188">
        <v>31</v>
      </c>
      <c r="AI34" s="183"/>
      <c r="AJ34" s="115">
        <v>3279</v>
      </c>
      <c r="AK34" s="116">
        <v>2.6</v>
      </c>
      <c r="AL34" s="112" t="s">
        <v>39</v>
      </c>
      <c r="AM34" s="7">
        <v>31</v>
      </c>
      <c r="AN34" s="183"/>
      <c r="AO34" s="35">
        <v>1894</v>
      </c>
      <c r="AP34" s="36">
        <v>2.5</v>
      </c>
      <c r="AQ34" s="102" t="s">
        <v>309</v>
      </c>
      <c r="AR34" s="12">
        <v>31</v>
      </c>
      <c r="AS34" s="183"/>
      <c r="AT34" s="35">
        <v>1854</v>
      </c>
      <c r="AU34" s="36">
        <v>2.4</v>
      </c>
      <c r="AV34" s="102" t="s">
        <v>309</v>
      </c>
      <c r="AW34" s="12">
        <v>31</v>
      </c>
      <c r="AX34" s="183"/>
      <c r="AY34" s="35">
        <v>3459</v>
      </c>
      <c r="AZ34" s="36">
        <v>2.5</v>
      </c>
      <c r="BA34" s="102" t="s">
        <v>306</v>
      </c>
      <c r="BB34" s="12">
        <v>31</v>
      </c>
      <c r="BC34" s="183"/>
      <c r="BD34" s="35">
        <v>3343</v>
      </c>
      <c r="BE34" s="36">
        <v>2.4</v>
      </c>
      <c r="BF34" s="102" t="s">
        <v>306</v>
      </c>
      <c r="BG34" s="12">
        <v>31</v>
      </c>
      <c r="BH34" s="183"/>
      <c r="BI34" s="35">
        <v>3599</v>
      </c>
      <c r="BJ34" s="36">
        <v>2.6</v>
      </c>
      <c r="BK34" s="102" t="s">
        <v>306</v>
      </c>
      <c r="BL34" s="12">
        <v>31</v>
      </c>
      <c r="BM34" s="183"/>
      <c r="BN34" s="35">
        <v>3502</v>
      </c>
      <c r="BO34" s="36">
        <v>2.5</v>
      </c>
      <c r="BP34" s="102" t="s">
        <v>306</v>
      </c>
      <c r="BQ34" s="12">
        <v>31</v>
      </c>
      <c r="BR34" s="183"/>
      <c r="BS34" s="35">
        <v>3438</v>
      </c>
      <c r="BT34" s="36">
        <v>2.5</v>
      </c>
      <c r="BU34" s="102" t="s">
        <v>306</v>
      </c>
      <c r="BV34" s="12">
        <v>31</v>
      </c>
      <c r="BW34" s="183"/>
      <c r="BX34" s="115">
        <v>2815</v>
      </c>
      <c r="BY34" s="116">
        <v>2.2999999999999998</v>
      </c>
      <c r="BZ34" s="112" t="s">
        <v>39</v>
      </c>
      <c r="CA34" s="7">
        <v>31</v>
      </c>
      <c r="CB34" s="183"/>
      <c r="CC34" s="115">
        <v>2644</v>
      </c>
      <c r="CD34" s="116">
        <v>2.1</v>
      </c>
      <c r="CE34" s="112" t="s">
        <v>39</v>
      </c>
      <c r="CF34" s="7">
        <v>31</v>
      </c>
      <c r="CG34" s="183"/>
      <c r="CH34" s="115">
        <v>2317</v>
      </c>
      <c r="CI34" s="116">
        <v>1.9</v>
      </c>
      <c r="CJ34" s="112" t="s">
        <v>39</v>
      </c>
      <c r="CK34" s="7">
        <v>31</v>
      </c>
      <c r="CL34" s="183"/>
      <c r="CM34" s="115">
        <v>2209</v>
      </c>
      <c r="CN34" s="116">
        <v>1.8</v>
      </c>
      <c r="CO34" s="112" t="s">
        <v>39</v>
      </c>
      <c r="CP34" s="7">
        <v>31</v>
      </c>
      <c r="CQ34" s="183"/>
      <c r="CR34" s="115">
        <v>2085</v>
      </c>
      <c r="CS34" s="116">
        <v>1.7</v>
      </c>
      <c r="CT34" s="112" t="s">
        <v>39</v>
      </c>
      <c r="CU34" s="7">
        <v>31</v>
      </c>
      <c r="CV34" s="183"/>
      <c r="CW34" s="115">
        <v>2057</v>
      </c>
      <c r="CX34" s="116">
        <v>1.6</v>
      </c>
      <c r="CY34" s="112" t="s">
        <v>39</v>
      </c>
      <c r="CZ34" s="7">
        <v>31</v>
      </c>
      <c r="DA34" s="183"/>
      <c r="DB34" s="35">
        <v>2237</v>
      </c>
      <c r="DC34" s="36">
        <v>1.6</v>
      </c>
      <c r="DD34" s="102" t="s">
        <v>306</v>
      </c>
      <c r="DE34" s="12">
        <v>31</v>
      </c>
      <c r="DF34" s="183"/>
      <c r="DG34" s="315">
        <v>592</v>
      </c>
      <c r="DH34" s="316">
        <v>1.6</v>
      </c>
      <c r="DI34" s="320" t="s">
        <v>308</v>
      </c>
      <c r="DJ34" s="12">
        <v>31</v>
      </c>
      <c r="DK34" s="183"/>
      <c r="DL34" s="317">
        <v>2002</v>
      </c>
      <c r="DM34" s="318">
        <v>1.6</v>
      </c>
      <c r="DN34" s="319" t="s">
        <v>39</v>
      </c>
      <c r="DO34" s="7">
        <v>31</v>
      </c>
      <c r="DP34" s="183"/>
      <c r="DQ34" s="317">
        <v>2088</v>
      </c>
      <c r="DR34" s="318">
        <v>1.7</v>
      </c>
      <c r="DS34" s="319" t="s">
        <v>39</v>
      </c>
      <c r="DT34" s="7">
        <v>31</v>
      </c>
      <c r="DU34" s="183"/>
      <c r="DV34" s="317">
        <v>2077</v>
      </c>
      <c r="DW34" s="318">
        <v>1.7</v>
      </c>
      <c r="DX34" s="319" t="s">
        <v>39</v>
      </c>
      <c r="DY34" s="7">
        <v>31</v>
      </c>
      <c r="DZ34" s="183"/>
      <c r="EA34" s="317">
        <v>1948</v>
      </c>
      <c r="EB34" s="318">
        <v>1.6</v>
      </c>
      <c r="EC34" s="319" t="s">
        <v>39</v>
      </c>
      <c r="ED34" s="7">
        <v>31</v>
      </c>
      <c r="EE34" s="183"/>
      <c r="EF34" s="317">
        <v>1793</v>
      </c>
      <c r="EG34" s="318">
        <v>1.4</v>
      </c>
      <c r="EH34" s="319" t="s">
        <v>39</v>
      </c>
      <c r="EI34" s="7">
        <v>31</v>
      </c>
      <c r="EJ34" s="183"/>
      <c r="EK34" s="335">
        <v>505</v>
      </c>
      <c r="EL34" s="342">
        <v>1.3</v>
      </c>
      <c r="EM34" s="341" t="s">
        <v>92</v>
      </c>
      <c r="EN34" s="7">
        <v>31</v>
      </c>
      <c r="EO34" s="183"/>
      <c r="EP34" s="336">
        <v>845</v>
      </c>
      <c r="EQ34" s="337">
        <v>1.2</v>
      </c>
      <c r="ER34" s="338" t="s">
        <v>305</v>
      </c>
      <c r="ES34" s="12">
        <v>31</v>
      </c>
      <c r="ET34" s="183"/>
      <c r="EU34" s="335">
        <v>1525</v>
      </c>
      <c r="EV34" s="342">
        <v>1.2</v>
      </c>
      <c r="EW34" s="341" t="s">
        <v>39</v>
      </c>
      <c r="EX34" s="7">
        <v>31</v>
      </c>
      <c r="EY34" s="183"/>
      <c r="EZ34" s="335">
        <v>442</v>
      </c>
      <c r="FA34" s="342">
        <v>1.1000000000000001</v>
      </c>
      <c r="FB34" s="341" t="s">
        <v>92</v>
      </c>
      <c r="FC34" s="7">
        <v>31</v>
      </c>
      <c r="FD34" s="183"/>
      <c r="FE34" s="336">
        <v>760</v>
      </c>
      <c r="FF34" s="337">
        <v>1.1000000000000001</v>
      </c>
      <c r="FG34" s="338" t="s">
        <v>305</v>
      </c>
      <c r="FH34" s="12">
        <v>31</v>
      </c>
      <c r="FI34" s="183"/>
      <c r="FJ34" s="353">
        <v>1518</v>
      </c>
      <c r="FK34" s="354">
        <v>1.1000000000000001</v>
      </c>
      <c r="FL34" s="355" t="s">
        <v>306</v>
      </c>
      <c r="FM34" s="12">
        <v>31</v>
      </c>
      <c r="FN34" s="183"/>
      <c r="FO34" s="336">
        <v>754</v>
      </c>
      <c r="FP34" s="337">
        <v>1.1000000000000001</v>
      </c>
      <c r="FQ34" s="338" t="s">
        <v>305</v>
      </c>
      <c r="FR34" s="12">
        <v>31</v>
      </c>
      <c r="FS34" s="183"/>
      <c r="FT34" s="336">
        <v>798</v>
      </c>
      <c r="FU34" s="337">
        <v>1.1000000000000001</v>
      </c>
      <c r="FV34" s="338" t="s">
        <v>305</v>
      </c>
      <c r="FW34" s="12">
        <v>31</v>
      </c>
      <c r="FX34" s="183"/>
      <c r="FY34" s="336">
        <v>845</v>
      </c>
      <c r="FZ34" s="337">
        <v>1.2</v>
      </c>
      <c r="GA34" s="338" t="s">
        <v>305</v>
      </c>
      <c r="GB34" s="12">
        <v>31</v>
      </c>
      <c r="GC34" s="183"/>
      <c r="GD34" s="366">
        <v>828</v>
      </c>
      <c r="GE34" s="367">
        <v>1.2</v>
      </c>
      <c r="GF34" s="371" t="s">
        <v>305</v>
      </c>
      <c r="GG34" s="12">
        <v>31</v>
      </c>
      <c r="GH34" s="183"/>
      <c r="GI34" s="374">
        <v>1900</v>
      </c>
      <c r="GJ34" s="375">
        <v>1.5</v>
      </c>
      <c r="GK34" s="370" t="s">
        <v>39</v>
      </c>
      <c r="GL34" s="7">
        <v>31</v>
      </c>
      <c r="GM34" s="183"/>
      <c r="GN34" s="353">
        <v>1900</v>
      </c>
      <c r="GO34" s="354">
        <v>1.4</v>
      </c>
      <c r="GP34" s="355" t="s">
        <v>306</v>
      </c>
      <c r="GQ34" s="12">
        <v>31</v>
      </c>
      <c r="GR34" s="183"/>
      <c r="GS34" s="344">
        <v>995</v>
      </c>
      <c r="GT34" s="345">
        <v>1.4</v>
      </c>
      <c r="GU34" s="403" t="s">
        <v>305</v>
      </c>
      <c r="GV34" s="12">
        <v>31</v>
      </c>
      <c r="GW34" s="183"/>
      <c r="GX34" s="353">
        <v>475</v>
      </c>
      <c r="GY34" s="354">
        <v>1.2</v>
      </c>
      <c r="GZ34" s="355" t="s">
        <v>308</v>
      </c>
      <c r="HA34" s="12">
        <v>31</v>
      </c>
      <c r="HB34" s="183"/>
      <c r="HC34" s="353">
        <v>1835</v>
      </c>
      <c r="HD34" s="354">
        <v>1.3</v>
      </c>
      <c r="HE34" s="355" t="s">
        <v>306</v>
      </c>
      <c r="HF34" s="12">
        <v>31</v>
      </c>
      <c r="HG34" s="183"/>
      <c r="HH34" s="353">
        <v>1850</v>
      </c>
      <c r="HI34" s="354">
        <v>1.3</v>
      </c>
      <c r="HJ34" s="355" t="s">
        <v>306</v>
      </c>
      <c r="HK34" s="12">
        <v>31</v>
      </c>
      <c r="HL34" s="183"/>
      <c r="HM34" s="353">
        <v>1865</v>
      </c>
      <c r="HN34" s="354">
        <v>1.3</v>
      </c>
      <c r="HO34" s="355" t="s">
        <v>306</v>
      </c>
      <c r="HP34" s="12">
        <v>31</v>
      </c>
      <c r="HQ34" s="183"/>
      <c r="HR34" s="357">
        <v>530</v>
      </c>
      <c r="HS34" s="358">
        <v>1.4</v>
      </c>
      <c r="HT34" s="356" t="s">
        <v>92</v>
      </c>
      <c r="HU34" s="7">
        <v>31</v>
      </c>
      <c r="HV34" s="183"/>
      <c r="HW34" s="357">
        <v>1945</v>
      </c>
      <c r="HX34" s="358">
        <v>1.5</v>
      </c>
      <c r="HY34" s="356" t="s">
        <v>39</v>
      </c>
      <c r="HZ34" s="7">
        <v>31</v>
      </c>
      <c r="IA34" s="183"/>
      <c r="IB34" s="424">
        <v>4790</v>
      </c>
      <c r="IC34" s="425">
        <v>1.5</v>
      </c>
      <c r="ID34" s="426" t="s">
        <v>307</v>
      </c>
      <c r="IE34" s="12">
        <v>31</v>
      </c>
      <c r="IF34" s="183"/>
      <c r="IG34" s="424">
        <v>1315</v>
      </c>
      <c r="IH34" s="425">
        <v>1.6</v>
      </c>
      <c r="II34" s="426" t="s">
        <v>311</v>
      </c>
      <c r="IJ34" s="12">
        <v>31</v>
      </c>
      <c r="IK34" s="183"/>
      <c r="IL34" s="421">
        <v>2210</v>
      </c>
      <c r="IM34" s="422">
        <v>1.7</v>
      </c>
      <c r="IN34" s="423" t="s">
        <v>39</v>
      </c>
      <c r="IO34" s="7">
        <v>31</v>
      </c>
      <c r="IP34" s="183"/>
      <c r="IQ34" s="424">
        <v>1385</v>
      </c>
      <c r="IR34" s="425">
        <v>1.7</v>
      </c>
      <c r="IS34" s="426" t="s">
        <v>311</v>
      </c>
      <c r="IT34" s="12">
        <v>31</v>
      </c>
    </row>
    <row r="35" spans="1:254">
      <c r="A35" s="35">
        <v>1217</v>
      </c>
      <c r="B35" s="36">
        <v>3.2</v>
      </c>
      <c r="C35" s="102" t="s">
        <v>308</v>
      </c>
      <c r="D35" s="188">
        <v>32</v>
      </c>
      <c r="E35" s="183"/>
      <c r="F35" s="35">
        <v>2453</v>
      </c>
      <c r="G35" s="36">
        <v>3.2</v>
      </c>
      <c r="H35" s="102" t="s">
        <v>309</v>
      </c>
      <c r="I35" s="188">
        <v>32</v>
      </c>
      <c r="J35" s="183"/>
      <c r="K35" s="115">
        <v>4033</v>
      </c>
      <c r="L35" s="116">
        <v>3.3</v>
      </c>
      <c r="M35" s="112" t="s">
        <v>39</v>
      </c>
      <c r="N35" s="188">
        <v>32</v>
      </c>
      <c r="O35" s="183"/>
      <c r="P35" s="115">
        <v>3855</v>
      </c>
      <c r="Q35" s="116">
        <v>3.1</v>
      </c>
      <c r="R35" s="112" t="s">
        <v>39</v>
      </c>
      <c r="S35" s="188">
        <v>32</v>
      </c>
      <c r="T35" s="183"/>
      <c r="U35" s="115">
        <v>3743</v>
      </c>
      <c r="V35" s="116">
        <v>3.1</v>
      </c>
      <c r="W35" s="112" t="s">
        <v>39</v>
      </c>
      <c r="X35" s="188">
        <v>32</v>
      </c>
      <c r="Y35" s="183"/>
      <c r="Z35" s="115">
        <v>3487</v>
      </c>
      <c r="AA35" s="116">
        <v>2.8</v>
      </c>
      <c r="AB35" s="112" t="s">
        <v>39</v>
      </c>
      <c r="AC35" s="188">
        <v>32</v>
      </c>
      <c r="AD35" s="183"/>
      <c r="AE35" s="115">
        <v>3371</v>
      </c>
      <c r="AF35" s="116">
        <v>2.8</v>
      </c>
      <c r="AG35" s="112" t="s">
        <v>39</v>
      </c>
      <c r="AH35" s="7">
        <v>32</v>
      </c>
      <c r="AI35" s="183"/>
      <c r="AJ35" s="35">
        <v>1961</v>
      </c>
      <c r="AK35" s="36">
        <v>2.6</v>
      </c>
      <c r="AL35" s="102" t="s">
        <v>309</v>
      </c>
      <c r="AM35" s="12">
        <v>32</v>
      </c>
      <c r="AN35" s="183"/>
      <c r="AO35" s="35">
        <v>4982</v>
      </c>
      <c r="AP35" s="36">
        <v>2.9</v>
      </c>
      <c r="AQ35" s="102" t="s">
        <v>310</v>
      </c>
      <c r="AR35" s="12">
        <v>32</v>
      </c>
      <c r="AS35" s="183"/>
      <c r="AT35" s="35">
        <v>1703</v>
      </c>
      <c r="AU35" s="36">
        <v>2.4</v>
      </c>
      <c r="AV35" s="102" t="s">
        <v>305</v>
      </c>
      <c r="AW35" s="12">
        <v>32</v>
      </c>
      <c r="AX35" s="183"/>
      <c r="AY35" s="115">
        <v>988</v>
      </c>
      <c r="AZ35" s="116">
        <v>2.5</v>
      </c>
      <c r="BA35" s="112" t="s">
        <v>92</v>
      </c>
      <c r="BB35" s="7">
        <v>32</v>
      </c>
      <c r="BC35" s="183"/>
      <c r="BD35" s="35">
        <v>4323</v>
      </c>
      <c r="BE35" s="36">
        <v>2.6</v>
      </c>
      <c r="BF35" s="102" t="s">
        <v>310</v>
      </c>
      <c r="BG35" s="12">
        <v>32</v>
      </c>
      <c r="BH35" s="183"/>
      <c r="BI35" s="35">
        <v>1049</v>
      </c>
      <c r="BJ35" s="36">
        <v>2.6</v>
      </c>
      <c r="BK35" s="102" t="s">
        <v>92</v>
      </c>
      <c r="BL35" s="12">
        <v>32</v>
      </c>
      <c r="BM35" s="183"/>
      <c r="BN35" s="35">
        <v>1853</v>
      </c>
      <c r="BO35" s="36">
        <v>2.6</v>
      </c>
      <c r="BP35" s="102" t="s">
        <v>305</v>
      </c>
      <c r="BQ35" s="12">
        <v>32</v>
      </c>
      <c r="BR35" s="183"/>
      <c r="BS35" s="115">
        <v>1004</v>
      </c>
      <c r="BT35" s="116">
        <v>2.5</v>
      </c>
      <c r="BU35" s="112" t="s">
        <v>92</v>
      </c>
      <c r="BV35" s="7">
        <v>32</v>
      </c>
      <c r="BW35" s="183"/>
      <c r="BX35" s="35">
        <v>3268</v>
      </c>
      <c r="BY35" s="36">
        <v>2.2999999999999998</v>
      </c>
      <c r="BZ35" s="102" t="s">
        <v>306</v>
      </c>
      <c r="CA35" s="12">
        <v>32</v>
      </c>
      <c r="CB35" s="183"/>
      <c r="CC35" s="35">
        <v>1468</v>
      </c>
      <c r="CD35" s="36">
        <v>2.1</v>
      </c>
      <c r="CE35" s="102" t="s">
        <v>305</v>
      </c>
      <c r="CF35" s="12">
        <v>32</v>
      </c>
      <c r="CG35" s="183"/>
      <c r="CH35" s="35">
        <v>1368</v>
      </c>
      <c r="CI35" s="36">
        <v>1.9</v>
      </c>
      <c r="CJ35" s="102" t="s">
        <v>305</v>
      </c>
      <c r="CK35" s="12">
        <v>32</v>
      </c>
      <c r="CL35" s="183"/>
      <c r="CM35" s="35">
        <v>1358</v>
      </c>
      <c r="CN35" s="36">
        <v>1.9</v>
      </c>
      <c r="CO35" s="102" t="s">
        <v>305</v>
      </c>
      <c r="CP35" s="12">
        <v>32</v>
      </c>
      <c r="CQ35" s="183"/>
      <c r="CR35" s="35">
        <v>1231</v>
      </c>
      <c r="CS35" s="36">
        <v>1.7</v>
      </c>
      <c r="CT35" s="102" t="s">
        <v>305</v>
      </c>
      <c r="CU35" s="12">
        <v>32</v>
      </c>
      <c r="CV35" s="183"/>
      <c r="CW35" s="35">
        <v>1193</v>
      </c>
      <c r="CX35" s="36">
        <v>1.7</v>
      </c>
      <c r="CY35" s="102" t="s">
        <v>305</v>
      </c>
      <c r="CZ35" s="12">
        <v>32</v>
      </c>
      <c r="DA35" s="183"/>
      <c r="DB35" s="115">
        <v>618</v>
      </c>
      <c r="DC35" s="116">
        <v>1.6</v>
      </c>
      <c r="DD35" s="112" t="s">
        <v>92</v>
      </c>
      <c r="DE35" s="7">
        <v>32</v>
      </c>
      <c r="DF35" s="183"/>
      <c r="DG35" s="315">
        <v>1123</v>
      </c>
      <c r="DH35" s="316">
        <v>1.6</v>
      </c>
      <c r="DI35" s="320" t="s">
        <v>305</v>
      </c>
      <c r="DJ35" s="12">
        <v>32</v>
      </c>
      <c r="DK35" s="183"/>
      <c r="DL35" s="315">
        <v>1159</v>
      </c>
      <c r="DM35" s="316">
        <v>1.6</v>
      </c>
      <c r="DN35" s="320" t="s">
        <v>305</v>
      </c>
      <c r="DO35" s="12">
        <v>32</v>
      </c>
      <c r="DP35" s="183"/>
      <c r="DQ35" s="315">
        <v>1183</v>
      </c>
      <c r="DR35" s="316">
        <v>1.7</v>
      </c>
      <c r="DS35" s="320" t="s">
        <v>305</v>
      </c>
      <c r="DT35" s="12">
        <v>32</v>
      </c>
      <c r="DU35" s="183"/>
      <c r="DV35" s="315">
        <v>1186</v>
      </c>
      <c r="DW35" s="316">
        <v>1.7</v>
      </c>
      <c r="DX35" s="320" t="s">
        <v>305</v>
      </c>
      <c r="DY35" s="12">
        <v>32</v>
      </c>
      <c r="DZ35" s="183"/>
      <c r="EA35" s="317">
        <v>637</v>
      </c>
      <c r="EB35" s="318">
        <v>1.6</v>
      </c>
      <c r="EC35" s="319" t="s">
        <v>92</v>
      </c>
      <c r="ED35" s="7">
        <v>32</v>
      </c>
      <c r="EE35" s="183"/>
      <c r="EF35" s="315">
        <v>522</v>
      </c>
      <c r="EG35" s="316">
        <v>1.4</v>
      </c>
      <c r="EH35" s="320" t="s">
        <v>308</v>
      </c>
      <c r="EI35" s="12">
        <v>32</v>
      </c>
      <c r="EJ35" s="183"/>
      <c r="EK35" s="336">
        <v>897</v>
      </c>
      <c r="EL35" s="337">
        <v>1.3</v>
      </c>
      <c r="EM35" s="338" t="s">
        <v>305</v>
      </c>
      <c r="EN35" s="12">
        <v>32</v>
      </c>
      <c r="EO35" s="183"/>
      <c r="EP35" s="335">
        <v>1625</v>
      </c>
      <c r="EQ35" s="342">
        <v>1.3</v>
      </c>
      <c r="ER35" s="341" t="s">
        <v>39</v>
      </c>
      <c r="ES35" s="7">
        <v>32</v>
      </c>
      <c r="ET35" s="183"/>
      <c r="EU35" s="336">
        <v>463</v>
      </c>
      <c r="EV35" s="337">
        <v>1.2</v>
      </c>
      <c r="EW35" s="338" t="s">
        <v>308</v>
      </c>
      <c r="EX35" s="12">
        <v>32</v>
      </c>
      <c r="EY35" s="183"/>
      <c r="EZ35" s="336">
        <v>792</v>
      </c>
      <c r="FA35" s="337">
        <v>1.1000000000000001</v>
      </c>
      <c r="FB35" s="338" t="s">
        <v>305</v>
      </c>
      <c r="FC35" s="12">
        <v>32</v>
      </c>
      <c r="FD35" s="183"/>
      <c r="FE35" s="335">
        <v>477</v>
      </c>
      <c r="FF35" s="342">
        <v>1.2</v>
      </c>
      <c r="FG35" s="341" t="s">
        <v>92</v>
      </c>
      <c r="FH35" s="7">
        <v>32</v>
      </c>
      <c r="FI35" s="183"/>
      <c r="FJ35" s="353">
        <v>485</v>
      </c>
      <c r="FK35" s="354">
        <v>1.3</v>
      </c>
      <c r="FL35" s="355" t="s">
        <v>308</v>
      </c>
      <c r="FM35" s="12">
        <v>32</v>
      </c>
      <c r="FN35" s="183"/>
      <c r="FO35" s="336">
        <v>504</v>
      </c>
      <c r="FP35" s="337">
        <v>1.3</v>
      </c>
      <c r="FQ35" s="338" t="s">
        <v>308</v>
      </c>
      <c r="FR35" s="12">
        <v>32</v>
      </c>
      <c r="FS35" s="183"/>
      <c r="FT35" s="336">
        <v>1032</v>
      </c>
      <c r="FU35" s="337">
        <v>1.3</v>
      </c>
      <c r="FV35" s="338" t="s">
        <v>311</v>
      </c>
      <c r="FW35" s="12">
        <v>32</v>
      </c>
      <c r="FX35" s="183"/>
      <c r="FY35" s="336">
        <v>496</v>
      </c>
      <c r="FZ35" s="337">
        <v>1.3</v>
      </c>
      <c r="GA35" s="338" t="s">
        <v>308</v>
      </c>
      <c r="GB35" s="12">
        <v>32</v>
      </c>
      <c r="GC35" s="183"/>
      <c r="GD35" s="366">
        <v>491</v>
      </c>
      <c r="GE35" s="367">
        <v>1.3</v>
      </c>
      <c r="GF35" s="371" t="s">
        <v>308</v>
      </c>
      <c r="GG35" s="12">
        <v>32</v>
      </c>
      <c r="GH35" s="183"/>
      <c r="GI35" s="378">
        <v>4705</v>
      </c>
      <c r="GJ35" s="379">
        <v>1.5</v>
      </c>
      <c r="GK35" s="381" t="s">
        <v>307</v>
      </c>
      <c r="GL35" s="12">
        <v>32</v>
      </c>
      <c r="GM35" s="183"/>
      <c r="GN35" s="357">
        <v>1855</v>
      </c>
      <c r="GO35" s="358">
        <v>1.5</v>
      </c>
      <c r="GP35" s="356" t="s">
        <v>39</v>
      </c>
      <c r="GQ35" s="7">
        <v>32</v>
      </c>
      <c r="GR35" s="183"/>
      <c r="GS35" s="344">
        <v>515</v>
      </c>
      <c r="GT35" s="345">
        <v>1.4</v>
      </c>
      <c r="GU35" s="403" t="s">
        <v>308</v>
      </c>
      <c r="GV35" s="7">
        <v>32</v>
      </c>
      <c r="GW35" s="183"/>
      <c r="GX35" s="357">
        <v>500</v>
      </c>
      <c r="GY35" s="358">
        <v>1.3</v>
      </c>
      <c r="GZ35" s="356" t="s">
        <v>92</v>
      </c>
      <c r="HA35" s="7">
        <v>32</v>
      </c>
      <c r="HB35" s="183"/>
      <c r="HC35" s="357">
        <v>515</v>
      </c>
      <c r="HD35" s="358">
        <v>1.3</v>
      </c>
      <c r="HE35" s="356" t="s">
        <v>92</v>
      </c>
      <c r="HF35" s="7">
        <v>32</v>
      </c>
      <c r="HG35" s="183"/>
      <c r="HH35" s="357">
        <v>505</v>
      </c>
      <c r="HI35" s="358">
        <v>1.3</v>
      </c>
      <c r="HJ35" s="356" t="s">
        <v>92</v>
      </c>
      <c r="HK35" s="7">
        <v>32</v>
      </c>
      <c r="HL35" s="183"/>
      <c r="HM35" s="357">
        <v>535</v>
      </c>
      <c r="HN35" s="358">
        <v>1.4</v>
      </c>
      <c r="HO35" s="356" t="s">
        <v>92</v>
      </c>
      <c r="HP35" s="7">
        <v>32</v>
      </c>
      <c r="HQ35" s="183"/>
      <c r="HR35" s="357">
        <v>1935</v>
      </c>
      <c r="HS35" s="358">
        <v>1.5</v>
      </c>
      <c r="HT35" s="356" t="s">
        <v>39</v>
      </c>
      <c r="HU35" s="7">
        <v>32</v>
      </c>
      <c r="HV35" s="183"/>
      <c r="HW35" s="357">
        <v>570</v>
      </c>
      <c r="HX35" s="358">
        <v>1.5</v>
      </c>
      <c r="HY35" s="356" t="s">
        <v>92</v>
      </c>
      <c r="HZ35" s="7">
        <v>32</v>
      </c>
      <c r="IA35" s="183"/>
      <c r="IB35" s="424">
        <v>1320</v>
      </c>
      <c r="IC35" s="425">
        <v>1.6</v>
      </c>
      <c r="ID35" s="426" t="s">
        <v>311</v>
      </c>
      <c r="IE35" s="12">
        <v>32</v>
      </c>
      <c r="IF35" s="183"/>
      <c r="IG35" s="421">
        <v>2065</v>
      </c>
      <c r="IH35" s="422">
        <v>1.6</v>
      </c>
      <c r="II35" s="423" t="s">
        <v>39</v>
      </c>
      <c r="IJ35" s="7">
        <v>32</v>
      </c>
      <c r="IK35" s="183"/>
      <c r="IL35" s="424">
        <v>1375</v>
      </c>
      <c r="IM35" s="425">
        <v>1.7</v>
      </c>
      <c r="IN35" s="426" t="s">
        <v>311</v>
      </c>
      <c r="IO35" s="12">
        <v>32</v>
      </c>
      <c r="IP35" s="183"/>
      <c r="IQ35" s="424">
        <v>1170</v>
      </c>
      <c r="IR35" s="425">
        <v>1.7</v>
      </c>
      <c r="IS35" s="426" t="s">
        <v>290</v>
      </c>
      <c r="IT35" s="12">
        <v>32</v>
      </c>
    </row>
    <row r="36" spans="1:254">
      <c r="A36" s="35">
        <v>2429</v>
      </c>
      <c r="B36" s="36">
        <v>3.2</v>
      </c>
      <c r="C36" s="102" t="s">
        <v>309</v>
      </c>
      <c r="D36" s="188">
        <v>33</v>
      </c>
      <c r="E36" s="183"/>
      <c r="F36" s="115">
        <v>4017</v>
      </c>
      <c r="G36" s="116">
        <v>3.3</v>
      </c>
      <c r="H36" s="112" t="s">
        <v>39</v>
      </c>
      <c r="I36" s="188">
        <v>33</v>
      </c>
      <c r="J36" s="183"/>
      <c r="K36" s="35">
        <v>4598</v>
      </c>
      <c r="L36" s="36">
        <v>3.3</v>
      </c>
      <c r="M36" s="102" t="s">
        <v>306</v>
      </c>
      <c r="N36" s="188">
        <v>33</v>
      </c>
      <c r="O36" s="183"/>
      <c r="P36" s="35">
        <v>4661</v>
      </c>
      <c r="Q36" s="36">
        <v>3.3</v>
      </c>
      <c r="R36" s="102" t="s">
        <v>306</v>
      </c>
      <c r="S36" s="188">
        <v>33</v>
      </c>
      <c r="T36" s="183"/>
      <c r="U36" s="35">
        <v>4621</v>
      </c>
      <c r="V36" s="36">
        <v>3.3</v>
      </c>
      <c r="W36" s="102" t="s">
        <v>306</v>
      </c>
      <c r="X36" s="188">
        <v>33</v>
      </c>
      <c r="Y36" s="183"/>
      <c r="Z36" s="35">
        <v>5419</v>
      </c>
      <c r="AA36" s="36">
        <v>3.2</v>
      </c>
      <c r="AB36" s="102" t="s">
        <v>310</v>
      </c>
      <c r="AC36" s="188">
        <v>33</v>
      </c>
      <c r="AD36" s="183"/>
      <c r="AE36" s="35">
        <v>5233</v>
      </c>
      <c r="AF36" s="36">
        <v>3.1</v>
      </c>
      <c r="AG36" s="102" t="s">
        <v>310</v>
      </c>
      <c r="AH36" s="188">
        <v>33</v>
      </c>
      <c r="AI36" s="183"/>
      <c r="AJ36" s="35">
        <v>5142</v>
      </c>
      <c r="AK36" s="36">
        <v>3</v>
      </c>
      <c r="AL36" s="102" t="s">
        <v>310</v>
      </c>
      <c r="AM36" s="188">
        <v>33</v>
      </c>
      <c r="AN36" s="183"/>
      <c r="AO36" s="35">
        <v>4037</v>
      </c>
      <c r="AP36" s="36">
        <v>2.9</v>
      </c>
      <c r="AQ36" s="102" t="s">
        <v>306</v>
      </c>
      <c r="AR36" s="188">
        <v>33</v>
      </c>
      <c r="AS36" s="183"/>
      <c r="AT36" s="35">
        <v>3707</v>
      </c>
      <c r="AU36" s="36">
        <v>2.7</v>
      </c>
      <c r="AV36" s="102" t="s">
        <v>306</v>
      </c>
      <c r="AW36" s="12">
        <v>33</v>
      </c>
      <c r="AX36" s="183"/>
      <c r="AY36" s="35">
        <v>1786</v>
      </c>
      <c r="AZ36" s="36">
        <v>2.5</v>
      </c>
      <c r="BA36" s="102" t="s">
        <v>305</v>
      </c>
      <c r="BB36" s="12">
        <v>33</v>
      </c>
      <c r="BC36" s="183"/>
      <c r="BD36" s="115">
        <v>1031</v>
      </c>
      <c r="BE36" s="116">
        <v>2.6</v>
      </c>
      <c r="BF36" s="112" t="s">
        <v>92</v>
      </c>
      <c r="BG36" s="7">
        <v>33</v>
      </c>
      <c r="BH36" s="183"/>
      <c r="BI36" s="35">
        <v>1852</v>
      </c>
      <c r="BJ36" s="36">
        <v>2.6</v>
      </c>
      <c r="BK36" s="102" t="s">
        <v>305</v>
      </c>
      <c r="BL36" s="12">
        <v>33</v>
      </c>
      <c r="BM36" s="183"/>
      <c r="BN36" s="115">
        <v>1064</v>
      </c>
      <c r="BO36" s="116">
        <v>2.7</v>
      </c>
      <c r="BP36" s="112" t="s">
        <v>92</v>
      </c>
      <c r="BQ36" s="7">
        <v>33</v>
      </c>
      <c r="BR36" s="183"/>
      <c r="BS36" s="35">
        <v>1754</v>
      </c>
      <c r="BT36" s="36">
        <v>2.5</v>
      </c>
      <c r="BU36" s="102" t="s">
        <v>305</v>
      </c>
      <c r="BV36" s="12">
        <v>33</v>
      </c>
      <c r="BW36" s="183"/>
      <c r="BX36" s="35">
        <v>1590</v>
      </c>
      <c r="BY36" s="36">
        <v>2.2999999999999998</v>
      </c>
      <c r="BZ36" s="102" t="s">
        <v>305</v>
      </c>
      <c r="CA36" s="12">
        <v>33</v>
      </c>
      <c r="CB36" s="183"/>
      <c r="CC36" s="35">
        <v>3054</v>
      </c>
      <c r="CD36" s="36">
        <v>2.2000000000000002</v>
      </c>
      <c r="CE36" s="102" t="s">
        <v>306</v>
      </c>
      <c r="CF36" s="12">
        <v>33</v>
      </c>
      <c r="CG36" s="183"/>
      <c r="CH36" s="35">
        <v>2811</v>
      </c>
      <c r="CI36" s="36">
        <v>2</v>
      </c>
      <c r="CJ36" s="102" t="s">
        <v>306</v>
      </c>
      <c r="CK36" s="12">
        <v>33</v>
      </c>
      <c r="CL36" s="183"/>
      <c r="CM36" s="35">
        <v>2767</v>
      </c>
      <c r="CN36" s="36">
        <v>2</v>
      </c>
      <c r="CO36" s="102" t="s">
        <v>306</v>
      </c>
      <c r="CP36" s="12">
        <v>33</v>
      </c>
      <c r="CQ36" s="183"/>
      <c r="CR36" s="35">
        <v>2710</v>
      </c>
      <c r="CS36" s="36">
        <v>1.9</v>
      </c>
      <c r="CT36" s="102" t="s">
        <v>306</v>
      </c>
      <c r="CU36" s="12">
        <v>33</v>
      </c>
      <c r="CV36" s="183"/>
      <c r="CW36" s="35">
        <v>2475</v>
      </c>
      <c r="CX36" s="36">
        <v>1.8</v>
      </c>
      <c r="CY36" s="102" t="s">
        <v>306</v>
      </c>
      <c r="CZ36" s="12">
        <v>33</v>
      </c>
      <c r="DA36" s="183"/>
      <c r="DB36" s="35">
        <v>1180</v>
      </c>
      <c r="DC36" s="36">
        <v>1.7</v>
      </c>
      <c r="DD36" s="102" t="s">
        <v>305</v>
      </c>
      <c r="DE36" s="12">
        <v>33</v>
      </c>
      <c r="DF36" s="183"/>
      <c r="DG36" s="317">
        <v>663</v>
      </c>
      <c r="DH36" s="318">
        <v>1.7</v>
      </c>
      <c r="DI36" s="319" t="s">
        <v>92</v>
      </c>
      <c r="DJ36" s="7">
        <v>33</v>
      </c>
      <c r="DK36" s="183"/>
      <c r="DL36" s="315">
        <v>3053</v>
      </c>
      <c r="DM36" s="316">
        <v>1.8</v>
      </c>
      <c r="DN36" s="320" t="s">
        <v>310</v>
      </c>
      <c r="DO36" s="12">
        <v>33</v>
      </c>
      <c r="DP36" s="183"/>
      <c r="DQ36" s="317">
        <v>749</v>
      </c>
      <c r="DR36" s="318">
        <v>1.9</v>
      </c>
      <c r="DS36" s="319" t="s">
        <v>92</v>
      </c>
      <c r="DT36" s="7">
        <v>33</v>
      </c>
      <c r="DU36" s="183"/>
      <c r="DV36" s="317">
        <v>746</v>
      </c>
      <c r="DW36" s="318">
        <v>1.9</v>
      </c>
      <c r="DX36" s="319" t="s">
        <v>92</v>
      </c>
      <c r="DY36" s="7">
        <v>33</v>
      </c>
      <c r="DZ36" s="183"/>
      <c r="EA36" s="315">
        <v>1101</v>
      </c>
      <c r="EB36" s="316">
        <v>1.6</v>
      </c>
      <c r="EC36" s="320" t="s">
        <v>305</v>
      </c>
      <c r="ED36" s="12">
        <v>33</v>
      </c>
      <c r="EE36" s="183"/>
      <c r="EF36" s="315">
        <v>963</v>
      </c>
      <c r="EG36" s="316">
        <v>1.4</v>
      </c>
      <c r="EH36" s="320" t="s">
        <v>305</v>
      </c>
      <c r="EI36" s="12">
        <v>33</v>
      </c>
      <c r="EJ36" s="183"/>
      <c r="EK36" s="335">
        <v>1688</v>
      </c>
      <c r="EL36" s="342">
        <v>1.4</v>
      </c>
      <c r="EM36" s="341" t="s">
        <v>39</v>
      </c>
      <c r="EN36" s="7">
        <v>33</v>
      </c>
      <c r="EO36" s="183"/>
      <c r="EP36" s="336">
        <v>477</v>
      </c>
      <c r="EQ36" s="337">
        <v>1.3</v>
      </c>
      <c r="ER36" s="338" t="s">
        <v>308</v>
      </c>
      <c r="ES36" s="12">
        <v>33</v>
      </c>
      <c r="ET36" s="183"/>
      <c r="EU36" s="335">
        <v>461</v>
      </c>
      <c r="EV36" s="342">
        <v>1.2</v>
      </c>
      <c r="EW36" s="341" t="s">
        <v>92</v>
      </c>
      <c r="EX36" s="7">
        <v>33</v>
      </c>
      <c r="EY36" s="183"/>
      <c r="EZ36" s="336">
        <v>471</v>
      </c>
      <c r="FA36" s="337">
        <v>1.2</v>
      </c>
      <c r="FB36" s="338" t="s">
        <v>308</v>
      </c>
      <c r="FC36" s="12">
        <v>33</v>
      </c>
      <c r="FD36" s="183"/>
      <c r="FE36" s="336">
        <v>484</v>
      </c>
      <c r="FF36" s="337">
        <v>1.3</v>
      </c>
      <c r="FG36" s="338" t="s">
        <v>308</v>
      </c>
      <c r="FH36" s="12">
        <v>33</v>
      </c>
      <c r="FI36" s="183"/>
      <c r="FJ36" s="357">
        <v>512</v>
      </c>
      <c r="FK36" s="358">
        <v>1.3</v>
      </c>
      <c r="FL36" s="356" t="s">
        <v>92</v>
      </c>
      <c r="FM36" s="7">
        <v>33</v>
      </c>
      <c r="FN36" s="183"/>
      <c r="FO36" s="335">
        <v>520</v>
      </c>
      <c r="FP36" s="342">
        <v>1.3</v>
      </c>
      <c r="FQ36" s="341" t="s">
        <v>92</v>
      </c>
      <c r="FR36" s="7">
        <v>33</v>
      </c>
      <c r="FS36" s="183"/>
      <c r="FT36" s="336">
        <v>497</v>
      </c>
      <c r="FU36" s="337">
        <v>1.3</v>
      </c>
      <c r="FV36" s="338" t="s">
        <v>308</v>
      </c>
      <c r="FW36" s="7">
        <v>33</v>
      </c>
      <c r="FX36" s="183"/>
      <c r="FY36" s="336">
        <v>1129</v>
      </c>
      <c r="FZ36" s="337">
        <v>1.4</v>
      </c>
      <c r="GA36" s="338" t="s">
        <v>311</v>
      </c>
      <c r="GB36" s="12">
        <v>33</v>
      </c>
      <c r="GC36" s="183"/>
      <c r="GD36" s="366">
        <v>4637</v>
      </c>
      <c r="GE36" s="367">
        <v>1.5</v>
      </c>
      <c r="GF36" s="371" t="s">
        <v>312</v>
      </c>
      <c r="GG36" s="12">
        <v>33</v>
      </c>
      <c r="GH36" s="183"/>
      <c r="GI36" s="374">
        <v>670</v>
      </c>
      <c r="GJ36" s="375">
        <v>1.7</v>
      </c>
      <c r="GK36" s="370" t="s">
        <v>92</v>
      </c>
      <c r="GL36" s="7">
        <v>33</v>
      </c>
      <c r="GM36" s="183"/>
      <c r="GN36" s="357">
        <v>580</v>
      </c>
      <c r="GO36" s="358">
        <v>1.5</v>
      </c>
      <c r="GP36" s="356" t="s">
        <v>92</v>
      </c>
      <c r="GQ36" s="7">
        <v>33</v>
      </c>
      <c r="GR36" s="183"/>
      <c r="GS36" s="357">
        <v>550</v>
      </c>
      <c r="GT36" s="358">
        <v>1.4</v>
      </c>
      <c r="GU36" s="356" t="s">
        <v>92</v>
      </c>
      <c r="GV36" s="7">
        <v>33</v>
      </c>
      <c r="GW36" s="183"/>
      <c r="GX36" s="357">
        <v>1785</v>
      </c>
      <c r="GY36" s="358">
        <v>1.4</v>
      </c>
      <c r="GZ36" s="356" t="s">
        <v>39</v>
      </c>
      <c r="HA36" s="7">
        <v>33</v>
      </c>
      <c r="HB36" s="183"/>
      <c r="HC36" s="357">
        <v>1870</v>
      </c>
      <c r="HD36" s="358">
        <v>1.5</v>
      </c>
      <c r="HE36" s="356" t="s">
        <v>39</v>
      </c>
      <c r="HF36" s="7">
        <v>33</v>
      </c>
      <c r="HG36" s="183"/>
      <c r="HH36" s="357">
        <v>1870</v>
      </c>
      <c r="HI36" s="358">
        <v>1.5</v>
      </c>
      <c r="HJ36" s="356" t="s">
        <v>39</v>
      </c>
      <c r="HK36" s="7">
        <v>33</v>
      </c>
      <c r="HL36" s="183"/>
      <c r="HM36" s="357">
        <v>1895</v>
      </c>
      <c r="HN36" s="358">
        <v>1.5</v>
      </c>
      <c r="HO36" s="356" t="s">
        <v>39</v>
      </c>
      <c r="HP36" s="7">
        <v>33</v>
      </c>
      <c r="HQ36" s="183"/>
      <c r="HR36" s="344">
        <v>5210</v>
      </c>
      <c r="HS36" s="345">
        <v>1.7</v>
      </c>
      <c r="HT36" s="403" t="s">
        <v>312</v>
      </c>
      <c r="HU36" s="12">
        <v>33</v>
      </c>
      <c r="HV36" s="183"/>
      <c r="HW36" s="344">
        <v>5250</v>
      </c>
      <c r="HX36" s="345">
        <v>1.7</v>
      </c>
      <c r="HY36" s="403" t="s">
        <v>312</v>
      </c>
      <c r="HZ36" s="12">
        <v>33</v>
      </c>
      <c r="IA36" s="183"/>
      <c r="IB36" s="421">
        <v>615</v>
      </c>
      <c r="IC36" s="422">
        <v>1.6</v>
      </c>
      <c r="ID36" s="423" t="s">
        <v>92</v>
      </c>
      <c r="IE36" s="7">
        <v>33</v>
      </c>
      <c r="IF36" s="183"/>
      <c r="IG36" s="421">
        <v>660</v>
      </c>
      <c r="IH36" s="422">
        <v>1.7</v>
      </c>
      <c r="II36" s="423" t="s">
        <v>92</v>
      </c>
      <c r="IJ36" s="7">
        <v>33</v>
      </c>
      <c r="IK36" s="183"/>
      <c r="IL36" s="421">
        <v>670</v>
      </c>
      <c r="IM36" s="422">
        <v>1.7</v>
      </c>
      <c r="IN36" s="423" t="s">
        <v>92</v>
      </c>
      <c r="IO36" s="7">
        <v>33</v>
      </c>
      <c r="IP36" s="183"/>
      <c r="IQ36" s="421">
        <v>640</v>
      </c>
      <c r="IR36" s="422">
        <v>1.7</v>
      </c>
      <c r="IS36" s="423" t="s">
        <v>92</v>
      </c>
      <c r="IT36" s="7">
        <v>33</v>
      </c>
    </row>
    <row r="37" spans="1:254">
      <c r="A37" s="35">
        <v>6136</v>
      </c>
      <c r="B37" s="36">
        <v>3.6</v>
      </c>
      <c r="C37" s="102" t="s">
        <v>310</v>
      </c>
      <c r="D37" s="188">
        <v>34</v>
      </c>
      <c r="E37" s="183"/>
      <c r="F37" s="35">
        <v>6278</v>
      </c>
      <c r="G37" s="36">
        <v>3.7</v>
      </c>
      <c r="H37" s="102" t="s">
        <v>310</v>
      </c>
      <c r="I37" s="188">
        <v>34</v>
      </c>
      <c r="J37" s="183"/>
      <c r="K37" s="35">
        <v>6143</v>
      </c>
      <c r="L37" s="36">
        <v>3.6</v>
      </c>
      <c r="M37" s="102" t="s">
        <v>310</v>
      </c>
      <c r="N37" s="188">
        <v>34</v>
      </c>
      <c r="O37" s="183"/>
      <c r="P37" s="35">
        <v>5881</v>
      </c>
      <c r="Q37" s="36">
        <v>3.5</v>
      </c>
      <c r="R37" s="102" t="s">
        <v>310</v>
      </c>
      <c r="S37" s="188">
        <v>34</v>
      </c>
      <c r="T37" s="183"/>
      <c r="U37" s="35">
        <v>5719</v>
      </c>
      <c r="V37" s="36">
        <v>3.4</v>
      </c>
      <c r="W37" s="102" t="s">
        <v>310</v>
      </c>
      <c r="X37" s="188">
        <v>34</v>
      </c>
      <c r="Y37" s="183"/>
      <c r="Z37" s="35">
        <v>4387</v>
      </c>
      <c r="AA37" s="36">
        <v>3.2</v>
      </c>
      <c r="AB37" s="102" t="s">
        <v>306</v>
      </c>
      <c r="AC37" s="188">
        <v>34</v>
      </c>
      <c r="AD37" s="183"/>
      <c r="AE37" s="35">
        <v>4400</v>
      </c>
      <c r="AF37" s="36">
        <v>3.2</v>
      </c>
      <c r="AG37" s="102" t="s">
        <v>306</v>
      </c>
      <c r="AH37" s="188">
        <v>34</v>
      </c>
      <c r="AI37" s="183"/>
      <c r="AJ37" s="35">
        <v>4275</v>
      </c>
      <c r="AK37" s="36">
        <v>3.1</v>
      </c>
      <c r="AL37" s="102" t="s">
        <v>306</v>
      </c>
      <c r="AM37" s="188">
        <v>34</v>
      </c>
      <c r="AN37" s="183"/>
      <c r="AO37" s="35">
        <v>10084</v>
      </c>
      <c r="AP37" s="36">
        <v>3.4</v>
      </c>
      <c r="AQ37" s="102" t="s">
        <v>312</v>
      </c>
      <c r="AR37" s="188">
        <v>34</v>
      </c>
      <c r="AS37" s="183"/>
      <c r="AT37" s="35">
        <v>4823</v>
      </c>
      <c r="AU37" s="36">
        <v>2.8</v>
      </c>
      <c r="AV37" s="102" t="s">
        <v>310</v>
      </c>
      <c r="AW37" s="12">
        <v>34</v>
      </c>
      <c r="AX37" s="183"/>
      <c r="AY37" s="35">
        <v>4622</v>
      </c>
      <c r="AZ37" s="36">
        <v>2.7</v>
      </c>
      <c r="BA37" s="102" t="s">
        <v>310</v>
      </c>
      <c r="BB37" s="12">
        <v>34</v>
      </c>
      <c r="BC37" s="183"/>
      <c r="BD37" s="35">
        <v>1808</v>
      </c>
      <c r="BE37" s="36">
        <v>2.6</v>
      </c>
      <c r="BF37" s="102" t="s">
        <v>305</v>
      </c>
      <c r="BG37" s="12">
        <v>34</v>
      </c>
      <c r="BH37" s="183"/>
      <c r="BI37" s="35">
        <v>4609</v>
      </c>
      <c r="BJ37" s="36">
        <v>2.7</v>
      </c>
      <c r="BK37" s="102" t="s">
        <v>310</v>
      </c>
      <c r="BL37" s="12">
        <v>34</v>
      </c>
      <c r="BM37" s="183"/>
      <c r="BN37" s="35">
        <v>4699</v>
      </c>
      <c r="BO37" s="36">
        <v>2.8</v>
      </c>
      <c r="BP37" s="102" t="s">
        <v>310</v>
      </c>
      <c r="BQ37" s="12">
        <v>34</v>
      </c>
      <c r="BR37" s="183"/>
      <c r="BS37" s="35">
        <v>4378</v>
      </c>
      <c r="BT37" s="36">
        <v>2.6</v>
      </c>
      <c r="BU37" s="102" t="s">
        <v>310</v>
      </c>
      <c r="BV37" s="12">
        <v>34</v>
      </c>
      <c r="BW37" s="183"/>
      <c r="BX37" s="35">
        <v>4267</v>
      </c>
      <c r="BY37" s="36">
        <v>2.5</v>
      </c>
      <c r="BZ37" s="102" t="s">
        <v>310</v>
      </c>
      <c r="CA37" s="12">
        <v>34</v>
      </c>
      <c r="CB37" s="183"/>
      <c r="CC37" s="35">
        <v>4083</v>
      </c>
      <c r="CD37" s="36">
        <v>2.4</v>
      </c>
      <c r="CE37" s="102" t="s">
        <v>310</v>
      </c>
      <c r="CF37" s="12">
        <v>34</v>
      </c>
      <c r="CG37" s="183"/>
      <c r="CH37" s="35">
        <v>3859</v>
      </c>
      <c r="CI37" s="36">
        <v>2.2999999999999998</v>
      </c>
      <c r="CJ37" s="102" t="s">
        <v>310</v>
      </c>
      <c r="CK37" s="12">
        <v>34</v>
      </c>
      <c r="CL37" s="183"/>
      <c r="CM37" s="35">
        <v>3801</v>
      </c>
      <c r="CN37" s="36">
        <v>2.2000000000000002</v>
      </c>
      <c r="CO37" s="102" t="s">
        <v>310</v>
      </c>
      <c r="CP37" s="12">
        <v>34</v>
      </c>
      <c r="CQ37" s="183"/>
      <c r="CR37" s="35">
        <v>3555</v>
      </c>
      <c r="CS37" s="36">
        <v>2.1</v>
      </c>
      <c r="CT37" s="102" t="s">
        <v>310</v>
      </c>
      <c r="CU37" s="12">
        <v>34</v>
      </c>
      <c r="CV37" s="183"/>
      <c r="CW37" s="35">
        <v>3516</v>
      </c>
      <c r="CX37" s="36">
        <v>2.1</v>
      </c>
      <c r="CY37" s="102" t="s">
        <v>310</v>
      </c>
      <c r="CZ37" s="12">
        <v>34</v>
      </c>
      <c r="DA37" s="183"/>
      <c r="DB37" s="35">
        <v>3484</v>
      </c>
      <c r="DC37" s="36">
        <v>2.1</v>
      </c>
      <c r="DD37" s="102" t="s">
        <v>310</v>
      </c>
      <c r="DE37" s="12">
        <v>34</v>
      </c>
      <c r="DF37" s="183"/>
      <c r="DG37" s="315">
        <v>3418</v>
      </c>
      <c r="DH37" s="316">
        <v>2</v>
      </c>
      <c r="DI37" s="320" t="s">
        <v>310</v>
      </c>
      <c r="DJ37" s="12">
        <v>34</v>
      </c>
      <c r="DK37" s="183"/>
      <c r="DL37" s="317">
        <v>745</v>
      </c>
      <c r="DM37" s="318">
        <v>1.9</v>
      </c>
      <c r="DN37" s="319" t="s">
        <v>92</v>
      </c>
      <c r="DO37" s="7">
        <v>34</v>
      </c>
      <c r="DP37" s="183"/>
      <c r="DQ37" s="315">
        <v>6076</v>
      </c>
      <c r="DR37" s="316">
        <v>2</v>
      </c>
      <c r="DS37" s="320" t="s">
        <v>312</v>
      </c>
      <c r="DT37" s="12">
        <v>34</v>
      </c>
      <c r="DU37" s="183"/>
      <c r="DV37" s="315">
        <v>6177</v>
      </c>
      <c r="DW37" s="316">
        <v>2.1</v>
      </c>
      <c r="DX37" s="320" t="s">
        <v>312</v>
      </c>
      <c r="DY37" s="12">
        <v>34</v>
      </c>
      <c r="DZ37" s="183"/>
      <c r="EA37" s="315">
        <v>6024</v>
      </c>
      <c r="EB37" s="316">
        <v>2</v>
      </c>
      <c r="EC37" s="320" t="s">
        <v>312</v>
      </c>
      <c r="ED37" s="12">
        <v>34</v>
      </c>
      <c r="EE37" s="183"/>
      <c r="EF37" s="315">
        <v>5830</v>
      </c>
      <c r="EG37" s="316">
        <v>2</v>
      </c>
      <c r="EH37" s="320" t="s">
        <v>312</v>
      </c>
      <c r="EI37" s="12">
        <v>34</v>
      </c>
      <c r="EJ37" s="183"/>
      <c r="EK37" s="336">
        <v>1473</v>
      </c>
      <c r="EL37" s="337">
        <v>1.8</v>
      </c>
      <c r="EM37" s="338" t="s">
        <v>311</v>
      </c>
      <c r="EN37" s="12">
        <v>34</v>
      </c>
      <c r="EO37" s="183"/>
      <c r="EP37" s="336">
        <v>1375</v>
      </c>
      <c r="EQ37" s="337">
        <v>1.7</v>
      </c>
      <c r="ER37" s="338" t="s">
        <v>311</v>
      </c>
      <c r="ES37" s="12">
        <v>34</v>
      </c>
      <c r="ET37" s="183"/>
      <c r="EU37" s="336">
        <v>1296</v>
      </c>
      <c r="EV37" s="337">
        <v>1.6</v>
      </c>
      <c r="EW37" s="338" t="s">
        <v>311</v>
      </c>
      <c r="EX37" s="12">
        <v>34</v>
      </c>
      <c r="EY37" s="183"/>
      <c r="EZ37" s="336">
        <v>1248</v>
      </c>
      <c r="FA37" s="337">
        <v>1.5</v>
      </c>
      <c r="FB37" s="338" t="s">
        <v>311</v>
      </c>
      <c r="FC37" s="12">
        <v>34</v>
      </c>
      <c r="FD37" s="183"/>
      <c r="FE37" s="336">
        <v>1245</v>
      </c>
      <c r="FF37" s="337">
        <v>1.5</v>
      </c>
      <c r="FG37" s="338" t="s">
        <v>311</v>
      </c>
      <c r="FH37" s="12">
        <v>34</v>
      </c>
      <c r="FI37" s="183"/>
      <c r="FJ37" s="353">
        <v>1182</v>
      </c>
      <c r="FK37" s="354">
        <v>1.5</v>
      </c>
      <c r="FL37" s="355" t="s">
        <v>311</v>
      </c>
      <c r="FM37" s="12">
        <v>34</v>
      </c>
      <c r="FN37" s="183"/>
      <c r="FO37" s="336">
        <v>1097</v>
      </c>
      <c r="FP37" s="337">
        <v>1.4</v>
      </c>
      <c r="FQ37" s="338" t="s">
        <v>311</v>
      </c>
      <c r="FR37" s="12">
        <v>34</v>
      </c>
      <c r="FS37" s="183"/>
      <c r="FT37" s="336">
        <v>4618</v>
      </c>
      <c r="FU37" s="337">
        <v>1.5</v>
      </c>
      <c r="FV37" s="338" t="s">
        <v>312</v>
      </c>
      <c r="FW37" s="12">
        <v>34</v>
      </c>
      <c r="FX37" s="183"/>
      <c r="FY37" s="335">
        <v>600</v>
      </c>
      <c r="FZ37" s="342">
        <v>1.5</v>
      </c>
      <c r="GA37" s="341" t="s">
        <v>92</v>
      </c>
      <c r="GB37" s="7">
        <v>34</v>
      </c>
      <c r="GC37" s="183"/>
      <c r="GD37" s="366">
        <v>1172</v>
      </c>
      <c r="GE37" s="367">
        <v>1.5</v>
      </c>
      <c r="GF37" s="371" t="s">
        <v>311</v>
      </c>
      <c r="GG37" s="7">
        <v>34</v>
      </c>
      <c r="GH37" s="183"/>
      <c r="GI37" s="378">
        <v>5130</v>
      </c>
      <c r="GJ37" s="379">
        <v>1.7</v>
      </c>
      <c r="GK37" s="381" t="s">
        <v>312</v>
      </c>
      <c r="GL37" s="12">
        <v>34</v>
      </c>
      <c r="GM37" s="183"/>
      <c r="GN37" s="353">
        <v>5130</v>
      </c>
      <c r="GO37" s="354">
        <v>1.7</v>
      </c>
      <c r="GP37" s="355" t="s">
        <v>312</v>
      </c>
      <c r="GQ37" s="12">
        <v>34</v>
      </c>
      <c r="GR37" s="183"/>
      <c r="GS37" s="344">
        <v>5055</v>
      </c>
      <c r="GT37" s="345">
        <v>1.7</v>
      </c>
      <c r="GU37" s="403" t="s">
        <v>312</v>
      </c>
      <c r="GV37" s="12">
        <v>34</v>
      </c>
      <c r="GW37" s="183"/>
      <c r="GX37" s="353">
        <v>1310</v>
      </c>
      <c r="GY37" s="354">
        <v>1.6</v>
      </c>
      <c r="GZ37" s="355" t="s">
        <v>311</v>
      </c>
      <c r="HA37" s="12">
        <v>34</v>
      </c>
      <c r="HB37" s="183"/>
      <c r="HC37" s="353">
        <v>5080</v>
      </c>
      <c r="HD37" s="354">
        <v>1.7</v>
      </c>
      <c r="HE37" s="355" t="s">
        <v>312</v>
      </c>
      <c r="HF37" s="12">
        <v>34</v>
      </c>
      <c r="HG37" s="183"/>
      <c r="HH37" s="353">
        <v>5165</v>
      </c>
      <c r="HI37" s="354">
        <v>1.7</v>
      </c>
      <c r="HJ37" s="355" t="s">
        <v>312</v>
      </c>
      <c r="HK37" s="12">
        <v>34</v>
      </c>
      <c r="HL37" s="183"/>
      <c r="HM37" s="353">
        <v>5210</v>
      </c>
      <c r="HN37" s="354">
        <v>1.7</v>
      </c>
      <c r="HO37" s="355" t="s">
        <v>312</v>
      </c>
      <c r="HP37" s="12">
        <v>34</v>
      </c>
      <c r="HQ37" s="183"/>
      <c r="HR37" s="344">
        <v>1415</v>
      </c>
      <c r="HS37" s="345">
        <v>1.7</v>
      </c>
      <c r="HT37" s="403" t="s">
        <v>311</v>
      </c>
      <c r="HU37" s="12">
        <v>34</v>
      </c>
      <c r="HV37" s="183"/>
      <c r="HW37" s="344">
        <v>1375</v>
      </c>
      <c r="HX37" s="345">
        <v>1.7</v>
      </c>
      <c r="HY37" s="403" t="s">
        <v>311</v>
      </c>
      <c r="HZ37" s="12">
        <v>34</v>
      </c>
      <c r="IA37" s="183"/>
      <c r="IB37" s="424">
        <v>5140</v>
      </c>
      <c r="IC37" s="425">
        <v>1.7</v>
      </c>
      <c r="ID37" s="426" t="s">
        <v>312</v>
      </c>
      <c r="IE37" s="12">
        <v>34</v>
      </c>
      <c r="IF37" s="183"/>
      <c r="IG37" s="424">
        <v>5225</v>
      </c>
      <c r="IH37" s="425">
        <v>1.7</v>
      </c>
      <c r="II37" s="426" t="s">
        <v>312</v>
      </c>
      <c r="IJ37" s="12">
        <v>34</v>
      </c>
      <c r="IK37" s="183"/>
      <c r="IL37" s="424">
        <v>5515</v>
      </c>
      <c r="IM37" s="425">
        <v>1.8</v>
      </c>
      <c r="IN37" s="426" t="s">
        <v>312</v>
      </c>
      <c r="IO37" s="12">
        <v>34</v>
      </c>
      <c r="IP37" s="183"/>
      <c r="IQ37" s="424">
        <v>5545</v>
      </c>
      <c r="IR37" s="425">
        <v>1.8</v>
      </c>
      <c r="IS37" s="426" t="s">
        <v>312</v>
      </c>
      <c r="IT37" s="12">
        <v>34</v>
      </c>
    </row>
    <row r="38" spans="1:254">
      <c r="A38" s="35">
        <v>3202</v>
      </c>
      <c r="B38" s="36">
        <v>4</v>
      </c>
      <c r="C38" s="102" t="s">
        <v>311</v>
      </c>
      <c r="D38" s="188">
        <v>35</v>
      </c>
      <c r="E38" s="183"/>
      <c r="F38" s="35">
        <v>12359</v>
      </c>
      <c r="G38" s="36">
        <v>4.2</v>
      </c>
      <c r="H38" s="102" t="s">
        <v>312</v>
      </c>
      <c r="I38" s="188">
        <v>35</v>
      </c>
      <c r="J38" s="183"/>
      <c r="K38" s="35">
        <v>12095</v>
      </c>
      <c r="L38" s="36">
        <v>4.0999999999999996</v>
      </c>
      <c r="M38" s="102" t="s">
        <v>312</v>
      </c>
      <c r="N38" s="188">
        <v>35</v>
      </c>
      <c r="O38" s="183"/>
      <c r="P38" s="35">
        <v>11725</v>
      </c>
      <c r="Q38" s="36">
        <v>4</v>
      </c>
      <c r="R38" s="102" t="s">
        <v>312</v>
      </c>
      <c r="S38" s="188">
        <v>35</v>
      </c>
      <c r="T38" s="183"/>
      <c r="U38" s="35">
        <v>11488</v>
      </c>
      <c r="V38" s="36">
        <v>3.9</v>
      </c>
      <c r="W38" s="102" t="s">
        <v>312</v>
      </c>
      <c r="X38" s="188">
        <v>35</v>
      </c>
      <c r="Y38" s="183"/>
      <c r="Z38" s="35">
        <v>10912</v>
      </c>
      <c r="AA38" s="36">
        <v>3.7</v>
      </c>
      <c r="AB38" s="102" t="s">
        <v>312</v>
      </c>
      <c r="AC38" s="188">
        <v>35</v>
      </c>
      <c r="AD38" s="183"/>
      <c r="AE38" s="35">
        <v>10598</v>
      </c>
      <c r="AF38" s="36">
        <v>3.6</v>
      </c>
      <c r="AG38" s="102" t="s">
        <v>312</v>
      </c>
      <c r="AH38" s="188">
        <v>35</v>
      </c>
      <c r="AI38" s="183"/>
      <c r="AJ38" s="35">
        <v>10434</v>
      </c>
      <c r="AK38" s="36">
        <v>3.5</v>
      </c>
      <c r="AL38" s="102" t="s">
        <v>312</v>
      </c>
      <c r="AM38" s="188">
        <v>35</v>
      </c>
      <c r="AN38" s="183"/>
      <c r="AO38" s="35">
        <v>2630</v>
      </c>
      <c r="AP38" s="36">
        <v>3.4</v>
      </c>
      <c r="AQ38" s="102" t="s">
        <v>313</v>
      </c>
      <c r="AR38" s="188">
        <v>35</v>
      </c>
      <c r="AS38" s="183"/>
      <c r="AT38" s="35">
        <v>9709</v>
      </c>
      <c r="AU38" s="36">
        <v>3.3</v>
      </c>
      <c r="AV38" s="102" t="s">
        <v>312</v>
      </c>
      <c r="AW38" s="12">
        <v>35</v>
      </c>
      <c r="AX38" s="183"/>
      <c r="AY38" s="35">
        <v>2506</v>
      </c>
      <c r="AZ38" s="36">
        <v>3.1</v>
      </c>
      <c r="BA38" s="102" t="s">
        <v>311</v>
      </c>
      <c r="BB38" s="12">
        <v>35</v>
      </c>
      <c r="BC38" s="183"/>
      <c r="BD38" s="35">
        <v>8951</v>
      </c>
      <c r="BE38" s="36">
        <v>3</v>
      </c>
      <c r="BF38" s="102" t="s">
        <v>312</v>
      </c>
      <c r="BG38" s="12">
        <v>35</v>
      </c>
      <c r="BH38" s="183"/>
      <c r="BI38" s="35">
        <v>9198</v>
      </c>
      <c r="BJ38" s="36">
        <v>3.1</v>
      </c>
      <c r="BK38" s="102" t="s">
        <v>312</v>
      </c>
      <c r="BL38" s="12">
        <v>35</v>
      </c>
      <c r="BM38" s="183"/>
      <c r="BN38" s="35">
        <v>9159</v>
      </c>
      <c r="BO38" s="36">
        <v>3.1</v>
      </c>
      <c r="BP38" s="102" t="s">
        <v>312</v>
      </c>
      <c r="BQ38" s="12">
        <v>35</v>
      </c>
      <c r="BR38" s="183"/>
      <c r="BS38" s="35">
        <v>8968</v>
      </c>
      <c r="BT38" s="36">
        <v>3</v>
      </c>
      <c r="BU38" s="102" t="s">
        <v>312</v>
      </c>
      <c r="BV38" s="12">
        <v>35</v>
      </c>
      <c r="BW38" s="183"/>
      <c r="BX38" s="35">
        <v>8624</v>
      </c>
      <c r="BY38" s="36">
        <v>2.9</v>
      </c>
      <c r="BZ38" s="102" t="s">
        <v>312</v>
      </c>
      <c r="CA38" s="12">
        <v>35</v>
      </c>
      <c r="CB38" s="183"/>
      <c r="CC38" s="35">
        <v>8219</v>
      </c>
      <c r="CD38" s="36">
        <v>2.8</v>
      </c>
      <c r="CE38" s="102" t="s">
        <v>312</v>
      </c>
      <c r="CF38" s="12">
        <v>35</v>
      </c>
      <c r="CG38" s="183"/>
      <c r="CH38" s="35">
        <v>7716</v>
      </c>
      <c r="CI38" s="36">
        <v>2.6</v>
      </c>
      <c r="CJ38" s="102" t="s">
        <v>312</v>
      </c>
      <c r="CK38" s="12">
        <v>35</v>
      </c>
      <c r="CL38" s="183"/>
      <c r="CM38" s="35">
        <v>7422</v>
      </c>
      <c r="CN38" s="36">
        <v>2.5</v>
      </c>
      <c r="CO38" s="102" t="s">
        <v>312</v>
      </c>
      <c r="CP38" s="12">
        <v>35</v>
      </c>
      <c r="CQ38" s="183"/>
      <c r="CR38" s="35">
        <v>7030</v>
      </c>
      <c r="CS38" s="36">
        <v>2.4</v>
      </c>
      <c r="CT38" s="102" t="s">
        <v>312</v>
      </c>
      <c r="CU38" s="12">
        <v>35</v>
      </c>
      <c r="CV38" s="183"/>
      <c r="CW38" s="35">
        <v>1768</v>
      </c>
      <c r="CX38" s="36">
        <v>2.2999999999999998</v>
      </c>
      <c r="CY38" s="102" t="s">
        <v>313</v>
      </c>
      <c r="CZ38" s="12">
        <v>35</v>
      </c>
      <c r="DA38" s="183"/>
      <c r="DB38" s="35">
        <v>6610</v>
      </c>
      <c r="DC38" s="36">
        <v>2.2000000000000002</v>
      </c>
      <c r="DD38" s="102" t="s">
        <v>312</v>
      </c>
      <c r="DE38" s="12">
        <v>35</v>
      </c>
      <c r="DF38" s="183"/>
      <c r="DG38" s="315">
        <v>6346</v>
      </c>
      <c r="DH38" s="316">
        <v>2.1</v>
      </c>
      <c r="DI38" s="320" t="s">
        <v>312</v>
      </c>
      <c r="DJ38" s="12">
        <v>35</v>
      </c>
      <c r="DK38" s="183"/>
      <c r="DL38" s="315">
        <v>5928</v>
      </c>
      <c r="DM38" s="316">
        <v>2</v>
      </c>
      <c r="DN38" s="320" t="s">
        <v>312</v>
      </c>
      <c r="DO38" s="12">
        <v>35</v>
      </c>
      <c r="DP38" s="183"/>
      <c r="DQ38" s="315">
        <v>3480</v>
      </c>
      <c r="DR38" s="316">
        <v>2.1</v>
      </c>
      <c r="DS38" s="320" t="s">
        <v>310</v>
      </c>
      <c r="DT38" s="12">
        <v>35</v>
      </c>
      <c r="DU38" s="183"/>
      <c r="DV38" s="315">
        <v>3543</v>
      </c>
      <c r="DW38" s="316">
        <v>2.1</v>
      </c>
      <c r="DX38" s="320" t="s">
        <v>310</v>
      </c>
      <c r="DY38" s="12">
        <v>35</v>
      </c>
      <c r="DZ38" s="183"/>
      <c r="EA38" s="315">
        <v>3432</v>
      </c>
      <c r="EB38" s="316">
        <v>2</v>
      </c>
      <c r="EC38" s="320" t="s">
        <v>310</v>
      </c>
      <c r="ED38" s="12">
        <v>35</v>
      </c>
      <c r="EE38" s="183"/>
      <c r="EF38" s="315">
        <v>3326</v>
      </c>
      <c r="EG38" s="316">
        <v>2</v>
      </c>
      <c r="EH38" s="320" t="s">
        <v>310</v>
      </c>
      <c r="EI38" s="12">
        <v>35</v>
      </c>
      <c r="EJ38" s="183"/>
      <c r="EK38" s="336">
        <v>5624</v>
      </c>
      <c r="EL38" s="337">
        <v>1.9</v>
      </c>
      <c r="EM38" s="338" t="s">
        <v>312</v>
      </c>
      <c r="EN38" s="12">
        <v>35</v>
      </c>
      <c r="EO38" s="183"/>
      <c r="EP38" s="336">
        <v>5481</v>
      </c>
      <c r="EQ38" s="337">
        <v>1.8</v>
      </c>
      <c r="ER38" s="338" t="s">
        <v>312</v>
      </c>
      <c r="ES38" s="12">
        <v>35</v>
      </c>
      <c r="ET38" s="183"/>
      <c r="EU38" s="336">
        <v>5443</v>
      </c>
      <c r="EV38" s="337">
        <v>1.8</v>
      </c>
      <c r="EW38" s="338" t="s">
        <v>312</v>
      </c>
      <c r="EX38" s="12">
        <v>35</v>
      </c>
      <c r="EY38" s="183"/>
      <c r="EZ38" s="336">
        <v>5363</v>
      </c>
      <c r="FA38" s="337">
        <v>1.8</v>
      </c>
      <c r="FB38" s="338" t="s">
        <v>312</v>
      </c>
      <c r="FC38" s="12">
        <v>35</v>
      </c>
      <c r="FD38" s="183"/>
      <c r="FE38" s="336">
        <v>5348</v>
      </c>
      <c r="FF38" s="337">
        <v>1.8</v>
      </c>
      <c r="FG38" s="338" t="s">
        <v>312</v>
      </c>
      <c r="FH38" s="12">
        <v>35</v>
      </c>
      <c r="FI38" s="183"/>
      <c r="FJ38" s="353">
        <v>5208</v>
      </c>
      <c r="FK38" s="354">
        <v>1.7</v>
      </c>
      <c r="FL38" s="355" t="s">
        <v>312</v>
      </c>
      <c r="FM38" s="12">
        <v>35</v>
      </c>
      <c r="FN38" s="183"/>
      <c r="FO38" s="336">
        <v>4917</v>
      </c>
      <c r="FP38" s="337">
        <v>1.6</v>
      </c>
      <c r="FQ38" s="338" t="s">
        <v>312</v>
      </c>
      <c r="FR38" s="12">
        <v>35</v>
      </c>
      <c r="FS38" s="183"/>
      <c r="FT38" s="335">
        <v>570</v>
      </c>
      <c r="FU38" s="342">
        <v>1.5</v>
      </c>
      <c r="FV38" s="341" t="s">
        <v>92</v>
      </c>
      <c r="FW38" s="7">
        <v>35</v>
      </c>
      <c r="FX38" s="183"/>
      <c r="FY38" s="336">
        <v>4746</v>
      </c>
      <c r="FZ38" s="337">
        <v>1.6</v>
      </c>
      <c r="GA38" s="338" t="s">
        <v>312</v>
      </c>
      <c r="GB38" s="12">
        <v>35</v>
      </c>
      <c r="GC38" s="183"/>
      <c r="GD38" s="374">
        <v>605</v>
      </c>
      <c r="GE38" s="375">
        <v>1.6</v>
      </c>
      <c r="GF38" s="370" t="s">
        <v>92</v>
      </c>
      <c r="GG38" s="7">
        <v>35</v>
      </c>
      <c r="GH38" s="183"/>
      <c r="GI38" s="378">
        <v>1410</v>
      </c>
      <c r="GJ38" s="379">
        <v>1.8</v>
      </c>
      <c r="GK38" s="381" t="s">
        <v>311</v>
      </c>
      <c r="GL38" s="12">
        <v>35</v>
      </c>
      <c r="GM38" s="183"/>
      <c r="GN38" s="353">
        <v>1450</v>
      </c>
      <c r="GO38" s="354">
        <v>1.8</v>
      </c>
      <c r="GP38" s="355" t="s">
        <v>311</v>
      </c>
      <c r="GQ38" s="12">
        <v>35</v>
      </c>
      <c r="GR38" s="183"/>
      <c r="GS38" s="344">
        <v>1365</v>
      </c>
      <c r="GT38" s="345">
        <v>1.7</v>
      </c>
      <c r="GU38" s="403" t="s">
        <v>311</v>
      </c>
      <c r="GV38" s="12">
        <v>35</v>
      </c>
      <c r="GW38" s="183"/>
      <c r="GX38" s="353">
        <v>4990</v>
      </c>
      <c r="GY38" s="354">
        <v>1.7</v>
      </c>
      <c r="GZ38" s="355" t="s">
        <v>312</v>
      </c>
      <c r="HA38" s="12">
        <v>35</v>
      </c>
      <c r="HB38" s="183"/>
      <c r="HC38" s="353">
        <v>1365</v>
      </c>
      <c r="HD38" s="354">
        <v>1.7</v>
      </c>
      <c r="HE38" s="355" t="s">
        <v>311</v>
      </c>
      <c r="HF38" s="12">
        <v>35</v>
      </c>
      <c r="HG38" s="183"/>
      <c r="HH38" s="353">
        <v>1390</v>
      </c>
      <c r="HI38" s="354">
        <v>1.7</v>
      </c>
      <c r="HJ38" s="355" t="s">
        <v>311</v>
      </c>
      <c r="HK38" s="12">
        <v>35</v>
      </c>
      <c r="HL38" s="183"/>
      <c r="HM38" s="353">
        <v>1395</v>
      </c>
      <c r="HN38" s="354">
        <v>1.7</v>
      </c>
      <c r="HO38" s="355" t="s">
        <v>311</v>
      </c>
      <c r="HP38" s="12">
        <v>35</v>
      </c>
      <c r="HQ38" s="183"/>
      <c r="HR38" s="344">
        <v>1195</v>
      </c>
      <c r="HS38" s="345">
        <v>1.7</v>
      </c>
      <c r="HT38" s="403" t="s">
        <v>305</v>
      </c>
      <c r="HU38" s="12">
        <v>35</v>
      </c>
      <c r="HV38" s="183"/>
      <c r="HW38" s="344">
        <v>1420</v>
      </c>
      <c r="HX38" s="345">
        <v>1.8</v>
      </c>
      <c r="HY38" s="403" t="s">
        <v>313</v>
      </c>
      <c r="HZ38" s="12">
        <v>35</v>
      </c>
      <c r="IA38" s="183"/>
      <c r="IB38" s="424">
        <v>1470</v>
      </c>
      <c r="IC38" s="425">
        <v>2</v>
      </c>
      <c r="ID38" s="426" t="s">
        <v>305</v>
      </c>
      <c r="IE38" s="12">
        <v>35</v>
      </c>
      <c r="IF38" s="183"/>
      <c r="IG38" s="424">
        <v>1610</v>
      </c>
      <c r="IH38" s="425">
        <v>2.1</v>
      </c>
      <c r="II38" s="426" t="s">
        <v>313</v>
      </c>
      <c r="IJ38" s="12">
        <v>35</v>
      </c>
      <c r="IK38" s="183"/>
      <c r="IL38" s="424">
        <v>3735</v>
      </c>
      <c r="IM38" s="425">
        <v>2.2000000000000002</v>
      </c>
      <c r="IN38" s="426" t="s">
        <v>310</v>
      </c>
      <c r="IO38" s="12">
        <v>35</v>
      </c>
      <c r="IP38" s="183"/>
      <c r="IQ38" s="424">
        <v>1730</v>
      </c>
      <c r="IR38" s="425">
        <v>2.2000000000000002</v>
      </c>
      <c r="IS38" s="426" t="s">
        <v>313</v>
      </c>
      <c r="IT38" s="12">
        <v>35</v>
      </c>
    </row>
    <row r="39" spans="1:254">
      <c r="A39" s="35">
        <v>12035</v>
      </c>
      <c r="B39" s="36">
        <v>4.0999999999999996</v>
      </c>
      <c r="C39" s="102" t="s">
        <v>312</v>
      </c>
      <c r="D39" s="188">
        <v>36</v>
      </c>
      <c r="E39" s="183"/>
      <c r="F39" s="35">
        <v>3305</v>
      </c>
      <c r="G39" s="36">
        <v>4.2</v>
      </c>
      <c r="H39" s="102" t="s">
        <v>311</v>
      </c>
      <c r="I39" s="188">
        <v>36</v>
      </c>
      <c r="J39" s="183"/>
      <c r="K39" s="35">
        <v>3302</v>
      </c>
      <c r="L39" s="36">
        <v>4.2</v>
      </c>
      <c r="M39" s="102" t="s">
        <v>311</v>
      </c>
      <c r="N39" s="188">
        <v>36</v>
      </c>
      <c r="O39" s="183"/>
      <c r="P39" s="35">
        <v>3243</v>
      </c>
      <c r="Q39" s="36">
        <v>4.0999999999999996</v>
      </c>
      <c r="R39" s="102" t="s">
        <v>311</v>
      </c>
      <c r="S39" s="188">
        <v>36</v>
      </c>
      <c r="T39" s="183"/>
      <c r="U39" s="35">
        <v>3203</v>
      </c>
      <c r="V39" s="36">
        <v>4.0999999999999996</v>
      </c>
      <c r="W39" s="102" t="s">
        <v>313</v>
      </c>
      <c r="X39" s="188">
        <v>36</v>
      </c>
      <c r="Y39" s="183"/>
      <c r="Z39" s="35">
        <v>3009</v>
      </c>
      <c r="AA39" s="36">
        <v>3.8</v>
      </c>
      <c r="AB39" s="102" t="s">
        <v>313</v>
      </c>
      <c r="AC39" s="188">
        <v>36</v>
      </c>
      <c r="AD39" s="183"/>
      <c r="AE39" s="35">
        <v>2847</v>
      </c>
      <c r="AF39" s="36">
        <v>3.6</v>
      </c>
      <c r="AG39" s="102" t="s">
        <v>313</v>
      </c>
      <c r="AH39" s="188">
        <v>36</v>
      </c>
      <c r="AI39" s="183"/>
      <c r="AJ39" s="35">
        <v>2697</v>
      </c>
      <c r="AK39" s="36">
        <v>3.5</v>
      </c>
      <c r="AL39" s="102" t="s">
        <v>313</v>
      </c>
      <c r="AM39" s="188">
        <v>36</v>
      </c>
      <c r="AN39" s="183"/>
      <c r="AO39" s="35">
        <v>2785</v>
      </c>
      <c r="AP39" s="36">
        <v>3.5</v>
      </c>
      <c r="AQ39" s="102" t="s">
        <v>311</v>
      </c>
      <c r="AR39" s="188">
        <v>36</v>
      </c>
      <c r="AS39" s="183"/>
      <c r="AT39" s="35">
        <v>2560</v>
      </c>
      <c r="AU39" s="36">
        <v>3.3</v>
      </c>
      <c r="AV39" s="102" t="s">
        <v>313</v>
      </c>
      <c r="AW39" s="12">
        <v>36</v>
      </c>
      <c r="AX39" s="183"/>
      <c r="AY39" s="35">
        <v>9427</v>
      </c>
      <c r="AZ39" s="36">
        <v>3.2</v>
      </c>
      <c r="BA39" s="102" t="s">
        <v>312</v>
      </c>
      <c r="BB39" s="12">
        <v>36</v>
      </c>
      <c r="BC39" s="183"/>
      <c r="BD39" s="35">
        <v>2428</v>
      </c>
      <c r="BE39" s="36">
        <v>3</v>
      </c>
      <c r="BF39" s="102" t="s">
        <v>311</v>
      </c>
      <c r="BG39" s="12">
        <v>36</v>
      </c>
      <c r="BH39" s="183"/>
      <c r="BI39" s="35">
        <v>2529</v>
      </c>
      <c r="BJ39" s="36">
        <v>3.2</v>
      </c>
      <c r="BK39" s="102" t="s">
        <v>311</v>
      </c>
      <c r="BL39" s="12">
        <v>36</v>
      </c>
      <c r="BM39" s="183"/>
      <c r="BN39" s="35">
        <v>2671</v>
      </c>
      <c r="BO39" s="36">
        <v>3.3</v>
      </c>
      <c r="BP39" s="102" t="s">
        <v>311</v>
      </c>
      <c r="BQ39" s="12">
        <v>36</v>
      </c>
      <c r="BR39" s="183"/>
      <c r="BS39" s="35">
        <v>2581</v>
      </c>
      <c r="BT39" s="36">
        <v>3.2</v>
      </c>
      <c r="BU39" s="102" t="s">
        <v>311</v>
      </c>
      <c r="BV39" s="12">
        <v>36</v>
      </c>
      <c r="BW39" s="183"/>
      <c r="BX39" s="35">
        <v>2507</v>
      </c>
      <c r="BY39" s="36">
        <v>3.1</v>
      </c>
      <c r="BZ39" s="102" t="s">
        <v>311</v>
      </c>
      <c r="CA39" s="12">
        <v>36</v>
      </c>
      <c r="CB39" s="183"/>
      <c r="CC39" s="35">
        <v>2311</v>
      </c>
      <c r="CD39" s="36">
        <v>3</v>
      </c>
      <c r="CE39" s="102" t="s">
        <v>313</v>
      </c>
      <c r="CF39" s="12">
        <v>36</v>
      </c>
      <c r="CG39" s="183"/>
      <c r="CH39" s="35">
        <v>2057</v>
      </c>
      <c r="CI39" s="36">
        <v>2.7</v>
      </c>
      <c r="CJ39" s="102" t="s">
        <v>313</v>
      </c>
      <c r="CK39" s="12">
        <v>36</v>
      </c>
      <c r="CL39" s="183"/>
      <c r="CM39" s="35">
        <v>1985</v>
      </c>
      <c r="CN39" s="36">
        <v>2.6</v>
      </c>
      <c r="CO39" s="102" t="s">
        <v>313</v>
      </c>
      <c r="CP39" s="12">
        <v>36</v>
      </c>
      <c r="CQ39" s="183"/>
      <c r="CR39" s="35">
        <v>1824</v>
      </c>
      <c r="CS39" s="36">
        <v>2.4</v>
      </c>
      <c r="CT39" s="102" t="s">
        <v>313</v>
      </c>
      <c r="CU39" s="12">
        <v>36</v>
      </c>
      <c r="CV39" s="183"/>
      <c r="CW39" s="35">
        <v>1881</v>
      </c>
      <c r="CX39" s="36">
        <v>2.2999999999999998</v>
      </c>
      <c r="CY39" s="102" t="s">
        <v>311</v>
      </c>
      <c r="CZ39" s="12">
        <v>36</v>
      </c>
      <c r="DA39" s="183"/>
      <c r="DB39" s="35">
        <v>1735</v>
      </c>
      <c r="DC39" s="36">
        <v>2.2000000000000002</v>
      </c>
      <c r="DD39" s="102" t="s">
        <v>313</v>
      </c>
      <c r="DE39" s="12">
        <v>36</v>
      </c>
      <c r="DF39" s="183"/>
      <c r="DG39" s="315">
        <v>1685</v>
      </c>
      <c r="DH39" s="316">
        <v>2.1</v>
      </c>
      <c r="DI39" s="320" t="s">
        <v>311</v>
      </c>
      <c r="DJ39" s="12">
        <v>36</v>
      </c>
      <c r="DK39" s="183"/>
      <c r="DL39" s="315">
        <v>1639</v>
      </c>
      <c r="DM39" s="316">
        <v>2</v>
      </c>
      <c r="DN39" s="320" t="s">
        <v>311</v>
      </c>
      <c r="DO39" s="12">
        <v>36</v>
      </c>
      <c r="DP39" s="183"/>
      <c r="DQ39" s="315">
        <v>1693</v>
      </c>
      <c r="DR39" s="316">
        <v>2.1</v>
      </c>
      <c r="DS39" s="320" t="s">
        <v>311</v>
      </c>
      <c r="DT39" s="12">
        <v>36</v>
      </c>
      <c r="DU39" s="183"/>
      <c r="DV39" s="315">
        <v>1681</v>
      </c>
      <c r="DW39" s="316">
        <v>2.1</v>
      </c>
      <c r="DX39" s="320" t="s">
        <v>311</v>
      </c>
      <c r="DY39" s="12">
        <v>36</v>
      </c>
      <c r="DZ39" s="183"/>
      <c r="EA39" s="315">
        <v>1589</v>
      </c>
      <c r="EB39" s="316">
        <v>2</v>
      </c>
      <c r="EC39" s="320" t="s">
        <v>311</v>
      </c>
      <c r="ED39" s="12">
        <v>36</v>
      </c>
      <c r="EE39" s="183"/>
      <c r="EF39" s="315">
        <v>1573</v>
      </c>
      <c r="EG39" s="316">
        <v>2</v>
      </c>
      <c r="EH39" s="320" t="s">
        <v>311</v>
      </c>
      <c r="EI39" s="12">
        <v>36</v>
      </c>
      <c r="EJ39" s="183"/>
      <c r="EK39" s="336">
        <v>3394</v>
      </c>
      <c r="EL39" s="337">
        <v>2</v>
      </c>
      <c r="EM39" s="338" t="s">
        <v>310</v>
      </c>
      <c r="EN39" s="12">
        <v>36</v>
      </c>
      <c r="EO39" s="183"/>
      <c r="EP39" s="336">
        <v>1465</v>
      </c>
      <c r="EQ39" s="337">
        <v>1.9</v>
      </c>
      <c r="ER39" s="338" t="s">
        <v>313</v>
      </c>
      <c r="ES39" s="12">
        <v>36</v>
      </c>
      <c r="ET39" s="183"/>
      <c r="EU39" s="336">
        <v>1466</v>
      </c>
      <c r="EV39" s="337">
        <v>1.9</v>
      </c>
      <c r="EW39" s="338" t="s">
        <v>313</v>
      </c>
      <c r="EX39" s="12">
        <v>36</v>
      </c>
      <c r="EY39" s="183"/>
      <c r="EZ39" s="336">
        <v>3268</v>
      </c>
      <c r="FA39" s="337">
        <v>1.9</v>
      </c>
      <c r="FB39" s="338" t="s">
        <v>310</v>
      </c>
      <c r="FC39" s="12">
        <v>36</v>
      </c>
      <c r="FD39" s="183"/>
      <c r="FE39" s="336">
        <v>1425</v>
      </c>
      <c r="FF39" s="337">
        <v>1.8</v>
      </c>
      <c r="FG39" s="338" t="s">
        <v>313</v>
      </c>
      <c r="FH39" s="12">
        <v>36</v>
      </c>
      <c r="FI39" s="183"/>
      <c r="FJ39" s="353">
        <v>3200</v>
      </c>
      <c r="FK39" s="354">
        <v>1.9</v>
      </c>
      <c r="FL39" s="355" t="s">
        <v>310</v>
      </c>
      <c r="FM39" s="12">
        <v>36</v>
      </c>
      <c r="FN39" s="183"/>
      <c r="FO39" s="336">
        <v>3258</v>
      </c>
      <c r="FP39" s="337">
        <v>1.9</v>
      </c>
      <c r="FQ39" s="338" t="s">
        <v>310</v>
      </c>
      <c r="FR39" s="12">
        <v>36</v>
      </c>
      <c r="FS39" s="183"/>
      <c r="FT39" s="336">
        <v>3153</v>
      </c>
      <c r="FU39" s="337">
        <v>1.9</v>
      </c>
      <c r="FV39" s="338" t="s">
        <v>310</v>
      </c>
      <c r="FW39" s="12">
        <v>36</v>
      </c>
      <c r="FX39" s="183"/>
      <c r="FY39" s="336">
        <v>3559</v>
      </c>
      <c r="FZ39" s="337">
        <v>2.1</v>
      </c>
      <c r="GA39" s="338" t="s">
        <v>310</v>
      </c>
      <c r="GB39" s="12">
        <v>36</v>
      </c>
      <c r="GC39" s="183"/>
      <c r="GD39" s="366">
        <v>3617</v>
      </c>
      <c r="GE39" s="367">
        <v>2.1</v>
      </c>
      <c r="GF39" s="371" t="s">
        <v>310</v>
      </c>
      <c r="GG39" s="12">
        <v>36</v>
      </c>
      <c r="GH39" s="183"/>
      <c r="GI39" s="378">
        <v>1670</v>
      </c>
      <c r="GJ39" s="379">
        <v>2.2000000000000002</v>
      </c>
      <c r="GK39" s="381" t="s">
        <v>313</v>
      </c>
      <c r="GL39" s="12">
        <v>36</v>
      </c>
      <c r="GM39" s="183"/>
      <c r="GN39" s="353">
        <v>1545</v>
      </c>
      <c r="GO39" s="354">
        <v>2</v>
      </c>
      <c r="GP39" s="355" t="s">
        <v>313</v>
      </c>
      <c r="GQ39" s="12">
        <v>36</v>
      </c>
      <c r="GR39" s="183"/>
      <c r="GS39" s="344">
        <v>1435</v>
      </c>
      <c r="GT39" s="345">
        <v>1.9</v>
      </c>
      <c r="GU39" s="403" t="s">
        <v>313</v>
      </c>
      <c r="GV39" s="12">
        <v>36</v>
      </c>
      <c r="GW39" s="183"/>
      <c r="GX39" s="353">
        <v>1415</v>
      </c>
      <c r="GY39" s="354">
        <v>1.8</v>
      </c>
      <c r="GZ39" s="355" t="s">
        <v>313</v>
      </c>
      <c r="HA39" s="12">
        <v>36</v>
      </c>
      <c r="HB39" s="183"/>
      <c r="HC39" s="353">
        <v>1415</v>
      </c>
      <c r="HD39" s="354">
        <v>1.8</v>
      </c>
      <c r="HE39" s="355" t="s">
        <v>313</v>
      </c>
      <c r="HF39" s="12">
        <v>36</v>
      </c>
      <c r="HG39" s="183"/>
      <c r="HH39" s="353">
        <v>1375</v>
      </c>
      <c r="HI39" s="354">
        <v>1.8</v>
      </c>
      <c r="HJ39" s="355" t="s">
        <v>313</v>
      </c>
      <c r="HK39" s="12">
        <v>36</v>
      </c>
      <c r="HL39" s="183"/>
      <c r="HM39" s="353">
        <v>1340</v>
      </c>
      <c r="HN39" s="354">
        <v>1.7</v>
      </c>
      <c r="HO39" s="355" t="s">
        <v>313</v>
      </c>
      <c r="HP39" s="12">
        <v>36</v>
      </c>
      <c r="HQ39" s="183"/>
      <c r="HR39" s="344">
        <v>1415</v>
      </c>
      <c r="HS39" s="345">
        <v>1.8</v>
      </c>
      <c r="HT39" s="403" t="s">
        <v>313</v>
      </c>
      <c r="HU39" s="12">
        <v>36</v>
      </c>
      <c r="HV39" s="183"/>
      <c r="HW39" s="344">
        <v>1340</v>
      </c>
      <c r="HX39" s="345">
        <v>1.9</v>
      </c>
      <c r="HY39" s="403" t="s">
        <v>305</v>
      </c>
      <c r="HZ39" s="12">
        <v>36</v>
      </c>
      <c r="IA39" s="183"/>
      <c r="IB39" s="424">
        <v>1515</v>
      </c>
      <c r="IC39" s="425">
        <v>2</v>
      </c>
      <c r="ID39" s="426" t="s">
        <v>313</v>
      </c>
      <c r="IE39" s="12">
        <v>36</v>
      </c>
      <c r="IF39" s="183"/>
      <c r="IG39" s="424">
        <v>3570</v>
      </c>
      <c r="IH39" s="425">
        <v>2.1</v>
      </c>
      <c r="II39" s="426" t="s">
        <v>310</v>
      </c>
      <c r="IJ39" s="12">
        <v>36</v>
      </c>
      <c r="IK39" s="183"/>
      <c r="IL39" s="424">
        <v>1695</v>
      </c>
      <c r="IM39" s="425">
        <v>2.2000000000000002</v>
      </c>
      <c r="IN39" s="426" t="s">
        <v>313</v>
      </c>
      <c r="IO39" s="12">
        <v>36</v>
      </c>
      <c r="IP39" s="183"/>
      <c r="IQ39" s="424">
        <v>3855</v>
      </c>
      <c r="IR39" s="425">
        <v>2.2999999999999998</v>
      </c>
      <c r="IS39" s="426" t="s">
        <v>310</v>
      </c>
      <c r="IT39" s="12">
        <v>36</v>
      </c>
    </row>
    <row r="40" spans="1:254">
      <c r="A40" s="35">
        <v>3583</v>
      </c>
      <c r="B40" s="36">
        <v>4.5999999999999996</v>
      </c>
      <c r="C40" s="102" t="s">
        <v>313</v>
      </c>
      <c r="D40" s="188">
        <v>37</v>
      </c>
      <c r="E40" s="183"/>
      <c r="F40" s="35">
        <v>3682</v>
      </c>
      <c r="G40" s="36">
        <v>4.7</v>
      </c>
      <c r="H40" s="102" t="s">
        <v>313</v>
      </c>
      <c r="I40" s="188">
        <v>37</v>
      </c>
      <c r="J40" s="183"/>
      <c r="K40" s="35">
        <v>3555</v>
      </c>
      <c r="L40" s="36">
        <v>4.5</v>
      </c>
      <c r="M40" s="102" t="s">
        <v>313</v>
      </c>
      <c r="N40" s="188">
        <v>37</v>
      </c>
      <c r="O40" s="183"/>
      <c r="P40" s="35">
        <v>3305</v>
      </c>
      <c r="Q40" s="36">
        <v>4.2</v>
      </c>
      <c r="R40" s="102" t="s">
        <v>313</v>
      </c>
      <c r="S40" s="188">
        <v>37</v>
      </c>
      <c r="T40" s="183"/>
      <c r="U40" s="35">
        <v>3233</v>
      </c>
      <c r="V40" s="36">
        <v>4.0999999999999996</v>
      </c>
      <c r="W40" s="102" t="s">
        <v>311</v>
      </c>
      <c r="X40" s="188">
        <v>37</v>
      </c>
      <c r="Y40" s="183"/>
      <c r="Z40" s="35">
        <v>3138</v>
      </c>
      <c r="AA40" s="36">
        <v>3.9</v>
      </c>
      <c r="AB40" s="102" t="s">
        <v>311</v>
      </c>
      <c r="AC40" s="188">
        <v>37</v>
      </c>
      <c r="AD40" s="183"/>
      <c r="AE40" s="35">
        <v>3075</v>
      </c>
      <c r="AF40" s="36">
        <v>3.9</v>
      </c>
      <c r="AG40" s="102" t="s">
        <v>311</v>
      </c>
      <c r="AH40" s="188">
        <v>37</v>
      </c>
      <c r="AI40" s="183"/>
      <c r="AJ40" s="35">
        <v>2961</v>
      </c>
      <c r="AK40" s="36">
        <v>3.7</v>
      </c>
      <c r="AL40" s="102" t="s">
        <v>311</v>
      </c>
      <c r="AM40" s="188">
        <v>37</v>
      </c>
      <c r="AN40" s="183"/>
      <c r="AO40" s="307" t="s">
        <v>367</v>
      </c>
      <c r="AP40" s="307" t="s">
        <v>367</v>
      </c>
      <c r="AQ40" s="102" t="s">
        <v>285</v>
      </c>
      <c r="AR40" s="188">
        <v>37</v>
      </c>
      <c r="AS40" s="183"/>
      <c r="AT40" s="35">
        <v>2670</v>
      </c>
      <c r="AU40" s="36">
        <v>3.3</v>
      </c>
      <c r="AV40" s="102" t="s">
        <v>311</v>
      </c>
      <c r="AW40" s="12">
        <v>37</v>
      </c>
      <c r="AX40" s="183"/>
      <c r="AY40" s="35">
        <v>2605</v>
      </c>
      <c r="AZ40" s="36">
        <v>3.4</v>
      </c>
      <c r="BA40" s="102" t="s">
        <v>313</v>
      </c>
      <c r="BB40" s="12">
        <v>37</v>
      </c>
      <c r="BC40" s="183"/>
      <c r="BD40" s="35">
        <v>2635</v>
      </c>
      <c r="BE40" s="36">
        <v>3.4</v>
      </c>
      <c r="BF40" s="102" t="s">
        <v>313</v>
      </c>
      <c r="BG40" s="12">
        <v>37</v>
      </c>
      <c r="BH40" s="183"/>
      <c r="BI40" s="35">
        <v>2836</v>
      </c>
      <c r="BJ40" s="36">
        <v>3.7</v>
      </c>
      <c r="BK40" s="102" t="s">
        <v>313</v>
      </c>
      <c r="BL40" s="12">
        <v>37</v>
      </c>
      <c r="BM40" s="183"/>
      <c r="BN40" s="35">
        <v>2830</v>
      </c>
      <c r="BO40" s="36">
        <v>3.7</v>
      </c>
      <c r="BP40" s="102" t="s">
        <v>313</v>
      </c>
      <c r="BQ40" s="12">
        <v>37</v>
      </c>
      <c r="BR40" s="183"/>
      <c r="BS40" s="35">
        <v>2672</v>
      </c>
      <c r="BT40" s="36">
        <v>3.4</v>
      </c>
      <c r="BU40" s="102" t="s">
        <v>313</v>
      </c>
      <c r="BV40" s="12">
        <v>37</v>
      </c>
      <c r="BW40" s="183"/>
      <c r="BX40" s="35">
        <v>2467</v>
      </c>
      <c r="BY40" s="36">
        <v>3.2</v>
      </c>
      <c r="BZ40" s="102" t="s">
        <v>313</v>
      </c>
      <c r="CA40" s="12">
        <v>37</v>
      </c>
      <c r="CB40" s="183"/>
      <c r="CC40" s="35">
        <v>2390</v>
      </c>
      <c r="CD40" s="36">
        <v>3</v>
      </c>
      <c r="CE40" s="102" t="s">
        <v>311</v>
      </c>
      <c r="CF40" s="12">
        <v>37</v>
      </c>
      <c r="CG40" s="183"/>
      <c r="CH40" s="35">
        <v>2231</v>
      </c>
      <c r="CI40" s="36">
        <v>2.8</v>
      </c>
      <c r="CJ40" s="102" t="s">
        <v>311</v>
      </c>
      <c r="CK40" s="12">
        <v>37</v>
      </c>
      <c r="CL40" s="183"/>
      <c r="CM40" s="35">
        <v>2082</v>
      </c>
      <c r="CN40" s="36">
        <v>2.6</v>
      </c>
      <c r="CO40" s="102" t="s">
        <v>311</v>
      </c>
      <c r="CP40" s="12">
        <v>37</v>
      </c>
      <c r="CQ40" s="183"/>
      <c r="CR40" s="35">
        <v>1976</v>
      </c>
      <c r="CS40" s="36">
        <v>2.5</v>
      </c>
      <c r="CT40" s="102" t="s">
        <v>311</v>
      </c>
      <c r="CU40" s="12">
        <v>37</v>
      </c>
      <c r="CV40" s="183"/>
      <c r="CW40" s="35">
        <v>6799</v>
      </c>
      <c r="CX40" s="36">
        <v>2.2999999999999998</v>
      </c>
      <c r="CY40" s="102" t="s">
        <v>312</v>
      </c>
      <c r="CZ40" s="12">
        <v>37</v>
      </c>
      <c r="DA40" s="183"/>
      <c r="DB40" s="35">
        <v>1789</v>
      </c>
      <c r="DC40" s="36">
        <v>2.2000000000000002</v>
      </c>
      <c r="DD40" s="102" t="s">
        <v>311</v>
      </c>
      <c r="DE40" s="12">
        <v>37</v>
      </c>
      <c r="DF40" s="183"/>
      <c r="DG40" s="315">
        <v>1752</v>
      </c>
      <c r="DH40" s="316">
        <v>2.2999999999999998</v>
      </c>
      <c r="DI40" s="320" t="s">
        <v>313</v>
      </c>
      <c r="DJ40" s="12">
        <v>37</v>
      </c>
      <c r="DK40" s="183"/>
      <c r="DL40" s="315">
        <v>1716</v>
      </c>
      <c r="DM40" s="316">
        <v>2.2000000000000002</v>
      </c>
      <c r="DN40" s="320" t="s">
        <v>313</v>
      </c>
      <c r="DO40" s="12">
        <v>37</v>
      </c>
      <c r="DP40" s="183"/>
      <c r="DQ40" s="315">
        <v>1900</v>
      </c>
      <c r="DR40" s="316">
        <v>2.5</v>
      </c>
      <c r="DS40" s="320" t="s">
        <v>313</v>
      </c>
      <c r="DT40" s="12">
        <v>37</v>
      </c>
      <c r="DU40" s="183"/>
      <c r="DV40" s="315">
        <v>1914</v>
      </c>
      <c r="DW40" s="316">
        <v>2.5</v>
      </c>
      <c r="DX40" s="320" t="s">
        <v>313</v>
      </c>
      <c r="DY40" s="12">
        <v>37</v>
      </c>
      <c r="DZ40" s="183"/>
      <c r="EA40" s="315">
        <v>1783</v>
      </c>
      <c r="EB40" s="316">
        <v>2.2999999999999998</v>
      </c>
      <c r="EC40" s="320" t="s">
        <v>313</v>
      </c>
      <c r="ED40" s="12">
        <v>37</v>
      </c>
      <c r="EE40" s="183"/>
      <c r="EF40" s="315">
        <v>1637</v>
      </c>
      <c r="EG40" s="316">
        <v>2.1</v>
      </c>
      <c r="EH40" s="320" t="s">
        <v>313</v>
      </c>
      <c r="EI40" s="12">
        <v>37</v>
      </c>
      <c r="EJ40" s="183"/>
      <c r="EK40" s="336">
        <v>1542</v>
      </c>
      <c r="EL40" s="337">
        <v>2</v>
      </c>
      <c r="EM40" s="338" t="s">
        <v>313</v>
      </c>
      <c r="EN40" s="12">
        <v>37</v>
      </c>
      <c r="EO40" s="183"/>
      <c r="EP40" s="336">
        <v>3342</v>
      </c>
      <c r="EQ40" s="337">
        <v>2</v>
      </c>
      <c r="ER40" s="338" t="s">
        <v>310</v>
      </c>
      <c r="ES40" s="12">
        <v>37</v>
      </c>
      <c r="ET40" s="183"/>
      <c r="EU40" s="336">
        <v>3433</v>
      </c>
      <c r="EV40" s="337">
        <v>2</v>
      </c>
      <c r="EW40" s="338" t="s">
        <v>310</v>
      </c>
      <c r="EX40" s="12">
        <v>37</v>
      </c>
      <c r="EY40" s="183"/>
      <c r="EZ40" s="336">
        <v>1443</v>
      </c>
      <c r="FA40" s="337">
        <v>1.9</v>
      </c>
      <c r="FB40" s="338" t="s">
        <v>313</v>
      </c>
      <c r="FC40" s="12">
        <v>37</v>
      </c>
      <c r="FD40" s="183"/>
      <c r="FE40" s="336">
        <v>3297</v>
      </c>
      <c r="FF40" s="337">
        <v>1.9</v>
      </c>
      <c r="FG40" s="338" t="s">
        <v>310</v>
      </c>
      <c r="FH40" s="12">
        <v>37</v>
      </c>
      <c r="FI40" s="183"/>
      <c r="FJ40" s="353">
        <v>1439</v>
      </c>
      <c r="FK40" s="354">
        <v>1.9</v>
      </c>
      <c r="FL40" s="355" t="s">
        <v>313</v>
      </c>
      <c r="FM40" s="12">
        <v>37</v>
      </c>
      <c r="FN40" s="183"/>
      <c r="FO40" s="336">
        <v>1431</v>
      </c>
      <c r="FP40" s="337">
        <v>1.9</v>
      </c>
      <c r="FQ40" s="338" t="s">
        <v>313</v>
      </c>
      <c r="FR40" s="12">
        <v>37</v>
      </c>
      <c r="FS40" s="183"/>
      <c r="FT40" s="336">
        <v>1509</v>
      </c>
      <c r="FU40" s="337">
        <v>2</v>
      </c>
      <c r="FV40" s="338" t="s">
        <v>313</v>
      </c>
      <c r="FW40" s="12">
        <v>37</v>
      </c>
      <c r="FX40" s="183"/>
      <c r="FY40" s="336">
        <v>1688</v>
      </c>
      <c r="FZ40" s="337">
        <v>2.2000000000000002</v>
      </c>
      <c r="GA40" s="338" t="s">
        <v>313</v>
      </c>
      <c r="GB40" s="12">
        <v>37</v>
      </c>
      <c r="GC40" s="183"/>
      <c r="GD40" s="366">
        <v>1689</v>
      </c>
      <c r="GE40" s="367">
        <v>2.2000000000000002</v>
      </c>
      <c r="GF40" s="371" t="s">
        <v>313</v>
      </c>
      <c r="GG40" s="12">
        <v>37</v>
      </c>
      <c r="GH40" s="183"/>
      <c r="GI40" s="378">
        <v>3755</v>
      </c>
      <c r="GJ40" s="379">
        <v>2.2000000000000002</v>
      </c>
      <c r="GK40" s="381" t="s">
        <v>310</v>
      </c>
      <c r="GL40" s="12">
        <v>37</v>
      </c>
      <c r="GM40" s="183"/>
      <c r="GN40" s="353">
        <v>3730</v>
      </c>
      <c r="GO40" s="354">
        <v>2.2000000000000002</v>
      </c>
      <c r="GP40" s="355" t="s">
        <v>310</v>
      </c>
      <c r="GQ40" s="12">
        <v>37</v>
      </c>
      <c r="GR40" s="183"/>
      <c r="GS40" s="344">
        <v>3670</v>
      </c>
      <c r="GT40" s="345">
        <v>2.2000000000000002</v>
      </c>
      <c r="GU40" s="403" t="s">
        <v>310</v>
      </c>
      <c r="GV40" s="12">
        <v>37</v>
      </c>
      <c r="GW40" s="183"/>
      <c r="GX40" s="353">
        <v>3570</v>
      </c>
      <c r="GY40" s="354">
        <v>2.1</v>
      </c>
      <c r="GZ40" s="355" t="s">
        <v>310</v>
      </c>
      <c r="HA40" s="12">
        <v>37</v>
      </c>
      <c r="HB40" s="183"/>
      <c r="HC40" s="353">
        <v>3705</v>
      </c>
      <c r="HD40" s="354">
        <v>2.2000000000000002</v>
      </c>
      <c r="HE40" s="355" t="s">
        <v>310</v>
      </c>
      <c r="HF40" s="12">
        <v>37</v>
      </c>
      <c r="HG40" s="183"/>
      <c r="HH40" s="353">
        <v>3715</v>
      </c>
      <c r="HI40" s="354">
        <v>2.2000000000000002</v>
      </c>
      <c r="HJ40" s="355" t="s">
        <v>310</v>
      </c>
      <c r="HK40" s="12">
        <v>37</v>
      </c>
      <c r="HL40" s="183"/>
      <c r="HM40" s="353">
        <v>3670</v>
      </c>
      <c r="HN40" s="354">
        <v>2.2000000000000002</v>
      </c>
      <c r="HO40" s="355" t="s">
        <v>310</v>
      </c>
      <c r="HP40" s="12">
        <v>37</v>
      </c>
      <c r="HQ40" s="183"/>
      <c r="HR40" s="344">
        <v>3755</v>
      </c>
      <c r="HS40" s="345">
        <v>2.2000000000000002</v>
      </c>
      <c r="HT40" s="403" t="s">
        <v>310</v>
      </c>
      <c r="HU40" s="12">
        <v>37</v>
      </c>
      <c r="HV40" s="183"/>
      <c r="HW40" s="344">
        <v>3645</v>
      </c>
      <c r="HX40" s="345">
        <v>2.1</v>
      </c>
      <c r="HY40" s="403" t="s">
        <v>310</v>
      </c>
      <c r="HZ40" s="12">
        <v>37</v>
      </c>
      <c r="IA40" s="183"/>
      <c r="IB40" s="424">
        <v>3485</v>
      </c>
      <c r="IC40" s="425">
        <v>2.1</v>
      </c>
      <c r="ID40" s="426" t="s">
        <v>310</v>
      </c>
      <c r="IE40" s="12">
        <v>37</v>
      </c>
      <c r="IF40" s="183"/>
      <c r="IG40" s="424">
        <v>1590</v>
      </c>
      <c r="IH40" s="425">
        <v>2.2000000000000002</v>
      </c>
      <c r="II40" s="426" t="s">
        <v>305</v>
      </c>
      <c r="IJ40" s="12">
        <v>37</v>
      </c>
      <c r="IK40" s="183"/>
      <c r="IL40" s="424">
        <v>1680</v>
      </c>
      <c r="IM40" s="425">
        <v>2.2999999999999998</v>
      </c>
      <c r="IN40" s="426" t="s">
        <v>305</v>
      </c>
      <c r="IO40" s="12">
        <v>37</v>
      </c>
      <c r="IP40" s="183"/>
      <c r="IQ40" s="424">
        <v>1810</v>
      </c>
      <c r="IR40" s="425">
        <v>2.5</v>
      </c>
      <c r="IS40" s="426" t="s">
        <v>305</v>
      </c>
      <c r="IT40" s="12">
        <v>37</v>
      </c>
    </row>
    <row r="41" spans="1:254">
      <c r="A41" s="271">
        <v>88817</v>
      </c>
      <c r="B41" s="272">
        <v>2.7</v>
      </c>
      <c r="C41" s="112" t="s">
        <v>10</v>
      </c>
      <c r="D41" s="188"/>
      <c r="E41" s="183"/>
      <c r="F41" s="271">
        <v>90670</v>
      </c>
      <c r="G41" s="272">
        <v>2.7</v>
      </c>
      <c r="H41" s="112" t="s">
        <v>10</v>
      </c>
      <c r="I41" s="188"/>
      <c r="J41" s="183"/>
      <c r="K41" s="271">
        <v>88347</v>
      </c>
      <c r="L41" s="272">
        <v>2.7</v>
      </c>
      <c r="M41" s="112" t="s">
        <v>10</v>
      </c>
      <c r="N41" s="188"/>
      <c r="O41" s="183"/>
      <c r="P41" s="271">
        <v>84161</v>
      </c>
      <c r="Q41" s="272">
        <v>2.5</v>
      </c>
      <c r="R41" s="112" t="s">
        <v>10</v>
      </c>
      <c r="S41" s="188"/>
      <c r="T41" s="183"/>
      <c r="U41" s="271">
        <v>81189</v>
      </c>
      <c r="V41" s="272">
        <v>2.4</v>
      </c>
      <c r="W41" s="112" t="s">
        <v>10</v>
      </c>
      <c r="X41" s="188"/>
      <c r="Y41" s="183"/>
      <c r="Z41" s="271">
        <v>76223</v>
      </c>
      <c r="AA41" s="272">
        <v>2.2999999999999998</v>
      </c>
      <c r="AB41" s="112" t="s">
        <v>10</v>
      </c>
      <c r="AC41" s="188"/>
      <c r="AD41" s="183"/>
      <c r="AE41" s="271">
        <v>74159</v>
      </c>
      <c r="AF41" s="272">
        <v>2.2000000000000002</v>
      </c>
      <c r="AG41" s="112" t="s">
        <v>10</v>
      </c>
      <c r="AH41" s="7"/>
      <c r="AI41" s="183"/>
      <c r="AJ41" s="271">
        <v>72280</v>
      </c>
      <c r="AK41" s="272">
        <v>2.2000000000000002</v>
      </c>
      <c r="AL41" s="112" t="s">
        <v>10</v>
      </c>
      <c r="AM41" s="7"/>
      <c r="AN41" s="183"/>
      <c r="AO41" s="271">
        <v>69153</v>
      </c>
      <c r="AP41" s="272">
        <v>2.1</v>
      </c>
      <c r="AQ41" s="112" t="s">
        <v>10</v>
      </c>
      <c r="AR41" s="7"/>
      <c r="AS41" s="183"/>
      <c r="AT41" s="271">
        <v>66773</v>
      </c>
      <c r="AU41" s="272">
        <v>2</v>
      </c>
      <c r="AV41" s="112" t="s">
        <v>10</v>
      </c>
      <c r="AW41" s="7"/>
      <c r="AX41" s="183"/>
      <c r="AY41" s="271">
        <v>65855</v>
      </c>
      <c r="AZ41" s="272">
        <v>2</v>
      </c>
      <c r="BA41" s="112" t="s">
        <v>10</v>
      </c>
      <c r="BB41" s="7"/>
      <c r="BC41" s="183"/>
      <c r="BD41" s="271">
        <v>64716</v>
      </c>
      <c r="BE41" s="272">
        <v>2</v>
      </c>
      <c r="BF41" s="112" t="s">
        <v>10</v>
      </c>
      <c r="BG41" s="7"/>
      <c r="BH41" s="183"/>
      <c r="BI41" s="271">
        <v>67677</v>
      </c>
      <c r="BJ41" s="272">
        <v>2</v>
      </c>
      <c r="BK41" s="112" t="s">
        <v>10</v>
      </c>
      <c r="BL41" s="7"/>
      <c r="BM41" s="183"/>
      <c r="BN41" s="271">
        <v>67890</v>
      </c>
      <c r="BO41" s="272">
        <v>2</v>
      </c>
      <c r="BP41" s="112" t="s">
        <v>10</v>
      </c>
      <c r="BQ41" s="7"/>
      <c r="BR41" s="183"/>
      <c r="BS41" s="271">
        <v>64039</v>
      </c>
      <c r="BT41" s="272">
        <v>1.9</v>
      </c>
      <c r="BU41" s="112" t="s">
        <v>10</v>
      </c>
      <c r="BV41" s="7"/>
      <c r="BW41" s="183"/>
      <c r="BX41" s="271">
        <v>59731</v>
      </c>
      <c r="BY41" s="272">
        <v>1.8</v>
      </c>
      <c r="BZ41" s="112" t="s">
        <v>10</v>
      </c>
      <c r="CA41" s="7"/>
      <c r="CB41" s="183"/>
      <c r="CC41" s="271">
        <v>55771</v>
      </c>
      <c r="CD41" s="272">
        <v>1.7</v>
      </c>
      <c r="CE41" s="112" t="s">
        <v>10</v>
      </c>
      <c r="CF41" s="7"/>
      <c r="CG41" s="183"/>
      <c r="CH41" s="271">
        <v>50658</v>
      </c>
      <c r="CI41" s="272">
        <v>1.5</v>
      </c>
      <c r="CJ41" s="112" t="s">
        <v>10</v>
      </c>
      <c r="CK41" s="7"/>
      <c r="CL41" s="183"/>
      <c r="CM41" s="271">
        <v>48508</v>
      </c>
      <c r="CN41" s="272">
        <v>1.5</v>
      </c>
      <c r="CO41" s="112" t="s">
        <v>10</v>
      </c>
      <c r="CP41" s="7"/>
      <c r="CQ41" s="183"/>
      <c r="CR41" s="271">
        <v>45930</v>
      </c>
      <c r="CS41" s="272">
        <v>1.4</v>
      </c>
      <c r="CT41" s="112" t="s">
        <v>10</v>
      </c>
      <c r="CU41" s="7"/>
      <c r="CV41" s="183"/>
      <c r="CW41" s="271">
        <v>44395</v>
      </c>
      <c r="CX41" s="272">
        <v>1.3</v>
      </c>
      <c r="CY41" s="112" t="s">
        <v>10</v>
      </c>
      <c r="CZ41" s="7"/>
      <c r="DA41" s="183"/>
      <c r="DB41" s="271">
        <v>43138</v>
      </c>
      <c r="DC41" s="272">
        <v>1.3</v>
      </c>
      <c r="DD41" s="112" t="s">
        <v>10</v>
      </c>
      <c r="DE41" s="7"/>
      <c r="DF41" s="183"/>
      <c r="DG41" s="321">
        <v>42058</v>
      </c>
      <c r="DH41" s="322">
        <v>1.3</v>
      </c>
      <c r="DI41" s="319" t="s">
        <v>10</v>
      </c>
      <c r="DJ41" s="12"/>
      <c r="DK41" s="183"/>
      <c r="DL41" s="325">
        <v>40855</v>
      </c>
      <c r="DM41" s="326">
        <v>1.2</v>
      </c>
      <c r="DN41" s="319" t="s">
        <v>10</v>
      </c>
      <c r="DO41" s="12"/>
      <c r="DP41" s="183"/>
      <c r="DQ41" s="325">
        <v>43473</v>
      </c>
      <c r="DR41" s="326">
        <v>1.3</v>
      </c>
      <c r="DS41" s="319" t="s">
        <v>10</v>
      </c>
      <c r="DT41" s="12"/>
      <c r="DU41" s="183"/>
      <c r="DV41" s="325">
        <v>44208</v>
      </c>
      <c r="DW41" s="326">
        <v>1.3</v>
      </c>
      <c r="DX41" s="319" t="s">
        <v>10</v>
      </c>
      <c r="DY41" s="12"/>
      <c r="DZ41" s="183"/>
      <c r="EA41" s="325">
        <v>41853</v>
      </c>
      <c r="EB41" s="326">
        <v>1.3</v>
      </c>
      <c r="EC41" s="319" t="s">
        <v>10</v>
      </c>
      <c r="ED41" s="12"/>
      <c r="EE41" s="183"/>
      <c r="EF41" s="325">
        <v>39350</v>
      </c>
      <c r="EG41" s="326">
        <v>1.2</v>
      </c>
      <c r="EH41" s="319" t="s">
        <v>10</v>
      </c>
      <c r="EI41" s="12"/>
      <c r="EJ41" s="183"/>
      <c r="EK41" s="339">
        <v>37230</v>
      </c>
      <c r="EL41" s="340">
        <v>1.1000000000000001</v>
      </c>
      <c r="EM41" s="341" t="s">
        <v>10</v>
      </c>
      <c r="EN41" s="12"/>
      <c r="EO41" s="183"/>
      <c r="EP41" s="339">
        <v>35292</v>
      </c>
      <c r="EQ41" s="340">
        <v>1.1000000000000001</v>
      </c>
      <c r="ER41" s="338" t="s">
        <v>10</v>
      </c>
      <c r="ES41" s="12"/>
      <c r="ET41" s="183"/>
      <c r="EU41" s="339">
        <v>34648</v>
      </c>
      <c r="EV41" s="340">
        <v>1</v>
      </c>
      <c r="EW41" s="341" t="s">
        <v>10</v>
      </c>
      <c r="EX41" s="12"/>
      <c r="EY41" s="183"/>
      <c r="EZ41" s="339">
        <v>33385</v>
      </c>
      <c r="FA41" s="340">
        <v>1</v>
      </c>
      <c r="FB41" s="341" t="s">
        <v>10</v>
      </c>
      <c r="FC41" s="12"/>
      <c r="FD41" s="183"/>
      <c r="FE41" s="339">
        <v>32990</v>
      </c>
      <c r="FF41" s="340">
        <v>1</v>
      </c>
      <c r="FG41" s="341" t="s">
        <v>10</v>
      </c>
      <c r="FH41" s="12"/>
      <c r="FI41" s="183"/>
      <c r="FJ41" s="115">
        <v>32423</v>
      </c>
      <c r="FK41" s="116">
        <v>1</v>
      </c>
      <c r="FL41" s="356" t="s">
        <v>10</v>
      </c>
      <c r="FM41" s="12"/>
      <c r="FN41" s="183"/>
      <c r="FO41" s="339">
        <v>31771</v>
      </c>
      <c r="FP41" s="340">
        <v>1</v>
      </c>
      <c r="FQ41" s="341" t="s">
        <v>10</v>
      </c>
      <c r="FR41" s="12"/>
      <c r="FS41" s="183"/>
      <c r="FT41" s="339">
        <v>31273</v>
      </c>
      <c r="FU41" s="340">
        <v>0.9</v>
      </c>
      <c r="FV41" s="341" t="s">
        <v>10</v>
      </c>
      <c r="FW41" s="12"/>
      <c r="FX41" s="183"/>
      <c r="FY41" s="339">
        <v>33539</v>
      </c>
      <c r="FZ41" s="340">
        <v>1</v>
      </c>
      <c r="GA41" s="341" t="s">
        <v>10</v>
      </c>
      <c r="GB41" s="12"/>
      <c r="GC41" s="183"/>
      <c r="GD41" s="372">
        <v>33951</v>
      </c>
      <c r="GE41" s="373">
        <v>1</v>
      </c>
      <c r="GF41" s="370" t="s">
        <v>10</v>
      </c>
      <c r="GG41" s="12"/>
      <c r="GH41" s="183"/>
      <c r="GI41" s="382">
        <v>40630</v>
      </c>
      <c r="GJ41" s="383">
        <v>1.2</v>
      </c>
      <c r="GK41" s="370" t="s">
        <v>10</v>
      </c>
      <c r="GL41" s="12"/>
      <c r="GM41" s="183"/>
      <c r="GN41" s="115">
        <v>39565</v>
      </c>
      <c r="GO41" s="116">
        <v>1.2</v>
      </c>
      <c r="GP41" s="370" t="s">
        <v>10</v>
      </c>
      <c r="GQ41" s="12"/>
      <c r="GR41" s="183"/>
      <c r="GS41" s="404">
        <v>38455</v>
      </c>
      <c r="GT41" s="405">
        <v>1.2</v>
      </c>
      <c r="GU41" s="356" t="s">
        <v>10</v>
      </c>
      <c r="GV41" s="12"/>
      <c r="GW41" s="183"/>
      <c r="GX41" s="115">
        <v>37165</v>
      </c>
      <c r="GY41" s="116">
        <v>1.1000000000000001</v>
      </c>
      <c r="GZ41" s="356" t="s">
        <v>10</v>
      </c>
      <c r="HA41" s="12"/>
      <c r="HB41" s="183"/>
      <c r="HC41" s="115">
        <v>38380</v>
      </c>
      <c r="HD41" s="116">
        <v>1.2</v>
      </c>
      <c r="HE41" s="356" t="s">
        <v>10</v>
      </c>
      <c r="HF41" s="12"/>
      <c r="HG41" s="183"/>
      <c r="HH41" s="115">
        <v>38345</v>
      </c>
      <c r="HI41" s="116">
        <v>1.2</v>
      </c>
      <c r="HJ41" s="356" t="s">
        <v>10</v>
      </c>
      <c r="HK41" s="12"/>
      <c r="HL41" s="183"/>
      <c r="HM41" s="115">
        <v>38060</v>
      </c>
      <c r="HN41" s="116">
        <v>1.1000000000000001</v>
      </c>
      <c r="HO41" s="356" t="s">
        <v>10</v>
      </c>
      <c r="HP41" s="12"/>
      <c r="HQ41" s="183"/>
      <c r="HR41" s="404">
        <v>40025</v>
      </c>
      <c r="HS41" s="405">
        <v>1.2</v>
      </c>
      <c r="HT41" s="356" t="s">
        <v>10</v>
      </c>
      <c r="HU41" s="12"/>
      <c r="HV41" s="183"/>
      <c r="HW41" s="404">
        <v>40345</v>
      </c>
      <c r="HX41" s="405">
        <v>1.2</v>
      </c>
      <c r="HY41" s="356" t="s">
        <v>10</v>
      </c>
      <c r="HZ41" s="12"/>
      <c r="IA41" s="183"/>
      <c r="IB41" s="404">
        <v>40625</v>
      </c>
      <c r="IC41" s="405">
        <v>1.2</v>
      </c>
      <c r="ID41" s="423" t="s">
        <v>10</v>
      </c>
      <c r="IE41" s="12"/>
      <c r="IF41" s="183"/>
      <c r="IG41" s="404">
        <v>42270</v>
      </c>
      <c r="IH41" s="405">
        <v>1.3</v>
      </c>
      <c r="II41" s="423" t="s">
        <v>10</v>
      </c>
      <c r="IJ41" s="12"/>
      <c r="IK41" s="183"/>
      <c r="IL41" s="404">
        <v>44475</v>
      </c>
      <c r="IM41" s="405">
        <v>1.3</v>
      </c>
      <c r="IN41" s="423" t="s">
        <v>10</v>
      </c>
      <c r="IO41" s="12"/>
      <c r="IP41" s="183"/>
      <c r="IQ41" s="404">
        <v>45790</v>
      </c>
      <c r="IR41" s="405">
        <v>1.4</v>
      </c>
      <c r="IS41" s="423" t="s">
        <v>10</v>
      </c>
      <c r="IT41" s="12"/>
    </row>
    <row r="42" spans="1:254">
      <c r="A42" s="56"/>
      <c r="B42" s="56"/>
      <c r="F42" s="56"/>
      <c r="G42" s="56"/>
      <c r="K42" s="56"/>
      <c r="L42" s="56"/>
      <c r="P42" s="56"/>
      <c r="Q42" s="56"/>
      <c r="U42" s="56"/>
      <c r="V42" s="56"/>
      <c r="Z42" s="56"/>
      <c r="AA42" s="56"/>
      <c r="AE42" s="56"/>
      <c r="AF42" s="56"/>
      <c r="AJ42" s="56"/>
      <c r="AK42" s="56"/>
      <c r="AO42" s="56"/>
      <c r="AP42" s="56"/>
      <c r="AT42" s="56"/>
      <c r="AU42" s="56"/>
      <c r="AY42" s="56"/>
      <c r="AZ42" s="56"/>
      <c r="BD42" s="56"/>
      <c r="BE42" s="56"/>
      <c r="BI42" s="56"/>
      <c r="BJ42" s="56"/>
      <c r="BN42" s="56"/>
      <c r="BO42" s="56"/>
      <c r="BS42" s="56"/>
      <c r="BT42" s="56"/>
      <c r="BX42" s="56"/>
      <c r="BY42" s="56"/>
      <c r="CC42" s="56"/>
      <c r="CD42" s="56"/>
      <c r="CH42" s="56"/>
      <c r="CI42" s="56"/>
      <c r="CM42" s="56"/>
      <c r="CN42" s="56"/>
      <c r="CR42" s="56"/>
      <c r="CS42" s="56"/>
      <c r="CW42" s="56"/>
      <c r="CX42" s="56"/>
      <c r="DB42" s="56"/>
      <c r="DC42" s="56"/>
      <c r="DG42" s="56"/>
      <c r="DH42" s="56"/>
      <c r="DL42" s="56"/>
      <c r="DM42" s="56"/>
      <c r="DQ42" s="56"/>
      <c r="DR42" s="56"/>
      <c r="DV42" s="56"/>
      <c r="DW42" s="56"/>
      <c r="EA42" s="56"/>
      <c r="EB42" s="56"/>
      <c r="EF42" s="56"/>
      <c r="EG42" s="56"/>
      <c r="EK42" s="56"/>
      <c r="EL42" s="56"/>
      <c r="EP42" s="56"/>
      <c r="EQ42" s="56"/>
      <c r="EU42" s="56"/>
      <c r="EV42" s="56"/>
      <c r="EZ42" s="56"/>
      <c r="FA42" s="56"/>
      <c r="FE42" s="56"/>
      <c r="FF42" s="56"/>
      <c r="FJ42" s="56"/>
      <c r="FK42" s="56"/>
      <c r="FO42" s="56"/>
      <c r="FP42" s="56"/>
    </row>
  </sheetData>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FF639"/>
  <sheetViews>
    <sheetView topLeftCell="EG587" workbookViewId="0">
      <selection activeCell="FD611" sqref="FD611"/>
    </sheetView>
  </sheetViews>
  <sheetFormatPr defaultRowHeight="12.75"/>
  <cols>
    <col min="1" max="1" width="25.85546875" style="290" hidden="1" customWidth="1"/>
    <col min="2" max="2" width="17.5703125" customWidth="1"/>
    <col min="3" max="3" width="10.5703125" customWidth="1"/>
    <col min="4" max="4" width="8.85546875" customWidth="1"/>
    <col min="5" max="5" width="10.7109375" customWidth="1"/>
    <col min="6" max="6" width="7.140625" customWidth="1"/>
    <col min="7" max="7" width="9.7109375" customWidth="1"/>
    <col min="8" max="8" width="8.140625" customWidth="1"/>
    <col min="9" max="9" width="7.5703125" customWidth="1"/>
    <col min="10" max="10" width="15.7109375" customWidth="1"/>
    <col min="11" max="11" width="13" customWidth="1"/>
    <col min="12" max="12" width="11.28515625" customWidth="1"/>
    <col min="13" max="13" width="9.7109375" customWidth="1"/>
    <col min="14" max="14" width="22.7109375" customWidth="1"/>
    <col min="15" max="15" width="21.28515625" customWidth="1"/>
    <col min="17" max="17" width="14.28515625" customWidth="1"/>
    <col min="18" max="18" width="9.7109375" customWidth="1"/>
    <col min="21" max="21" width="23.7109375" customWidth="1"/>
    <col min="147" max="157" width="9.42578125" customWidth="1"/>
    <col min="158" max="158" width="9.42578125" style="418" customWidth="1"/>
    <col min="159" max="159" width="9.42578125" style="420" customWidth="1"/>
    <col min="160" max="160" width="9.42578125" style="428" customWidth="1"/>
    <col min="161" max="161" width="9.42578125" style="442" customWidth="1"/>
    <col min="162" max="162" width="31.140625" customWidth="1"/>
  </cols>
  <sheetData>
    <row r="1" spans="1:22" s="4" customFormat="1" ht="16.5" customHeight="1">
      <c r="A1" s="278"/>
      <c r="B1" s="34" t="s">
        <v>118</v>
      </c>
      <c r="C1" s="1"/>
      <c r="D1" s="2"/>
      <c r="E1" s="1"/>
      <c r="F1" s="2"/>
      <c r="G1" s="1"/>
      <c r="H1" s="3"/>
      <c r="I1" s="3"/>
      <c r="J1" s="191">
        <v>42795</v>
      </c>
      <c r="Q1" s="7"/>
      <c r="R1" s="7"/>
      <c r="S1" s="7"/>
      <c r="T1" s="8"/>
      <c r="U1" s="9"/>
      <c r="V1" s="10"/>
    </row>
    <row r="2" spans="1:22" s="4" customFormat="1" ht="12" customHeight="1">
      <c r="A2" s="279"/>
      <c r="B2" s="19"/>
      <c r="C2" s="1"/>
      <c r="D2" s="2"/>
      <c r="E2" s="1"/>
      <c r="F2" s="2"/>
      <c r="G2" s="1"/>
      <c r="H2" s="3"/>
      <c r="I2" s="3"/>
      <c r="J2" s="19"/>
      <c r="K2" s="234" t="s">
        <v>315</v>
      </c>
      <c r="M2" s="19"/>
      <c r="N2" s="19"/>
      <c r="O2" s="19"/>
      <c r="P2" s="19"/>
    </row>
    <row r="3" spans="1:22" s="4" customFormat="1" ht="12" customHeight="1">
      <c r="A3" s="280"/>
      <c r="B3" s="49" t="s">
        <v>33</v>
      </c>
      <c r="C3" s="2"/>
      <c r="D3" s="1"/>
      <c r="E3" s="2"/>
      <c r="F3" s="1"/>
      <c r="G3" s="3"/>
      <c r="H3" s="3"/>
    </row>
    <row r="4" spans="1:22" s="4" customFormat="1" ht="12" customHeight="1">
      <c r="A4" s="281"/>
      <c r="B4" s="5" t="s">
        <v>1</v>
      </c>
      <c r="C4" s="44" t="s">
        <v>157</v>
      </c>
      <c r="D4" s="1"/>
      <c r="E4" s="2"/>
      <c r="F4" s="1"/>
      <c r="G4" s="3"/>
      <c r="H4" s="3"/>
      <c r="K4" s="276"/>
    </row>
    <row r="5" spans="1:22" s="4" customFormat="1" ht="12" customHeight="1">
      <c r="A5" s="282"/>
      <c r="B5" s="1" t="s">
        <v>2</v>
      </c>
      <c r="C5" s="13">
        <v>42795</v>
      </c>
      <c r="D5" s="1"/>
      <c r="E5" s="2"/>
      <c r="F5" s="1"/>
      <c r="G5" s="3"/>
      <c r="H5" s="3"/>
    </row>
    <row r="6" spans="1:22" s="4" customFormat="1" ht="12" customHeight="1">
      <c r="A6" s="282"/>
      <c r="B6" s="1" t="s">
        <v>3</v>
      </c>
      <c r="C6" s="275" t="s">
        <v>34</v>
      </c>
      <c r="D6" s="1"/>
      <c r="E6" s="2"/>
      <c r="F6" s="1"/>
      <c r="G6" s="3"/>
      <c r="H6" s="3"/>
    </row>
    <row r="7" spans="1:22" s="4" customFormat="1" ht="12" customHeight="1">
      <c r="A7" s="282"/>
      <c r="B7" s="1" t="s">
        <v>15</v>
      </c>
      <c r="C7" s="45" t="s">
        <v>16</v>
      </c>
      <c r="D7" s="1"/>
      <c r="E7" s="2"/>
      <c r="F7" s="1"/>
      <c r="G7" s="3"/>
      <c r="H7" s="3"/>
    </row>
    <row r="8" spans="1:22" s="4" customFormat="1" ht="12" customHeight="1">
      <c r="A8" s="283"/>
      <c r="B8" s="306" t="s">
        <v>197</v>
      </c>
      <c r="D8" s="2"/>
      <c r="E8" s="1"/>
      <c r="F8" s="2"/>
      <c r="G8" s="1"/>
      <c r="H8" s="3"/>
      <c r="I8" s="3"/>
      <c r="J8" s="12"/>
      <c r="K8" s="12"/>
      <c r="L8" s="190"/>
      <c r="M8" s="12"/>
      <c r="N8" s="12"/>
      <c r="O8" s="12"/>
      <c r="P8" s="12"/>
    </row>
    <row r="9" spans="1:22" s="15" customFormat="1" ht="12">
      <c r="A9" s="189" t="s">
        <v>320</v>
      </c>
      <c r="B9" s="18" t="s">
        <v>0</v>
      </c>
      <c r="C9" s="37" t="s">
        <v>4</v>
      </c>
      <c r="D9" s="38" t="s">
        <v>5</v>
      </c>
      <c r="E9" s="37" t="s">
        <v>6</v>
      </c>
      <c r="F9" s="38" t="s">
        <v>5</v>
      </c>
      <c r="G9" s="37" t="s">
        <v>7</v>
      </c>
      <c r="H9" s="39" t="s">
        <v>5</v>
      </c>
      <c r="I9" s="51"/>
      <c r="J9" s="18" t="s">
        <v>0</v>
      </c>
      <c r="K9" s="18"/>
      <c r="L9" s="190"/>
      <c r="M9" s="18"/>
      <c r="N9" s="18"/>
      <c r="O9" s="18"/>
      <c r="P9" s="18"/>
      <c r="T9" s="15" t="s">
        <v>0</v>
      </c>
    </row>
    <row r="10" spans="1:22" s="4" customFormat="1" ht="12" customHeight="1">
      <c r="A10" s="284"/>
      <c r="B10" s="20" t="s">
        <v>9</v>
      </c>
      <c r="C10" s="344">
        <v>501325</v>
      </c>
      <c r="D10" s="345">
        <v>2.5</v>
      </c>
      <c r="E10" s="344">
        <v>288145</v>
      </c>
      <c r="F10" s="345">
        <v>1.4</v>
      </c>
      <c r="G10" s="344">
        <v>789470</v>
      </c>
      <c r="H10" s="345">
        <v>2</v>
      </c>
      <c r="I10" s="52"/>
      <c r="J10" s="20" t="s">
        <v>9</v>
      </c>
      <c r="K10" s="20"/>
      <c r="N10" s="20"/>
      <c r="O10" s="20"/>
      <c r="P10" s="20"/>
    </row>
    <row r="11" spans="1:22" s="4" customFormat="1" ht="12" customHeight="1">
      <c r="A11" s="303" t="s">
        <v>321</v>
      </c>
      <c r="B11" s="20" t="s">
        <v>8</v>
      </c>
      <c r="C11" s="344">
        <v>523685</v>
      </c>
      <c r="D11" s="345">
        <v>2.5</v>
      </c>
      <c r="E11" s="344">
        <v>298035</v>
      </c>
      <c r="F11" s="345">
        <v>1.4</v>
      </c>
      <c r="G11" s="344">
        <v>821720</v>
      </c>
      <c r="H11" s="345">
        <v>2</v>
      </c>
      <c r="I11" s="52"/>
      <c r="J11" s="20" t="s">
        <v>8</v>
      </c>
      <c r="K11" s="20"/>
      <c r="L11" s="20"/>
      <c r="M11" s="189" t="s">
        <v>324</v>
      </c>
      <c r="N11" s="20"/>
      <c r="O11" s="20"/>
      <c r="P11" s="20"/>
    </row>
    <row r="12" spans="1:22" s="4" customFormat="1" ht="12" customHeight="1">
      <c r="A12" s="285" t="s">
        <v>322</v>
      </c>
      <c r="B12" s="12" t="s">
        <v>30</v>
      </c>
      <c r="C12" s="344">
        <v>41080</v>
      </c>
      <c r="D12" s="345">
        <v>1.5</v>
      </c>
      <c r="E12" s="344">
        <v>24560</v>
      </c>
      <c r="F12" s="345">
        <v>0.9</v>
      </c>
      <c r="G12" s="344">
        <v>65635</v>
      </c>
      <c r="H12" s="345">
        <v>1.2</v>
      </c>
      <c r="I12" s="52"/>
      <c r="J12" s="12" t="s">
        <v>30</v>
      </c>
      <c r="K12" s="12"/>
      <c r="L12" s="12"/>
      <c r="M12" s="222">
        <f>H10</f>
        <v>2</v>
      </c>
      <c r="N12" s="20" t="s">
        <v>9</v>
      </c>
      <c r="O12" s="12"/>
      <c r="P12" s="12"/>
      <c r="Q12" s="14"/>
      <c r="U12" s="14"/>
    </row>
    <row r="13" spans="1:22" s="4" customFormat="1" ht="12" customHeight="1">
      <c r="A13" s="284" t="s">
        <v>323</v>
      </c>
      <c r="B13" s="20" t="s">
        <v>31</v>
      </c>
      <c r="C13" s="344">
        <v>29030</v>
      </c>
      <c r="D13" s="345">
        <v>1.7</v>
      </c>
      <c r="E13" s="344">
        <v>16760</v>
      </c>
      <c r="F13" s="345">
        <v>1</v>
      </c>
      <c r="G13" s="344">
        <v>45790</v>
      </c>
      <c r="H13" s="345">
        <v>1.4</v>
      </c>
      <c r="I13" s="52"/>
      <c r="J13" s="20" t="s">
        <v>31</v>
      </c>
      <c r="K13" s="20"/>
      <c r="L13" s="20"/>
      <c r="M13" s="223">
        <f>H13</f>
        <v>1.4</v>
      </c>
      <c r="N13" s="20" t="s">
        <v>31</v>
      </c>
      <c r="O13" s="20"/>
      <c r="P13" s="20"/>
    </row>
    <row r="14" spans="1:22" s="11" customFormat="1" ht="12" customHeight="1">
      <c r="A14" s="284"/>
      <c r="B14" s="20" t="s">
        <v>20</v>
      </c>
      <c r="C14" s="344">
        <v>165</v>
      </c>
      <c r="D14" s="345">
        <v>1.3</v>
      </c>
      <c r="E14" s="344">
        <v>100</v>
      </c>
      <c r="F14" s="345">
        <v>0.7</v>
      </c>
      <c r="G14" s="344">
        <v>265</v>
      </c>
      <c r="H14" s="345">
        <v>1</v>
      </c>
      <c r="I14" s="52"/>
      <c r="J14" s="20" t="s">
        <v>20</v>
      </c>
      <c r="K14" s="20"/>
      <c r="L14" s="20"/>
      <c r="M14" s="223">
        <f>H23</f>
        <v>1.2</v>
      </c>
      <c r="N14" s="56" t="s">
        <v>37</v>
      </c>
      <c r="O14" s="20"/>
      <c r="P14" s="20"/>
    </row>
    <row r="15" spans="1:22" s="4" customFormat="1" ht="12" customHeight="1">
      <c r="A15" s="284"/>
      <c r="B15" s="20" t="s">
        <v>21</v>
      </c>
      <c r="C15" s="344">
        <v>235</v>
      </c>
      <c r="D15" s="345">
        <v>1</v>
      </c>
      <c r="E15" s="344">
        <v>135</v>
      </c>
      <c r="F15" s="345">
        <v>0.5</v>
      </c>
      <c r="G15" s="344">
        <v>370</v>
      </c>
      <c r="H15" s="345">
        <v>0.8</v>
      </c>
      <c r="I15" s="52"/>
      <c r="J15" s="20" t="s">
        <v>21</v>
      </c>
      <c r="K15" s="20"/>
      <c r="L15" s="20"/>
      <c r="M15" s="223">
        <f>H20</f>
        <v>1.7</v>
      </c>
      <c r="N15" s="20" t="s">
        <v>39</v>
      </c>
      <c r="O15" s="20"/>
      <c r="P15" s="20"/>
    </row>
    <row r="16" spans="1:22" s="4" customFormat="1" ht="12" customHeight="1">
      <c r="A16" s="284"/>
      <c r="B16" s="20" t="s">
        <v>22</v>
      </c>
      <c r="C16" s="344">
        <v>160</v>
      </c>
      <c r="D16" s="345">
        <v>0.8</v>
      </c>
      <c r="E16" s="344">
        <v>110</v>
      </c>
      <c r="F16" s="345">
        <v>0.6</v>
      </c>
      <c r="G16" s="344">
        <v>275</v>
      </c>
      <c r="H16" s="345">
        <v>0.7</v>
      </c>
      <c r="I16" s="52"/>
      <c r="J16" s="20" t="s">
        <v>22</v>
      </c>
      <c r="K16" s="20"/>
      <c r="L16" s="20"/>
      <c r="M16" s="223">
        <f>H22</f>
        <v>1.2</v>
      </c>
      <c r="N16" s="20" t="s">
        <v>38</v>
      </c>
      <c r="O16" s="20"/>
      <c r="P16" s="20"/>
    </row>
    <row r="17" spans="1:21" s="4" customFormat="1" ht="12" customHeight="1">
      <c r="A17" s="284"/>
      <c r="B17" s="20" t="s">
        <v>23</v>
      </c>
      <c r="C17" s="344">
        <v>145</v>
      </c>
      <c r="D17" s="345">
        <v>1.1000000000000001</v>
      </c>
      <c r="E17" s="344">
        <v>75</v>
      </c>
      <c r="F17" s="345">
        <v>0.6</v>
      </c>
      <c r="G17" s="344">
        <v>220</v>
      </c>
      <c r="H17" s="345">
        <v>0.8</v>
      </c>
      <c r="I17" s="52"/>
      <c r="J17" s="20" t="s">
        <v>23</v>
      </c>
      <c r="K17" s="20"/>
      <c r="L17" s="20"/>
      <c r="M17" s="223">
        <f>H21</f>
        <v>0.9</v>
      </c>
      <c r="N17" s="20" t="s">
        <v>27</v>
      </c>
      <c r="O17" s="20"/>
      <c r="P17" s="20"/>
    </row>
    <row r="18" spans="1:21" s="4" customFormat="1" ht="12" customHeight="1">
      <c r="A18" s="284"/>
      <c r="B18" s="20" t="s">
        <v>24</v>
      </c>
      <c r="C18" s="344">
        <v>260</v>
      </c>
      <c r="D18" s="345">
        <v>1</v>
      </c>
      <c r="E18" s="344">
        <v>170</v>
      </c>
      <c r="F18" s="345">
        <v>0.6</v>
      </c>
      <c r="G18" s="344">
        <v>430</v>
      </c>
      <c r="H18" s="345">
        <v>0.8</v>
      </c>
      <c r="I18" s="52"/>
      <c r="J18" s="20" t="s">
        <v>24</v>
      </c>
      <c r="K18" s="20"/>
      <c r="L18" s="20"/>
      <c r="M18" s="223">
        <f t="shared" ref="M18:M23" si="0">H14</f>
        <v>1</v>
      </c>
      <c r="N18" s="20" t="s">
        <v>20</v>
      </c>
      <c r="O18" s="20"/>
      <c r="P18" s="20"/>
    </row>
    <row r="19" spans="1:21" s="4" customFormat="1" ht="12" customHeight="1">
      <c r="A19" s="284"/>
      <c r="B19" s="20" t="s">
        <v>25</v>
      </c>
      <c r="C19" s="344">
        <v>435</v>
      </c>
      <c r="D19" s="345">
        <v>2.2000000000000002</v>
      </c>
      <c r="E19" s="344">
        <v>205</v>
      </c>
      <c r="F19" s="345">
        <v>1.1000000000000001</v>
      </c>
      <c r="G19" s="344">
        <v>640</v>
      </c>
      <c r="H19" s="345">
        <v>1.7</v>
      </c>
      <c r="I19" s="52"/>
      <c r="J19" s="20" t="s">
        <v>25</v>
      </c>
      <c r="K19" s="20"/>
      <c r="L19" s="20"/>
      <c r="M19" s="223">
        <f t="shared" si="0"/>
        <v>0.8</v>
      </c>
      <c r="N19" s="20" t="s">
        <v>21</v>
      </c>
      <c r="O19" s="20"/>
      <c r="P19" s="20"/>
    </row>
    <row r="20" spans="1:21" s="4" customFormat="1" ht="12" customHeight="1">
      <c r="A20" s="284"/>
      <c r="B20" s="20" t="s">
        <v>17</v>
      </c>
      <c r="C20" s="344">
        <v>1445</v>
      </c>
      <c r="D20" s="345">
        <v>2.2000000000000002</v>
      </c>
      <c r="E20" s="344">
        <v>770</v>
      </c>
      <c r="F20" s="345">
        <v>1.2</v>
      </c>
      <c r="G20" s="344">
        <v>2215</v>
      </c>
      <c r="H20" s="345">
        <v>1.7</v>
      </c>
      <c r="I20" s="52"/>
      <c r="J20" s="20" t="s">
        <v>17</v>
      </c>
      <c r="K20" s="20"/>
      <c r="L20" s="20"/>
      <c r="M20" s="223">
        <f t="shared" si="0"/>
        <v>0.7</v>
      </c>
      <c r="N20" s="20" t="s">
        <v>22</v>
      </c>
      <c r="O20" s="20"/>
      <c r="P20" s="20"/>
      <c r="Q20" s="17" t="s">
        <v>17</v>
      </c>
      <c r="R20" s="1">
        <f>G20</f>
        <v>2215</v>
      </c>
      <c r="S20" s="21">
        <f>R20/$R$23</f>
        <v>0.40090497737556563</v>
      </c>
    </row>
    <row r="21" spans="1:21" s="4" customFormat="1" ht="12" customHeight="1">
      <c r="A21" s="284"/>
      <c r="B21" s="20" t="s">
        <v>27</v>
      </c>
      <c r="C21" s="344">
        <v>1405</v>
      </c>
      <c r="D21" s="345">
        <v>1.2</v>
      </c>
      <c r="E21" s="344">
        <v>795</v>
      </c>
      <c r="F21" s="345">
        <v>0.7</v>
      </c>
      <c r="G21" s="344">
        <v>2195</v>
      </c>
      <c r="H21" s="345">
        <v>0.9</v>
      </c>
      <c r="I21" s="52"/>
      <c r="J21" s="20" t="s">
        <v>27</v>
      </c>
      <c r="K21" s="20"/>
      <c r="L21" s="20"/>
      <c r="M21" s="223">
        <f t="shared" si="0"/>
        <v>0.8</v>
      </c>
      <c r="N21" s="20" t="s">
        <v>23</v>
      </c>
      <c r="O21" s="20"/>
      <c r="P21" s="20"/>
      <c r="Q21" s="20" t="s">
        <v>27</v>
      </c>
      <c r="R21" s="1">
        <f>G21</f>
        <v>2195</v>
      </c>
      <c r="S21" s="21">
        <f>R21/$R$23</f>
        <v>0.39728506787330314</v>
      </c>
    </row>
    <row r="22" spans="1:21" s="23" customFormat="1" ht="12" customHeight="1">
      <c r="A22" s="284"/>
      <c r="B22" s="20" t="s">
        <v>18</v>
      </c>
      <c r="C22" s="344">
        <v>685</v>
      </c>
      <c r="D22" s="345">
        <v>1.5</v>
      </c>
      <c r="E22" s="344">
        <v>430</v>
      </c>
      <c r="F22" s="345">
        <v>0.9</v>
      </c>
      <c r="G22" s="344">
        <v>1115</v>
      </c>
      <c r="H22" s="345">
        <v>1.2</v>
      </c>
      <c r="I22" s="52"/>
      <c r="J22" s="20" t="s">
        <v>18</v>
      </c>
      <c r="K22" s="20"/>
      <c r="L22" s="20"/>
      <c r="M22" s="223">
        <f t="shared" si="0"/>
        <v>0.8</v>
      </c>
      <c r="N22" s="20" t="s">
        <v>24</v>
      </c>
      <c r="O22" s="20"/>
      <c r="P22" s="20"/>
      <c r="Q22" s="17" t="s">
        <v>18</v>
      </c>
      <c r="R22" s="1">
        <f>G22</f>
        <v>1115</v>
      </c>
      <c r="S22" s="21">
        <f>R22/$R$23</f>
        <v>0.20180995475113123</v>
      </c>
      <c r="T22" s="22"/>
    </row>
    <row r="23" spans="1:21" s="23" customFormat="1" ht="12" customHeight="1">
      <c r="A23" s="104"/>
      <c r="B23" s="56" t="s">
        <v>37</v>
      </c>
      <c r="C23" s="344">
        <v>3535</v>
      </c>
      <c r="D23" s="345">
        <v>1.5</v>
      </c>
      <c r="E23" s="344">
        <v>1990</v>
      </c>
      <c r="F23" s="345">
        <v>0.9</v>
      </c>
      <c r="G23" s="344">
        <v>5530</v>
      </c>
      <c r="H23" s="345">
        <v>1.2</v>
      </c>
      <c r="I23" s="53"/>
      <c r="J23" s="56" t="s">
        <v>37</v>
      </c>
      <c r="K23" s="7"/>
      <c r="L23" s="7"/>
      <c r="M23" s="223">
        <f t="shared" si="0"/>
        <v>1.7</v>
      </c>
      <c r="N23" s="20" t="s">
        <v>25</v>
      </c>
      <c r="O23" s="7"/>
      <c r="P23" s="7"/>
      <c r="R23" s="24">
        <f>SUM(R20:R22)</f>
        <v>5525</v>
      </c>
      <c r="S23" s="21">
        <f>R23/$R$23</f>
        <v>1</v>
      </c>
    </row>
    <row r="24" spans="1:21" s="4" customFormat="1" ht="12" customHeight="1">
      <c r="A24" s="211"/>
      <c r="B24" s="12"/>
      <c r="C24" s="46"/>
      <c r="D24" s="16"/>
      <c r="E24" s="46"/>
      <c r="F24" s="16"/>
      <c r="G24" s="47"/>
      <c r="H24" s="48"/>
      <c r="I24" s="16"/>
      <c r="J24" s="12"/>
      <c r="K24" s="12"/>
      <c r="L24" s="12"/>
      <c r="M24" s="12"/>
      <c r="N24" s="12"/>
      <c r="O24" s="12"/>
      <c r="P24" s="12"/>
      <c r="R24" s="1"/>
      <c r="S24" s="21"/>
    </row>
    <row r="25" spans="1:21" s="4" customFormat="1" ht="12" customHeight="1">
      <c r="A25" s="286"/>
      <c r="B25" s="50" t="s">
        <v>11</v>
      </c>
      <c r="C25" s="2"/>
      <c r="D25" s="1"/>
      <c r="E25" s="2"/>
      <c r="F25" s="1"/>
      <c r="G25" s="3"/>
      <c r="H25" s="3"/>
    </row>
    <row r="26" spans="1:21" s="4" customFormat="1" ht="12" customHeight="1">
      <c r="A26" s="211"/>
      <c r="B26" s="285" t="s">
        <v>198</v>
      </c>
      <c r="C26" s="1"/>
      <c r="D26" s="2"/>
      <c r="E26" s="1"/>
      <c r="F26" s="2"/>
      <c r="G26" s="1"/>
      <c r="H26" s="3"/>
      <c r="I26" s="3"/>
      <c r="J26" s="12"/>
      <c r="K26" s="12"/>
      <c r="L26" s="12"/>
      <c r="M26" s="12"/>
      <c r="N26" s="12"/>
      <c r="O26" s="12"/>
      <c r="P26" s="12"/>
    </row>
    <row r="27" spans="1:21" s="4" customFormat="1" ht="12" customHeight="1">
      <c r="A27" s="287"/>
      <c r="B27" s="287"/>
      <c r="C27" s="40">
        <f>C5-1</f>
        <v>42794</v>
      </c>
      <c r="D27" s="38" t="s">
        <v>5</v>
      </c>
      <c r="E27" s="41">
        <f>C5</f>
        <v>42795</v>
      </c>
      <c r="F27" s="38" t="s">
        <v>5</v>
      </c>
      <c r="G27" s="37" t="s">
        <v>12</v>
      </c>
      <c r="H27" s="39" t="s">
        <v>13</v>
      </c>
      <c r="I27" s="39" t="s">
        <v>5</v>
      </c>
      <c r="J27" s="18"/>
      <c r="K27" s="18"/>
      <c r="L27" s="18"/>
      <c r="M27" s="18"/>
      <c r="N27" s="18"/>
      <c r="O27" s="18"/>
      <c r="P27" s="18"/>
      <c r="Q27" s="15"/>
    </row>
    <row r="28" spans="1:21" s="15" customFormat="1" ht="12" customHeight="1">
      <c r="A28" s="303" t="s">
        <v>325</v>
      </c>
      <c r="B28" s="20" t="s">
        <v>9</v>
      </c>
      <c r="C28" s="344">
        <v>772255</v>
      </c>
      <c r="D28" s="345">
        <v>1.9</v>
      </c>
      <c r="E28" s="344">
        <v>789470</v>
      </c>
      <c r="F28" s="345">
        <v>2</v>
      </c>
      <c r="G28" s="344">
        <v>17215</v>
      </c>
      <c r="H28" s="345">
        <v>2.2000000000000002</v>
      </c>
      <c r="I28" s="345">
        <v>0</v>
      </c>
      <c r="J28" s="20" t="s">
        <v>9</v>
      </c>
      <c r="K28" s="20"/>
      <c r="L28" s="20"/>
      <c r="M28" s="20"/>
      <c r="N28" s="20"/>
      <c r="O28" s="20"/>
      <c r="P28" s="20"/>
      <c r="Q28" s="4"/>
      <c r="R28" s="4"/>
    </row>
    <row r="29" spans="1:21" s="15" customFormat="1" ht="12" customHeight="1">
      <c r="A29" s="285" t="s">
        <v>322</v>
      </c>
      <c r="B29" s="20" t="s">
        <v>8</v>
      </c>
      <c r="C29" s="344">
        <v>804880</v>
      </c>
      <c r="D29" s="345">
        <v>2</v>
      </c>
      <c r="E29" s="344">
        <v>821720</v>
      </c>
      <c r="F29" s="345">
        <v>2</v>
      </c>
      <c r="G29" s="344">
        <v>16840</v>
      </c>
      <c r="H29" s="345">
        <v>2.1</v>
      </c>
      <c r="I29" s="345">
        <v>0</v>
      </c>
      <c r="J29" s="20" t="s">
        <v>8</v>
      </c>
      <c r="K29" s="20"/>
      <c r="L29" s="20"/>
      <c r="M29" s="20"/>
      <c r="N29" s="20"/>
      <c r="O29" s="20"/>
      <c r="P29" s="20"/>
      <c r="Q29" s="4"/>
      <c r="R29" s="4"/>
    </row>
    <row r="30" spans="1:21" s="4" customFormat="1" ht="12" customHeight="1">
      <c r="A30" s="284" t="s">
        <v>323</v>
      </c>
      <c r="B30" s="12" t="s">
        <v>30</v>
      </c>
      <c r="C30" s="344">
        <v>63925</v>
      </c>
      <c r="D30" s="345">
        <v>1.1000000000000001</v>
      </c>
      <c r="E30" s="344">
        <v>65635</v>
      </c>
      <c r="F30" s="345">
        <v>1.2</v>
      </c>
      <c r="G30" s="344">
        <v>1710</v>
      </c>
      <c r="H30" s="345">
        <v>2.7</v>
      </c>
      <c r="I30" s="345">
        <v>0</v>
      </c>
      <c r="J30" s="12" t="s">
        <v>30</v>
      </c>
      <c r="K30" s="12"/>
      <c r="L30" s="12"/>
      <c r="M30" s="12"/>
      <c r="N30" s="12"/>
      <c r="O30" s="12"/>
      <c r="P30" s="12"/>
      <c r="Q30" s="14"/>
      <c r="U30" s="14"/>
    </row>
    <row r="31" spans="1:21" s="4" customFormat="1" ht="12" customHeight="1">
      <c r="A31" s="284"/>
      <c r="B31" s="20" t="s">
        <v>31</v>
      </c>
      <c r="C31" s="344">
        <v>44540</v>
      </c>
      <c r="D31" s="345">
        <v>1.3</v>
      </c>
      <c r="E31" s="344">
        <v>45790</v>
      </c>
      <c r="F31" s="345">
        <v>1.4</v>
      </c>
      <c r="G31" s="344">
        <v>1250</v>
      </c>
      <c r="H31" s="345">
        <v>2.8</v>
      </c>
      <c r="I31" s="345">
        <v>0</v>
      </c>
      <c r="J31" s="20" t="s">
        <v>31</v>
      </c>
      <c r="K31" s="20"/>
      <c r="L31" s="20"/>
      <c r="M31" s="20"/>
      <c r="N31" s="20"/>
      <c r="O31" s="20"/>
      <c r="P31" s="20"/>
    </row>
    <row r="32" spans="1:21" s="25" customFormat="1" ht="12" customHeight="1">
      <c r="A32" s="284"/>
      <c r="B32" s="20" t="s">
        <v>20</v>
      </c>
      <c r="C32" s="344">
        <v>260</v>
      </c>
      <c r="D32" s="345">
        <v>1</v>
      </c>
      <c r="E32" s="344">
        <v>265</v>
      </c>
      <c r="F32" s="345">
        <v>1</v>
      </c>
      <c r="G32" s="344">
        <v>5</v>
      </c>
      <c r="H32" s="345">
        <v>2.2999999999999998</v>
      </c>
      <c r="I32" s="345">
        <v>0</v>
      </c>
      <c r="J32" s="20" t="s">
        <v>20</v>
      </c>
      <c r="K32" s="20"/>
      <c r="L32" s="20"/>
      <c r="M32" s="20"/>
      <c r="N32" s="20"/>
      <c r="O32" s="20"/>
      <c r="P32" s="20"/>
      <c r="Q32" s="11"/>
      <c r="R32" s="11"/>
    </row>
    <row r="33" spans="1:24" s="15" customFormat="1" ht="12" customHeight="1">
      <c r="A33" s="284"/>
      <c r="B33" s="20" t="s">
        <v>21</v>
      </c>
      <c r="C33" s="344">
        <v>355</v>
      </c>
      <c r="D33" s="345">
        <v>0.7</v>
      </c>
      <c r="E33" s="344">
        <v>370</v>
      </c>
      <c r="F33" s="345">
        <v>0.8</v>
      </c>
      <c r="G33" s="344">
        <v>15</v>
      </c>
      <c r="H33" s="345">
        <v>3.7</v>
      </c>
      <c r="I33" s="345">
        <v>0</v>
      </c>
      <c r="J33" s="20" t="s">
        <v>21</v>
      </c>
      <c r="K33" s="20"/>
      <c r="L33" s="20"/>
      <c r="M33" s="20"/>
      <c r="N33" s="20"/>
      <c r="O33" s="20"/>
      <c r="P33" s="20"/>
      <c r="V33" s="26"/>
      <c r="W33" s="26"/>
      <c r="X33" s="26"/>
    </row>
    <row r="34" spans="1:24" s="15" customFormat="1" ht="12" customHeight="1">
      <c r="A34" s="284"/>
      <c r="B34" s="20" t="s">
        <v>22</v>
      </c>
      <c r="C34" s="344">
        <v>265</v>
      </c>
      <c r="D34" s="345">
        <v>0.6</v>
      </c>
      <c r="E34" s="344">
        <v>275</v>
      </c>
      <c r="F34" s="345">
        <v>0.7</v>
      </c>
      <c r="G34" s="344">
        <v>5</v>
      </c>
      <c r="H34" s="345">
        <v>2.2000000000000002</v>
      </c>
      <c r="I34" s="345">
        <v>0</v>
      </c>
      <c r="J34" s="20" t="s">
        <v>22</v>
      </c>
      <c r="K34" s="20"/>
      <c r="L34" s="20"/>
      <c r="M34" s="20"/>
      <c r="N34" s="20"/>
      <c r="O34" s="20"/>
      <c r="P34" s="20"/>
      <c r="V34" s="26"/>
      <c r="W34" s="26"/>
      <c r="X34" s="26"/>
    </row>
    <row r="35" spans="1:24" s="15" customFormat="1" ht="12" customHeight="1">
      <c r="A35" s="284"/>
      <c r="B35" s="20" t="s">
        <v>23</v>
      </c>
      <c r="C35" s="344">
        <v>225</v>
      </c>
      <c r="D35" s="345">
        <v>0.8</v>
      </c>
      <c r="E35" s="344">
        <v>220</v>
      </c>
      <c r="F35" s="345">
        <v>0.8</v>
      </c>
      <c r="G35" s="344">
        <v>0</v>
      </c>
      <c r="H35" s="345">
        <v>-0.4</v>
      </c>
      <c r="I35" s="345">
        <v>0</v>
      </c>
      <c r="J35" s="20" t="s">
        <v>23</v>
      </c>
      <c r="K35" s="20"/>
      <c r="L35" s="20"/>
      <c r="M35" s="20"/>
      <c r="N35" s="20"/>
      <c r="O35" s="20"/>
      <c r="P35" s="20"/>
      <c r="R35" s="27"/>
      <c r="V35" s="26"/>
      <c r="W35" s="26"/>
      <c r="X35" s="26"/>
    </row>
    <row r="36" spans="1:24" s="15" customFormat="1" ht="12" customHeight="1">
      <c r="A36" s="284"/>
      <c r="B36" s="20" t="s">
        <v>24</v>
      </c>
      <c r="C36" s="344">
        <v>420</v>
      </c>
      <c r="D36" s="345">
        <v>0.8</v>
      </c>
      <c r="E36" s="344">
        <v>430</v>
      </c>
      <c r="F36" s="345">
        <v>0.8</v>
      </c>
      <c r="G36" s="344">
        <v>10</v>
      </c>
      <c r="H36" s="345">
        <v>2.6</v>
      </c>
      <c r="I36" s="345">
        <v>0</v>
      </c>
      <c r="J36" s="20" t="s">
        <v>24</v>
      </c>
      <c r="K36" s="20"/>
      <c r="L36" s="20"/>
      <c r="M36" s="20"/>
      <c r="N36" s="20"/>
      <c r="O36" s="20"/>
      <c r="P36" s="20"/>
      <c r="V36" s="26"/>
      <c r="W36" s="26"/>
      <c r="X36" s="26"/>
    </row>
    <row r="37" spans="1:24" s="4" customFormat="1" ht="12" customHeight="1">
      <c r="A37" s="284"/>
      <c r="B37" s="20" t="s">
        <v>25</v>
      </c>
      <c r="C37" s="344">
        <v>665</v>
      </c>
      <c r="D37" s="345">
        <v>1.7</v>
      </c>
      <c r="E37" s="344">
        <v>640</v>
      </c>
      <c r="F37" s="345">
        <v>1.7</v>
      </c>
      <c r="G37" s="344">
        <v>-25</v>
      </c>
      <c r="H37" s="345">
        <v>-4.0999999999999996</v>
      </c>
      <c r="I37" s="345">
        <v>-0.1</v>
      </c>
      <c r="J37" s="20" t="s">
        <v>25</v>
      </c>
      <c r="K37" s="20"/>
      <c r="L37" s="20"/>
      <c r="M37" s="20"/>
      <c r="N37" s="20"/>
      <c r="O37" s="20"/>
      <c r="P37" s="20"/>
      <c r="V37" s="28"/>
      <c r="W37" s="28"/>
      <c r="X37" s="28"/>
    </row>
    <row r="38" spans="1:24" s="15" customFormat="1" ht="12" customHeight="1">
      <c r="A38" s="284"/>
      <c r="B38" s="20" t="s">
        <v>17</v>
      </c>
      <c r="C38" s="344">
        <v>2205</v>
      </c>
      <c r="D38" s="345">
        <v>1.7</v>
      </c>
      <c r="E38" s="344">
        <v>2215</v>
      </c>
      <c r="F38" s="345">
        <v>1.7</v>
      </c>
      <c r="G38" s="344">
        <v>10</v>
      </c>
      <c r="H38" s="345">
        <v>0.5</v>
      </c>
      <c r="I38" s="345">
        <v>0</v>
      </c>
      <c r="J38" s="20" t="s">
        <v>17</v>
      </c>
      <c r="K38" s="20"/>
      <c r="L38" s="20"/>
      <c r="M38" s="20"/>
      <c r="N38" s="20"/>
      <c r="O38" s="20"/>
      <c r="P38" s="20"/>
      <c r="V38" s="26"/>
      <c r="W38" s="26"/>
      <c r="X38" s="26"/>
    </row>
    <row r="39" spans="1:24" s="15" customFormat="1" ht="12" customHeight="1">
      <c r="A39" s="284"/>
      <c r="B39" s="20" t="s">
        <v>27</v>
      </c>
      <c r="C39" s="344">
        <v>2190</v>
      </c>
      <c r="D39" s="345">
        <v>0.9</v>
      </c>
      <c r="E39" s="344">
        <v>2195</v>
      </c>
      <c r="F39" s="345">
        <v>0.9</v>
      </c>
      <c r="G39" s="344">
        <v>10</v>
      </c>
      <c r="H39" s="345">
        <v>0.4</v>
      </c>
      <c r="I39" s="345">
        <v>0</v>
      </c>
      <c r="J39" s="20" t="s">
        <v>27</v>
      </c>
      <c r="K39" s="20"/>
      <c r="L39" s="20"/>
      <c r="M39" s="20"/>
      <c r="N39" s="20"/>
      <c r="O39" s="20"/>
      <c r="P39" s="20"/>
      <c r="R39" s="29"/>
    </row>
    <row r="40" spans="1:24" s="30" customFormat="1" ht="12" customHeight="1">
      <c r="A40" s="284"/>
      <c r="B40" s="20" t="s">
        <v>18</v>
      </c>
      <c r="C40" s="344">
        <v>1105</v>
      </c>
      <c r="D40" s="345">
        <v>1.2</v>
      </c>
      <c r="E40" s="344">
        <v>1115</v>
      </c>
      <c r="F40" s="345">
        <v>1.2</v>
      </c>
      <c r="G40" s="344">
        <v>10</v>
      </c>
      <c r="H40" s="345">
        <v>1.1000000000000001</v>
      </c>
      <c r="I40" s="345">
        <v>0</v>
      </c>
      <c r="J40" s="20" t="s">
        <v>18</v>
      </c>
      <c r="K40" s="20"/>
      <c r="L40" s="20"/>
      <c r="M40" s="20"/>
      <c r="N40" s="20"/>
      <c r="O40" s="20"/>
      <c r="P40" s="20"/>
      <c r="Q40" s="23"/>
      <c r="R40" s="29"/>
    </row>
    <row r="41" spans="1:24" s="23" customFormat="1" ht="12" customHeight="1">
      <c r="A41" s="104"/>
      <c r="B41" s="56" t="s">
        <v>37</v>
      </c>
      <c r="C41" s="344">
        <v>5500</v>
      </c>
      <c r="D41" s="345">
        <v>1.2</v>
      </c>
      <c r="E41" s="344">
        <v>5530</v>
      </c>
      <c r="F41" s="345">
        <v>1.2</v>
      </c>
      <c r="G41" s="344">
        <v>30</v>
      </c>
      <c r="H41" s="345">
        <v>0.6</v>
      </c>
      <c r="I41" s="345">
        <v>0</v>
      </c>
      <c r="J41" s="56" t="s">
        <v>37</v>
      </c>
      <c r="K41" s="7"/>
      <c r="L41" s="7"/>
      <c r="M41" s="7"/>
      <c r="N41" s="7"/>
      <c r="O41" s="7"/>
      <c r="P41" s="7"/>
      <c r="R41" s="29"/>
    </row>
    <row r="42" spans="1:24" s="4" customFormat="1" ht="12" customHeight="1">
      <c r="A42" s="211"/>
      <c r="B42" s="12"/>
      <c r="C42" s="42"/>
      <c r="D42" s="43"/>
      <c r="E42" s="42"/>
      <c r="F42" s="43"/>
      <c r="G42" s="42"/>
      <c r="H42" s="43"/>
      <c r="I42" s="43"/>
      <c r="J42" s="12"/>
      <c r="K42" s="12"/>
      <c r="L42" s="12"/>
      <c r="M42" s="12"/>
      <c r="N42" s="12"/>
      <c r="O42" s="12"/>
      <c r="P42" s="12"/>
      <c r="R42" s="31"/>
    </row>
    <row r="43" spans="1:24" s="4" customFormat="1" ht="12" customHeight="1">
      <c r="A43" s="286"/>
      <c r="B43" s="50" t="s">
        <v>14</v>
      </c>
      <c r="C43" s="2"/>
      <c r="D43" s="1"/>
      <c r="E43" s="2"/>
      <c r="F43" s="1"/>
      <c r="G43" s="3"/>
      <c r="H43" s="3"/>
      <c r="Q43" s="32"/>
    </row>
    <row r="44" spans="1:24" s="4" customFormat="1" ht="12" customHeight="1">
      <c r="A44" s="211"/>
      <c r="B44" s="285" t="s">
        <v>204</v>
      </c>
      <c r="C44" s="1"/>
      <c r="D44" s="2"/>
      <c r="E44" s="1"/>
      <c r="F44" s="2"/>
      <c r="G44" s="1"/>
      <c r="H44" s="3"/>
      <c r="I44" s="3"/>
      <c r="J44" s="12"/>
      <c r="K44" s="12"/>
      <c r="L44" s="12"/>
      <c r="M44" s="12"/>
      <c r="N44" s="12"/>
      <c r="O44" s="12"/>
      <c r="P44" s="12"/>
    </row>
    <row r="45" spans="1:24" s="4" customFormat="1" ht="12" customHeight="1">
      <c r="A45" s="287"/>
      <c r="B45" s="18"/>
      <c r="C45" s="41">
        <f>E45-365</f>
        <v>42430</v>
      </c>
      <c r="D45" s="38" t="s">
        <v>5</v>
      </c>
      <c r="E45" s="41">
        <f>E27</f>
        <v>42795</v>
      </c>
      <c r="F45" s="38" t="s">
        <v>5</v>
      </c>
      <c r="G45" s="37" t="s">
        <v>12</v>
      </c>
      <c r="H45" s="39" t="s">
        <v>13</v>
      </c>
      <c r="I45" s="39" t="s">
        <v>5</v>
      </c>
      <c r="J45" s="18"/>
      <c r="K45" s="18"/>
      <c r="L45" s="18"/>
      <c r="M45" s="18"/>
      <c r="N45" s="18"/>
      <c r="O45" s="18"/>
      <c r="P45" s="18"/>
      <c r="Q45" s="15"/>
    </row>
    <row r="46" spans="1:24" s="15" customFormat="1" ht="12" customHeight="1">
      <c r="A46" s="303" t="s">
        <v>326</v>
      </c>
      <c r="B46" s="20" t="s">
        <v>9</v>
      </c>
      <c r="C46" s="344">
        <v>766760</v>
      </c>
      <c r="D46" s="345">
        <v>1.9</v>
      </c>
      <c r="E46" s="344">
        <v>789470</v>
      </c>
      <c r="F46" s="345">
        <v>2</v>
      </c>
      <c r="G46" s="344">
        <v>22705</v>
      </c>
      <c r="H46" s="345">
        <v>3</v>
      </c>
      <c r="I46" s="345">
        <v>0.1</v>
      </c>
      <c r="J46" s="20" t="s">
        <v>9</v>
      </c>
      <c r="K46" s="20"/>
      <c r="L46" s="20"/>
      <c r="M46" s="20"/>
      <c r="N46" s="20"/>
      <c r="O46" s="20"/>
      <c r="P46" s="20"/>
      <c r="Q46" s="4"/>
      <c r="R46" s="4"/>
    </row>
    <row r="47" spans="1:24" s="4" customFormat="1" ht="12" customHeight="1">
      <c r="A47" s="285" t="s">
        <v>322</v>
      </c>
      <c r="B47" s="20" t="s">
        <v>8</v>
      </c>
      <c r="C47" s="344">
        <v>805770</v>
      </c>
      <c r="D47" s="345">
        <v>2</v>
      </c>
      <c r="E47" s="344">
        <v>821720</v>
      </c>
      <c r="F47" s="345">
        <v>2</v>
      </c>
      <c r="G47" s="344">
        <v>15950</v>
      </c>
      <c r="H47" s="345">
        <v>2</v>
      </c>
      <c r="I47" s="345">
        <v>0</v>
      </c>
      <c r="J47" s="20" t="s">
        <v>8</v>
      </c>
      <c r="K47" s="20"/>
      <c r="L47" s="20"/>
      <c r="M47" s="20"/>
      <c r="N47" s="20"/>
      <c r="O47" s="20"/>
      <c r="P47" s="20"/>
    </row>
    <row r="48" spans="1:24" s="4" customFormat="1" ht="12" customHeight="1">
      <c r="A48" s="284" t="s">
        <v>323</v>
      </c>
      <c r="B48" s="12" t="s">
        <v>30</v>
      </c>
      <c r="C48" s="344">
        <v>62750</v>
      </c>
      <c r="D48" s="345">
        <v>1.1000000000000001</v>
      </c>
      <c r="E48" s="344">
        <v>65635</v>
      </c>
      <c r="F48" s="345">
        <v>1.2</v>
      </c>
      <c r="G48" s="344">
        <v>2890</v>
      </c>
      <c r="H48" s="345">
        <v>4.5999999999999996</v>
      </c>
      <c r="I48" s="345">
        <v>0.1</v>
      </c>
      <c r="J48" s="12" t="s">
        <v>30</v>
      </c>
      <c r="K48" s="12"/>
      <c r="L48" s="12"/>
      <c r="M48" s="12"/>
      <c r="N48" s="12"/>
      <c r="O48" s="12"/>
      <c r="P48" s="12"/>
      <c r="Q48" s="14"/>
      <c r="U48" s="14"/>
    </row>
    <row r="49" spans="1:17" s="4" customFormat="1" ht="12" customHeight="1">
      <c r="A49" s="284"/>
      <c r="B49" s="20" t="s">
        <v>31</v>
      </c>
      <c r="C49" s="344">
        <v>42595</v>
      </c>
      <c r="D49" s="345">
        <v>1.3</v>
      </c>
      <c r="E49" s="344">
        <v>45790</v>
      </c>
      <c r="F49" s="345">
        <v>1.4</v>
      </c>
      <c r="G49" s="344">
        <v>3190</v>
      </c>
      <c r="H49" s="345">
        <v>7.5</v>
      </c>
      <c r="I49" s="345">
        <v>0.1</v>
      </c>
      <c r="J49" s="20" t="s">
        <v>31</v>
      </c>
      <c r="K49" s="20"/>
      <c r="L49" s="20"/>
      <c r="M49" s="20"/>
      <c r="N49" s="20"/>
      <c r="O49" s="20"/>
      <c r="P49" s="20"/>
    </row>
    <row r="50" spans="1:17" s="11" customFormat="1" ht="12" customHeight="1">
      <c r="A50" s="284"/>
      <c r="B50" s="20" t="s">
        <v>20</v>
      </c>
      <c r="C50" s="344">
        <v>235</v>
      </c>
      <c r="D50" s="345">
        <v>0.9</v>
      </c>
      <c r="E50" s="344">
        <v>265</v>
      </c>
      <c r="F50" s="345">
        <v>1</v>
      </c>
      <c r="G50" s="344">
        <v>30</v>
      </c>
      <c r="H50" s="345">
        <v>12.8</v>
      </c>
      <c r="I50" s="345">
        <v>0.1</v>
      </c>
      <c r="J50" s="20" t="s">
        <v>20</v>
      </c>
      <c r="K50" s="20"/>
      <c r="L50" s="20"/>
      <c r="M50" s="20"/>
      <c r="N50" s="20"/>
      <c r="O50" s="20"/>
      <c r="P50" s="20"/>
    </row>
    <row r="51" spans="1:17" s="4" customFormat="1" ht="12" customHeight="1">
      <c r="A51" s="284"/>
      <c r="B51" s="20" t="s">
        <v>21</v>
      </c>
      <c r="C51" s="344">
        <v>325</v>
      </c>
      <c r="D51" s="345">
        <v>0.7</v>
      </c>
      <c r="E51" s="344">
        <v>370</v>
      </c>
      <c r="F51" s="345">
        <v>0.8</v>
      </c>
      <c r="G51" s="344">
        <v>45</v>
      </c>
      <c r="H51" s="345">
        <v>13.2</v>
      </c>
      <c r="I51" s="345">
        <v>0.1</v>
      </c>
      <c r="J51" s="20" t="s">
        <v>21</v>
      </c>
      <c r="K51" s="20"/>
      <c r="L51" s="20"/>
      <c r="M51" s="20"/>
      <c r="N51" s="20"/>
      <c r="O51" s="20"/>
      <c r="P51" s="20"/>
    </row>
    <row r="52" spans="1:17" s="4" customFormat="1" ht="12" customHeight="1">
      <c r="A52" s="284"/>
      <c r="B52" s="20" t="s">
        <v>22</v>
      </c>
      <c r="C52" s="344">
        <v>250</v>
      </c>
      <c r="D52" s="345">
        <v>0.6</v>
      </c>
      <c r="E52" s="344">
        <v>275</v>
      </c>
      <c r="F52" s="345">
        <v>0.7</v>
      </c>
      <c r="G52" s="344">
        <v>20</v>
      </c>
      <c r="H52" s="345">
        <v>8.8000000000000007</v>
      </c>
      <c r="I52" s="345">
        <v>0.1</v>
      </c>
      <c r="J52" s="20" t="s">
        <v>22</v>
      </c>
      <c r="K52" s="20"/>
      <c r="L52" s="20"/>
      <c r="M52" s="20"/>
      <c r="N52" s="20"/>
      <c r="O52" s="20"/>
      <c r="P52" s="20"/>
    </row>
    <row r="53" spans="1:17" s="4" customFormat="1" ht="12" customHeight="1">
      <c r="A53" s="284"/>
      <c r="B53" s="20" t="s">
        <v>23</v>
      </c>
      <c r="C53" s="344">
        <v>210</v>
      </c>
      <c r="D53" s="345">
        <v>0.8</v>
      </c>
      <c r="E53" s="344">
        <v>220</v>
      </c>
      <c r="F53" s="345">
        <v>0.8</v>
      </c>
      <c r="G53" s="344">
        <v>10</v>
      </c>
      <c r="H53" s="345">
        <v>5.7</v>
      </c>
      <c r="I53" s="345">
        <v>0</v>
      </c>
      <c r="J53" s="20" t="s">
        <v>23</v>
      </c>
      <c r="K53" s="20"/>
      <c r="L53" s="20"/>
      <c r="M53" s="20"/>
      <c r="N53" s="20"/>
      <c r="O53" s="20"/>
      <c r="P53" s="20"/>
    </row>
    <row r="54" spans="1:17" s="4" customFormat="1" ht="12" customHeight="1">
      <c r="A54" s="284"/>
      <c r="B54" s="20" t="s">
        <v>24</v>
      </c>
      <c r="C54" s="344">
        <v>375</v>
      </c>
      <c r="D54" s="345">
        <v>0.7</v>
      </c>
      <c r="E54" s="344">
        <v>430</v>
      </c>
      <c r="F54" s="345">
        <v>0.8</v>
      </c>
      <c r="G54" s="344">
        <v>55</v>
      </c>
      <c r="H54" s="345">
        <v>14.4</v>
      </c>
      <c r="I54" s="345">
        <v>0.1</v>
      </c>
      <c r="J54" s="20" t="s">
        <v>24</v>
      </c>
      <c r="K54" s="20"/>
      <c r="L54" s="20"/>
      <c r="M54" s="20"/>
      <c r="N54" s="20"/>
      <c r="O54" s="20"/>
      <c r="P54" s="20"/>
    </row>
    <row r="55" spans="1:17" s="4" customFormat="1" ht="12" customHeight="1">
      <c r="A55" s="284"/>
      <c r="B55" s="20" t="s">
        <v>25</v>
      </c>
      <c r="C55" s="344">
        <v>720</v>
      </c>
      <c r="D55" s="345">
        <v>1.9</v>
      </c>
      <c r="E55" s="344">
        <v>640</v>
      </c>
      <c r="F55" s="345">
        <v>1.7</v>
      </c>
      <c r="G55" s="344">
        <v>-80</v>
      </c>
      <c r="H55" s="345">
        <v>-11.2</v>
      </c>
      <c r="I55" s="345">
        <v>-0.2</v>
      </c>
      <c r="J55" s="20" t="s">
        <v>25</v>
      </c>
      <c r="K55" s="20"/>
      <c r="L55" s="20"/>
      <c r="M55" s="20"/>
      <c r="N55" s="20"/>
      <c r="O55" s="20"/>
      <c r="P55" s="20"/>
      <c r="Q55" s="14"/>
    </row>
    <row r="56" spans="1:17" s="4" customFormat="1" ht="12" customHeight="1">
      <c r="A56" s="284"/>
      <c r="B56" s="20" t="s">
        <v>17</v>
      </c>
      <c r="C56" s="344">
        <v>1980</v>
      </c>
      <c r="D56" s="345">
        <v>1.5</v>
      </c>
      <c r="E56" s="344">
        <v>2215</v>
      </c>
      <c r="F56" s="345">
        <v>1.7</v>
      </c>
      <c r="G56" s="344">
        <v>235</v>
      </c>
      <c r="H56" s="345">
        <v>11.8</v>
      </c>
      <c r="I56" s="345">
        <v>0.2</v>
      </c>
      <c r="J56" s="20" t="s">
        <v>17</v>
      </c>
      <c r="K56" s="20"/>
      <c r="L56" s="20"/>
      <c r="M56" s="20"/>
      <c r="N56" s="20"/>
      <c r="O56" s="20"/>
      <c r="P56" s="20"/>
      <c r="Q56" s="6"/>
    </row>
    <row r="57" spans="1:17" s="4" customFormat="1" ht="12" customHeight="1">
      <c r="A57" s="284"/>
      <c r="B57" s="20" t="s">
        <v>27</v>
      </c>
      <c r="C57" s="344">
        <v>2115</v>
      </c>
      <c r="D57" s="345">
        <v>0.9</v>
      </c>
      <c r="E57" s="344">
        <v>2195</v>
      </c>
      <c r="F57" s="345">
        <v>0.9</v>
      </c>
      <c r="G57" s="344">
        <v>80</v>
      </c>
      <c r="H57" s="345">
        <v>3.8</v>
      </c>
      <c r="I57" s="345">
        <v>0</v>
      </c>
      <c r="J57" s="20" t="s">
        <v>27</v>
      </c>
      <c r="K57" s="20"/>
      <c r="L57" s="20"/>
      <c r="M57" s="20"/>
      <c r="N57" s="20"/>
      <c r="O57" s="20"/>
      <c r="P57" s="20"/>
    </row>
    <row r="58" spans="1:17" s="23" customFormat="1" ht="12" customHeight="1">
      <c r="A58" s="284"/>
      <c r="B58" s="20" t="s">
        <v>18</v>
      </c>
      <c r="C58" s="344">
        <v>1100</v>
      </c>
      <c r="D58" s="345">
        <v>1.2</v>
      </c>
      <c r="E58" s="344">
        <v>1115</v>
      </c>
      <c r="F58" s="345">
        <v>1.2</v>
      </c>
      <c r="G58" s="344">
        <v>15</v>
      </c>
      <c r="H58" s="345">
        <v>1.4</v>
      </c>
      <c r="I58" s="345">
        <v>0</v>
      </c>
      <c r="J58" s="20" t="s">
        <v>18</v>
      </c>
      <c r="K58" s="20"/>
      <c r="L58" s="20"/>
      <c r="M58" s="20"/>
      <c r="N58" s="20"/>
      <c r="O58" s="20"/>
      <c r="P58" s="20"/>
    </row>
    <row r="59" spans="1:17" s="23" customFormat="1" ht="12" customHeight="1">
      <c r="A59" s="104"/>
      <c r="B59" s="56" t="s">
        <v>37</v>
      </c>
      <c r="C59" s="344">
        <v>5200</v>
      </c>
      <c r="D59" s="345">
        <v>1.1000000000000001</v>
      </c>
      <c r="E59" s="344">
        <v>5530</v>
      </c>
      <c r="F59" s="345">
        <v>1.2</v>
      </c>
      <c r="G59" s="344">
        <v>330</v>
      </c>
      <c r="H59" s="345">
        <v>6.3</v>
      </c>
      <c r="I59" s="345">
        <v>0.1</v>
      </c>
      <c r="J59" s="56" t="s">
        <v>37</v>
      </c>
      <c r="K59" s="7"/>
      <c r="L59" s="7"/>
      <c r="M59" s="7"/>
      <c r="N59" s="7"/>
      <c r="O59" s="7"/>
      <c r="P59" s="7"/>
    </row>
    <row r="60" spans="1:17" s="4" customFormat="1" ht="12" customHeight="1">
      <c r="A60" s="283"/>
      <c r="C60" s="42"/>
      <c r="D60" s="43"/>
      <c r="E60" s="42"/>
      <c r="F60" s="43"/>
      <c r="G60" s="42"/>
      <c r="H60" s="43"/>
      <c r="I60" s="43"/>
    </row>
    <row r="61" spans="1:17" s="4" customFormat="1" ht="12" customHeight="1">
      <c r="A61" s="282"/>
      <c r="B61" s="1" t="s">
        <v>28</v>
      </c>
      <c r="C61" s="1"/>
      <c r="D61" s="2"/>
      <c r="E61" s="1"/>
      <c r="F61" s="2"/>
      <c r="G61" s="1"/>
      <c r="H61" s="3"/>
      <c r="I61" s="3"/>
    </row>
    <row r="62" spans="1:17" s="4" customFormat="1" ht="12" customHeight="1">
      <c r="A62" s="282"/>
      <c r="B62" s="1" t="s">
        <v>35</v>
      </c>
      <c r="C62" s="1"/>
      <c r="D62" s="2"/>
      <c r="E62" s="1"/>
      <c r="F62" s="2"/>
      <c r="G62" s="1"/>
      <c r="H62" s="3"/>
      <c r="I62" s="3"/>
    </row>
    <row r="63" spans="1:17" s="4" customFormat="1" ht="12" customHeight="1">
      <c r="A63" s="282"/>
      <c r="B63" s="1" t="s">
        <v>29</v>
      </c>
      <c r="C63" s="1"/>
      <c r="D63" s="2"/>
      <c r="E63" s="1"/>
      <c r="F63" s="2"/>
      <c r="G63" s="1"/>
      <c r="H63" s="3"/>
      <c r="I63" s="3"/>
      <c r="J63" s="15" t="s">
        <v>19</v>
      </c>
      <c r="K63" s="15"/>
      <c r="L63" s="15"/>
      <c r="M63" s="15"/>
      <c r="N63" s="15"/>
      <c r="O63" s="15"/>
      <c r="P63" s="15"/>
    </row>
    <row r="64" spans="1:17" s="4" customFormat="1" ht="12" customHeight="1">
      <c r="A64" s="288"/>
      <c r="B64" s="33" t="s">
        <v>32</v>
      </c>
      <c r="C64" s="1"/>
      <c r="D64" s="2"/>
      <c r="E64" s="1"/>
      <c r="F64" s="2"/>
      <c r="G64" s="1"/>
      <c r="H64" s="3"/>
      <c r="I64" s="3"/>
      <c r="J64" s="15" t="s">
        <v>26</v>
      </c>
      <c r="K64" s="15"/>
      <c r="L64" s="15"/>
      <c r="M64" s="15"/>
      <c r="N64" s="15"/>
      <c r="O64" s="15"/>
      <c r="P64" s="15"/>
    </row>
    <row r="65" spans="1:16" s="4" customFormat="1" ht="12" customHeight="1">
      <c r="A65" s="289"/>
      <c r="B65" s="15"/>
      <c r="C65" s="1"/>
      <c r="D65" s="2"/>
      <c r="E65" s="1"/>
      <c r="F65" s="2"/>
      <c r="G65" s="1"/>
      <c r="H65" s="3"/>
      <c r="I65" s="3"/>
      <c r="J65" s="15" t="s">
        <v>36</v>
      </c>
      <c r="K65" s="15"/>
      <c r="L65" s="15"/>
      <c r="M65" s="15"/>
      <c r="N65" s="15"/>
      <c r="O65" s="15"/>
      <c r="P65" s="15"/>
    </row>
    <row r="66" spans="1:16" s="4" customFormat="1" ht="12" customHeight="1">
      <c r="A66" s="283"/>
      <c r="C66" s="1"/>
      <c r="D66" s="2"/>
      <c r="E66" s="1"/>
      <c r="F66" s="2"/>
      <c r="G66" s="1"/>
      <c r="H66" s="3"/>
      <c r="I66" s="3"/>
    </row>
    <row r="501" spans="1:6">
      <c r="A501" s="104"/>
      <c r="B501" s="104" t="s">
        <v>97</v>
      </c>
      <c r="C501" s="104"/>
    </row>
    <row r="502" spans="1:6">
      <c r="C502" s="308">
        <f>$J$1</f>
        <v>42795</v>
      </c>
      <c r="D502" s="55"/>
      <c r="E502" s="309">
        <f>$J$1</f>
        <v>42795</v>
      </c>
    </row>
    <row r="503" spans="1:6">
      <c r="A503" s="280"/>
      <c r="B503" s="49" t="s">
        <v>33</v>
      </c>
      <c r="C503" s="49"/>
      <c r="D503" s="49"/>
      <c r="E503" s="49"/>
      <c r="F503" s="49"/>
    </row>
    <row r="504" spans="1:6">
      <c r="A504" s="287"/>
      <c r="B504" s="18" t="s">
        <v>0</v>
      </c>
      <c r="C504" s="39" t="s">
        <v>5</v>
      </c>
      <c r="D504" s="18"/>
      <c r="E504" s="18"/>
      <c r="F504" s="18"/>
    </row>
    <row r="505" spans="1:6">
      <c r="A505" s="284"/>
      <c r="B505" s="20" t="s">
        <v>9</v>
      </c>
      <c r="C505" s="36">
        <f>Data!H10</f>
        <v>2</v>
      </c>
      <c r="D505" s="20"/>
      <c r="E505" s="189" t="s">
        <v>178</v>
      </c>
      <c r="F505" s="20"/>
    </row>
    <row r="506" spans="1:6">
      <c r="A506" s="284"/>
      <c r="B506" s="20" t="s">
        <v>31</v>
      </c>
      <c r="C506" s="36">
        <f>Data!H13</f>
        <v>1.4</v>
      </c>
      <c r="D506" s="20"/>
      <c r="E506" s="20"/>
      <c r="F506" s="20"/>
    </row>
    <row r="507" spans="1:6">
      <c r="A507" s="104"/>
      <c r="B507" s="56" t="s">
        <v>37</v>
      </c>
      <c r="C507" s="36">
        <f>Data!H23</f>
        <v>1.2</v>
      </c>
      <c r="D507" s="56"/>
      <c r="E507" s="56"/>
      <c r="F507" s="56"/>
    </row>
    <row r="508" spans="1:6">
      <c r="A508" s="284"/>
      <c r="B508" s="20" t="s">
        <v>39</v>
      </c>
      <c r="C508" s="36">
        <f>Data!H20</f>
        <v>1.7</v>
      </c>
      <c r="D508" s="20"/>
      <c r="E508" s="20"/>
      <c r="F508" s="20"/>
    </row>
    <row r="509" spans="1:6">
      <c r="A509" s="284"/>
      <c r="B509" s="20" t="s">
        <v>38</v>
      </c>
      <c r="C509" s="36">
        <f>Data!H22</f>
        <v>1.2</v>
      </c>
      <c r="D509" s="20"/>
      <c r="E509" s="20"/>
      <c r="F509" s="20"/>
    </row>
    <row r="510" spans="1:6">
      <c r="A510" s="284"/>
      <c r="B510" s="20" t="s">
        <v>27</v>
      </c>
      <c r="C510" s="36">
        <f>Data!H21</f>
        <v>0.9</v>
      </c>
      <c r="D510" s="20"/>
      <c r="E510" s="20"/>
      <c r="F510" s="20"/>
    </row>
    <row r="511" spans="1:6">
      <c r="A511" s="284"/>
      <c r="B511" s="20" t="s">
        <v>20</v>
      </c>
      <c r="C511" s="36">
        <f>Data!H14</f>
        <v>1</v>
      </c>
      <c r="D511" s="20"/>
      <c r="E511" s="20"/>
      <c r="F511" s="20"/>
    </row>
    <row r="512" spans="1:6">
      <c r="A512" s="284"/>
      <c r="B512" s="20" t="s">
        <v>21</v>
      </c>
      <c r="C512" s="36">
        <f>Data!H15</f>
        <v>0.8</v>
      </c>
      <c r="D512" s="20"/>
      <c r="E512" s="20"/>
      <c r="F512" s="20"/>
    </row>
    <row r="513" spans="1:6">
      <c r="A513" s="284"/>
      <c r="B513" s="20" t="s">
        <v>22</v>
      </c>
      <c r="C513" s="36">
        <f>Data!H16</f>
        <v>0.7</v>
      </c>
      <c r="D513" s="20"/>
      <c r="E513" s="20"/>
      <c r="F513" s="20"/>
    </row>
    <row r="514" spans="1:6">
      <c r="A514" s="284"/>
      <c r="B514" s="20" t="s">
        <v>23</v>
      </c>
      <c r="C514" s="36">
        <f>Data!H17</f>
        <v>0.8</v>
      </c>
      <c r="D514" s="20"/>
      <c r="E514" s="20"/>
      <c r="F514" s="20"/>
    </row>
    <row r="515" spans="1:6">
      <c r="A515" s="284"/>
      <c r="B515" s="20" t="s">
        <v>24</v>
      </c>
      <c r="C515" s="36">
        <f>Data!H18</f>
        <v>0.8</v>
      </c>
      <c r="D515" s="20"/>
      <c r="E515" s="20"/>
      <c r="F515" s="20"/>
    </row>
    <row r="516" spans="1:6" ht="24">
      <c r="A516" s="284"/>
      <c r="B516" s="20" t="s">
        <v>25</v>
      </c>
      <c r="C516" s="36">
        <f>Data!H19</f>
        <v>1.7</v>
      </c>
      <c r="D516" s="20"/>
      <c r="E516" s="20"/>
      <c r="F516" s="20"/>
    </row>
    <row r="518" spans="1:6" s="127" customFormat="1">
      <c r="A518" s="291"/>
    </row>
    <row r="520" spans="1:6">
      <c r="A520" s="286"/>
      <c r="B520" s="50" t="s">
        <v>42</v>
      </c>
      <c r="C520" s="50"/>
      <c r="D520" s="221"/>
      <c r="E520" s="309">
        <f>$J$1</f>
        <v>42795</v>
      </c>
      <c r="F520" s="50"/>
    </row>
    <row r="522" spans="1:6">
      <c r="A522" s="287"/>
      <c r="B522" s="18"/>
      <c r="C522" s="39" t="s">
        <v>40</v>
      </c>
      <c r="D522" s="224" t="s">
        <v>41</v>
      </c>
      <c r="E522" s="18"/>
      <c r="F522" s="18"/>
    </row>
    <row r="523" spans="1:6">
      <c r="A523" s="284"/>
      <c r="B523" s="20" t="s">
        <v>9</v>
      </c>
      <c r="C523" s="36">
        <f>Data!H28</f>
        <v>2.2000000000000002</v>
      </c>
      <c r="D523" s="57">
        <f>Data!H46</f>
        <v>3</v>
      </c>
      <c r="E523" s="189" t="s">
        <v>178</v>
      </c>
      <c r="F523" s="20"/>
    </row>
    <row r="524" spans="1:6">
      <c r="A524" s="284"/>
      <c r="B524" s="20" t="s">
        <v>31</v>
      </c>
      <c r="C524" s="36">
        <f>Data!H31</f>
        <v>2.8</v>
      </c>
      <c r="D524" s="57">
        <f>Data!H49</f>
        <v>7.5</v>
      </c>
      <c r="E524" s="20"/>
      <c r="F524" s="20"/>
    </row>
    <row r="525" spans="1:6">
      <c r="A525" s="104"/>
      <c r="B525" s="56" t="s">
        <v>37</v>
      </c>
      <c r="C525" s="36">
        <f>Data!H41</f>
        <v>0.6</v>
      </c>
      <c r="D525" s="57">
        <f>Data!H59</f>
        <v>6.3</v>
      </c>
      <c r="E525" s="56"/>
      <c r="F525" s="56"/>
    </row>
    <row r="526" spans="1:6">
      <c r="A526" s="284"/>
      <c r="B526" s="20" t="s">
        <v>39</v>
      </c>
      <c r="C526" s="36">
        <f>Data!H38</f>
        <v>0.5</v>
      </c>
      <c r="D526" s="57">
        <f>Data!H56</f>
        <v>11.8</v>
      </c>
      <c r="E526" s="20"/>
      <c r="F526" s="20"/>
    </row>
    <row r="527" spans="1:6">
      <c r="A527" s="284"/>
      <c r="B527" s="20" t="s">
        <v>43</v>
      </c>
      <c r="C527" s="36">
        <f>Data!H40</f>
        <v>1.1000000000000001</v>
      </c>
      <c r="D527" s="57">
        <f>Data!H58</f>
        <v>1.4</v>
      </c>
      <c r="E527" s="20"/>
      <c r="F527" s="20"/>
    </row>
    <row r="528" spans="1:6">
      <c r="A528" s="284"/>
      <c r="B528" s="20" t="s">
        <v>27</v>
      </c>
      <c r="C528" s="36">
        <f>Data!H39</f>
        <v>0.4</v>
      </c>
      <c r="D528" s="57">
        <f>Data!H57</f>
        <v>3.8</v>
      </c>
      <c r="E528" s="20"/>
      <c r="F528" s="20"/>
    </row>
    <row r="529" spans="1:9">
      <c r="A529" s="284"/>
      <c r="B529" s="20" t="s">
        <v>20</v>
      </c>
      <c r="C529" s="36">
        <f>Data!H32</f>
        <v>2.2999999999999998</v>
      </c>
      <c r="D529" s="57">
        <f>Data!H50</f>
        <v>12.8</v>
      </c>
      <c r="E529" s="20"/>
      <c r="F529" s="20"/>
    </row>
    <row r="530" spans="1:9">
      <c r="A530" s="284"/>
      <c r="B530" s="20" t="s">
        <v>21</v>
      </c>
      <c r="C530" s="36">
        <f>Data!H33</f>
        <v>3.7</v>
      </c>
      <c r="D530" s="57">
        <f>Data!H51</f>
        <v>13.2</v>
      </c>
      <c r="E530" s="20"/>
      <c r="F530" s="20"/>
    </row>
    <row r="531" spans="1:9">
      <c r="A531" s="284"/>
      <c r="B531" s="20" t="s">
        <v>22</v>
      </c>
      <c r="C531" s="36">
        <f>Data!H34</f>
        <v>2.2000000000000002</v>
      </c>
      <c r="D531" s="57">
        <f>Data!H52</f>
        <v>8.8000000000000007</v>
      </c>
      <c r="E531" s="20"/>
      <c r="F531" s="20"/>
    </row>
    <row r="532" spans="1:9">
      <c r="A532" s="284"/>
      <c r="B532" s="20" t="s">
        <v>23</v>
      </c>
      <c r="C532" s="36">
        <f>Data!H35</f>
        <v>-0.4</v>
      </c>
      <c r="D532" s="57">
        <f>Data!H53</f>
        <v>5.7</v>
      </c>
      <c r="E532" s="20"/>
      <c r="F532" s="20"/>
    </row>
    <row r="533" spans="1:9">
      <c r="A533" s="284"/>
      <c r="B533" s="20" t="s">
        <v>24</v>
      </c>
      <c r="C533" s="36">
        <f>Data!H36</f>
        <v>2.6</v>
      </c>
      <c r="D533" s="57">
        <f>Data!H54</f>
        <v>14.4</v>
      </c>
      <c r="E533" s="20"/>
      <c r="F533" s="20"/>
    </row>
    <row r="534" spans="1:9" ht="12.75" customHeight="1">
      <c r="A534" s="284"/>
      <c r="B534" s="20" t="s">
        <v>25</v>
      </c>
      <c r="C534" s="36">
        <f>Data!H37</f>
        <v>-4.0999999999999996</v>
      </c>
      <c r="D534" s="57">
        <f>Data!H55</f>
        <v>-11.2</v>
      </c>
      <c r="E534" s="20"/>
      <c r="F534" s="20"/>
    </row>
    <row r="536" spans="1:9" s="127" customFormat="1">
      <c r="A536" s="291"/>
    </row>
    <row r="537" spans="1:9">
      <c r="E537" s="189" t="s">
        <v>178</v>
      </c>
    </row>
    <row r="538" spans="1:9">
      <c r="A538" s="104"/>
      <c r="B538" s="56" t="s">
        <v>44</v>
      </c>
      <c r="E538" s="309">
        <f>$J$1</f>
        <v>42795</v>
      </c>
    </row>
    <row r="539" spans="1:9">
      <c r="D539" s="111" t="s">
        <v>25</v>
      </c>
      <c r="E539" s="111" t="s">
        <v>24</v>
      </c>
      <c r="F539" s="111" t="s">
        <v>23</v>
      </c>
      <c r="G539" s="111" t="s">
        <v>22</v>
      </c>
      <c r="H539" s="111" t="s">
        <v>21</v>
      </c>
      <c r="I539" s="111" t="s">
        <v>20</v>
      </c>
    </row>
    <row r="540" spans="1:9">
      <c r="A540" s="284"/>
      <c r="B540" s="20" t="s">
        <v>39</v>
      </c>
      <c r="C540" s="58">
        <f>Data!G20</f>
        <v>2215</v>
      </c>
    </row>
    <row r="541" spans="1:9">
      <c r="A541" s="284"/>
      <c r="B541" s="20" t="s">
        <v>43</v>
      </c>
      <c r="C541" s="58">
        <f>Data!G22</f>
        <v>1115</v>
      </c>
    </row>
    <row r="542" spans="1:9">
      <c r="A542" s="284"/>
      <c r="B542" s="20" t="s">
        <v>27</v>
      </c>
      <c r="C542" s="58"/>
      <c r="D542" s="58">
        <f>Data!G19</f>
        <v>640</v>
      </c>
      <c r="E542" s="58">
        <f>Data!G18</f>
        <v>430</v>
      </c>
      <c r="F542" s="58">
        <f>Data!G17</f>
        <v>220</v>
      </c>
      <c r="G542" s="58">
        <f>Data!G16</f>
        <v>275</v>
      </c>
      <c r="H542" s="58">
        <f>Data!G15</f>
        <v>370</v>
      </c>
      <c r="I542" s="58">
        <f>Data!G14</f>
        <v>265</v>
      </c>
    </row>
    <row r="543" spans="1:9">
      <c r="A543" s="284"/>
      <c r="B543" s="20"/>
    </row>
    <row r="544" spans="1:9" s="127" customFormat="1">
      <c r="A544" s="292"/>
      <c r="B544" s="128"/>
    </row>
    <row r="545" spans="1:27">
      <c r="N545" s="163" t="s">
        <v>75</v>
      </c>
    </row>
    <row r="546" spans="1:27">
      <c r="N546" s="54" t="s">
        <v>314</v>
      </c>
    </row>
    <row r="547" spans="1:27" ht="15.75">
      <c r="A547" s="293"/>
      <c r="B547" s="259" t="s">
        <v>278</v>
      </c>
    </row>
    <row r="548" spans="1:27">
      <c r="A548" s="294"/>
      <c r="B548" s="54" t="s">
        <v>86</v>
      </c>
      <c r="F548" s="104" t="s">
        <v>363</v>
      </c>
      <c r="J548" s="104"/>
      <c r="N548" s="97" t="s">
        <v>76</v>
      </c>
      <c r="O548" s="221">
        <f>$J$1</f>
        <v>42795</v>
      </c>
      <c r="P548" s="104" t="s">
        <v>364</v>
      </c>
    </row>
    <row r="549" spans="1:27">
      <c r="N549" s="98" t="s">
        <v>77</v>
      </c>
      <c r="O549" s="98" t="s">
        <v>78</v>
      </c>
      <c r="P549" s="126" t="s">
        <v>316</v>
      </c>
    </row>
    <row r="550" spans="1:27" ht="15.75">
      <c r="A550" s="295"/>
      <c r="B550" s="97" t="s">
        <v>76</v>
      </c>
      <c r="C550" s="309">
        <f>$J$1</f>
        <v>42795</v>
      </c>
      <c r="F550" s="377" t="s">
        <v>426</v>
      </c>
      <c r="U550" s="126" t="s">
        <v>336</v>
      </c>
    </row>
    <row r="551" spans="1:27" ht="25.5">
      <c r="A551" s="296" t="s">
        <v>330</v>
      </c>
      <c r="B551" s="98" t="s">
        <v>77</v>
      </c>
      <c r="C551" s="98" t="s">
        <v>78</v>
      </c>
      <c r="D551" s="56" t="s">
        <v>94</v>
      </c>
      <c r="G551" s="104" t="s">
        <v>356</v>
      </c>
      <c r="N551" s="99" t="s">
        <v>79</v>
      </c>
      <c r="O551" s="100" t="s">
        <v>357</v>
      </c>
      <c r="P551" s="100" t="s">
        <v>358</v>
      </c>
      <c r="Q551" s="100" t="s">
        <v>359</v>
      </c>
      <c r="R551" s="100" t="s">
        <v>360</v>
      </c>
      <c r="S551" s="100" t="s">
        <v>147</v>
      </c>
      <c r="U551" s="99"/>
      <c r="V551" s="100" t="s">
        <v>80</v>
      </c>
      <c r="W551" s="100" t="s">
        <v>150</v>
      </c>
      <c r="X551" s="100" t="s">
        <v>147</v>
      </c>
      <c r="Y551" s="100" t="s">
        <v>148</v>
      </c>
      <c r="Z551" s="100" t="s">
        <v>149</v>
      </c>
    </row>
    <row r="552" spans="1:27">
      <c r="A552" s="104" t="s">
        <v>331</v>
      </c>
      <c r="I552" s="235">
        <f>C550-1</f>
        <v>42794</v>
      </c>
      <c r="J552" s="117"/>
      <c r="N552" s="20" t="s">
        <v>17</v>
      </c>
      <c r="O552" s="446">
        <v>690</v>
      </c>
      <c r="P552" s="446">
        <v>155</v>
      </c>
      <c r="Q552" s="446">
        <v>160</v>
      </c>
      <c r="R552" s="446">
        <v>290</v>
      </c>
      <c r="S552" s="446">
        <v>210</v>
      </c>
      <c r="T552" s="169"/>
      <c r="U552" s="20" t="s">
        <v>17</v>
      </c>
      <c r="V552" s="35">
        <f t="shared" ref="V552:V561" si="1">O552</f>
        <v>690</v>
      </c>
      <c r="W552" s="35">
        <f t="shared" ref="W552:W561" si="2">R552</f>
        <v>290</v>
      </c>
      <c r="X552" s="35">
        <f t="shared" ref="X552:X561" si="3">S552</f>
        <v>210</v>
      </c>
      <c r="Y552" s="35">
        <f t="shared" ref="Y552:Y561" si="4">Q552</f>
        <v>160</v>
      </c>
      <c r="Z552" s="35">
        <f t="shared" ref="Z552:Z561" si="5">P552</f>
        <v>155</v>
      </c>
      <c r="AA552" s="169">
        <f>SUM(V552:Z552)</f>
        <v>1505</v>
      </c>
    </row>
    <row r="553" spans="1:27">
      <c r="A553" s="104"/>
      <c r="B553" s="99" t="s">
        <v>79</v>
      </c>
      <c r="C553" s="443" t="s">
        <v>80</v>
      </c>
      <c r="D553" s="444"/>
      <c r="E553" s="443" t="s">
        <v>81</v>
      </c>
      <c r="F553" s="444"/>
      <c r="G553" s="443" t="s">
        <v>82</v>
      </c>
      <c r="H553" s="444"/>
      <c r="I553" s="227" t="s">
        <v>107</v>
      </c>
      <c r="J553" s="268">
        <f>C550-1</f>
        <v>42794</v>
      </c>
      <c r="K553" s="227"/>
      <c r="L553" s="227"/>
      <c r="N553" s="20" t="s">
        <v>27</v>
      </c>
      <c r="O553" s="446">
        <v>640</v>
      </c>
      <c r="P553" s="446">
        <v>100</v>
      </c>
      <c r="Q553" s="446">
        <v>150</v>
      </c>
      <c r="R553" s="446">
        <v>290</v>
      </c>
      <c r="S553" s="446">
        <v>225</v>
      </c>
      <c r="T553" s="169"/>
      <c r="U553" s="20" t="s">
        <v>27</v>
      </c>
      <c r="V553" s="35">
        <f t="shared" si="1"/>
        <v>640</v>
      </c>
      <c r="W553" s="35">
        <f t="shared" si="2"/>
        <v>290</v>
      </c>
      <c r="X553" s="35">
        <f t="shared" si="3"/>
        <v>225</v>
      </c>
      <c r="Y553" s="35">
        <f t="shared" si="4"/>
        <v>150</v>
      </c>
      <c r="Z553" s="35">
        <f t="shared" si="5"/>
        <v>100</v>
      </c>
      <c r="AA553" s="169">
        <f t="shared" ref="AA553:AA561" si="6">SUM(V553:Z553)</f>
        <v>1405</v>
      </c>
    </row>
    <row r="554" spans="1:27" s="120" customFormat="1">
      <c r="A554" s="297" t="s">
        <v>332</v>
      </c>
      <c r="C554" s="121" t="s">
        <v>83</v>
      </c>
      <c r="D554" s="121" t="s">
        <v>47</v>
      </c>
      <c r="E554" s="121" t="s">
        <v>83</v>
      </c>
      <c r="F554" s="121" t="s">
        <v>47</v>
      </c>
      <c r="G554" s="121" t="s">
        <v>83</v>
      </c>
      <c r="H554" s="121" t="s">
        <v>47</v>
      </c>
      <c r="I554" s="304" t="s">
        <v>83</v>
      </c>
      <c r="J554" s="304" t="s">
        <v>47</v>
      </c>
      <c r="K554" s="265" t="s">
        <v>108</v>
      </c>
      <c r="L554" s="266"/>
      <c r="N554" s="20" t="s">
        <v>18</v>
      </c>
      <c r="O554" s="446">
        <v>360</v>
      </c>
      <c r="P554" s="446">
        <v>60</v>
      </c>
      <c r="Q554" s="446">
        <v>70</v>
      </c>
      <c r="R554" s="446">
        <v>160</v>
      </c>
      <c r="S554" s="446">
        <v>105</v>
      </c>
      <c r="T554" s="169"/>
      <c r="U554" s="20" t="s">
        <v>18</v>
      </c>
      <c r="V554" s="35">
        <f t="shared" si="1"/>
        <v>360</v>
      </c>
      <c r="W554" s="35">
        <f t="shared" si="2"/>
        <v>160</v>
      </c>
      <c r="X554" s="35">
        <f t="shared" si="3"/>
        <v>105</v>
      </c>
      <c r="Y554" s="35">
        <f t="shared" si="4"/>
        <v>70</v>
      </c>
      <c r="Z554" s="35">
        <f t="shared" si="5"/>
        <v>60</v>
      </c>
      <c r="AA554" s="169">
        <f t="shared" si="6"/>
        <v>755</v>
      </c>
    </row>
    <row r="555" spans="1:27">
      <c r="A555" s="284" t="s">
        <v>333</v>
      </c>
      <c r="B555" s="20" t="s">
        <v>9</v>
      </c>
      <c r="C555" s="446">
        <v>180200</v>
      </c>
      <c r="D555" s="447">
        <v>36.700000000000003</v>
      </c>
      <c r="E555" s="446">
        <v>69040</v>
      </c>
      <c r="F555" s="447">
        <v>14.1</v>
      </c>
      <c r="G555" s="446">
        <v>149945</v>
      </c>
      <c r="H555" s="447">
        <v>30.6</v>
      </c>
      <c r="I555" s="440">
        <v>150155</v>
      </c>
      <c r="J555" s="441">
        <v>30.5</v>
      </c>
      <c r="K555" s="267">
        <f>G555-I555</f>
        <v>-210</v>
      </c>
      <c r="L555" s="262"/>
      <c r="N555" s="20" t="s">
        <v>20</v>
      </c>
      <c r="O555" s="446">
        <v>85</v>
      </c>
      <c r="P555" s="446">
        <v>15</v>
      </c>
      <c r="Q555" s="446">
        <v>20</v>
      </c>
      <c r="R555" s="446">
        <v>45</v>
      </c>
      <c r="S555" s="446">
        <v>35</v>
      </c>
      <c r="T555" s="169"/>
      <c r="U555" s="20" t="s">
        <v>20</v>
      </c>
      <c r="V555" s="35">
        <f t="shared" si="1"/>
        <v>85</v>
      </c>
      <c r="W555" s="35">
        <f t="shared" si="2"/>
        <v>45</v>
      </c>
      <c r="X555" s="35">
        <f t="shared" si="3"/>
        <v>35</v>
      </c>
      <c r="Y555" s="35">
        <f t="shared" si="4"/>
        <v>20</v>
      </c>
      <c r="Z555" s="35">
        <f t="shared" si="5"/>
        <v>15</v>
      </c>
      <c r="AA555" s="169">
        <f t="shared" si="6"/>
        <v>200</v>
      </c>
    </row>
    <row r="556" spans="1:27">
      <c r="A556" s="284" t="s">
        <v>327</v>
      </c>
      <c r="B556" s="20" t="s">
        <v>8</v>
      </c>
      <c r="C556" s="446">
        <v>189670</v>
      </c>
      <c r="D556" s="447">
        <v>36.299999999999997</v>
      </c>
      <c r="E556" s="446">
        <v>72405</v>
      </c>
      <c r="F556" s="447">
        <v>13.9</v>
      </c>
      <c r="G556" s="446">
        <v>160455</v>
      </c>
      <c r="H556" s="447">
        <v>30.7</v>
      </c>
      <c r="I556" s="440">
        <v>160865</v>
      </c>
      <c r="J556" s="441">
        <v>30.6</v>
      </c>
      <c r="K556" s="267">
        <f t="shared" ref="K556:K568" si="7">G556-I556</f>
        <v>-410</v>
      </c>
      <c r="L556" s="262"/>
      <c r="N556" s="20" t="s">
        <v>21</v>
      </c>
      <c r="O556" s="446">
        <v>125</v>
      </c>
      <c r="P556" s="446">
        <v>20</v>
      </c>
      <c r="Q556" s="446">
        <v>30</v>
      </c>
      <c r="R556" s="446">
        <v>45</v>
      </c>
      <c r="S556" s="446">
        <v>30</v>
      </c>
      <c r="T556" s="169"/>
      <c r="U556" s="20" t="s">
        <v>21</v>
      </c>
      <c r="V556" s="35">
        <f t="shared" si="1"/>
        <v>125</v>
      </c>
      <c r="W556" s="35">
        <f t="shared" si="2"/>
        <v>45</v>
      </c>
      <c r="X556" s="35">
        <f t="shared" si="3"/>
        <v>30</v>
      </c>
      <c r="Y556" s="35">
        <f t="shared" si="4"/>
        <v>30</v>
      </c>
      <c r="Z556" s="35">
        <f t="shared" si="5"/>
        <v>20</v>
      </c>
      <c r="AA556" s="169">
        <f t="shared" si="6"/>
        <v>250</v>
      </c>
    </row>
    <row r="557" spans="1:27">
      <c r="A557" s="211" t="s">
        <v>328</v>
      </c>
      <c r="B557" s="12" t="s">
        <v>30</v>
      </c>
      <c r="C557" s="446">
        <v>18950</v>
      </c>
      <c r="D557" s="447">
        <v>41.9</v>
      </c>
      <c r="E557" s="446">
        <v>7540</v>
      </c>
      <c r="F557" s="447">
        <v>16.7</v>
      </c>
      <c r="G557" s="446">
        <v>10730</v>
      </c>
      <c r="H557" s="447">
        <v>23.7</v>
      </c>
      <c r="I557" s="440">
        <v>10775</v>
      </c>
      <c r="J557" s="441">
        <v>23.9</v>
      </c>
      <c r="K557" s="267">
        <f t="shared" si="7"/>
        <v>-45</v>
      </c>
      <c r="L557" s="262"/>
      <c r="N557" s="20" t="s">
        <v>22</v>
      </c>
      <c r="O557" s="446">
        <v>90</v>
      </c>
      <c r="P557" s="446">
        <v>15</v>
      </c>
      <c r="Q557" s="446">
        <v>15</v>
      </c>
      <c r="R557" s="446">
        <v>45</v>
      </c>
      <c r="S557" s="446">
        <v>35</v>
      </c>
      <c r="T557" s="169"/>
      <c r="U557" s="20" t="s">
        <v>22</v>
      </c>
      <c r="V557" s="35">
        <f t="shared" si="1"/>
        <v>90</v>
      </c>
      <c r="W557" s="35">
        <f t="shared" si="2"/>
        <v>45</v>
      </c>
      <c r="X557" s="35">
        <f t="shared" si="3"/>
        <v>35</v>
      </c>
      <c r="Y557" s="35">
        <f t="shared" si="4"/>
        <v>15</v>
      </c>
      <c r="Z557" s="35">
        <f t="shared" si="5"/>
        <v>15</v>
      </c>
      <c r="AA557" s="169">
        <f t="shared" si="6"/>
        <v>200</v>
      </c>
    </row>
    <row r="558" spans="1:27">
      <c r="A558" s="284"/>
      <c r="B558" s="20" t="s">
        <v>31</v>
      </c>
      <c r="C558" s="446">
        <v>10855</v>
      </c>
      <c r="D558" s="447">
        <v>40.6</v>
      </c>
      <c r="E558" s="446">
        <v>4205</v>
      </c>
      <c r="F558" s="447">
        <v>15.7</v>
      </c>
      <c r="G558" s="446">
        <v>6465</v>
      </c>
      <c r="H558" s="447">
        <v>24.2</v>
      </c>
      <c r="I558" s="440">
        <v>6410</v>
      </c>
      <c r="J558" s="441">
        <v>23.7</v>
      </c>
      <c r="K558" s="267">
        <f t="shared" si="7"/>
        <v>55</v>
      </c>
      <c r="L558" s="262"/>
      <c r="N558" s="20" t="s">
        <v>23</v>
      </c>
      <c r="O558" s="446">
        <v>65</v>
      </c>
      <c r="P558" s="446">
        <v>5</v>
      </c>
      <c r="Q558" s="446">
        <v>5</v>
      </c>
      <c r="R558" s="446">
        <v>35</v>
      </c>
      <c r="S558" s="446">
        <v>20</v>
      </c>
      <c r="T558" s="169"/>
      <c r="U558" s="20" t="s">
        <v>23</v>
      </c>
      <c r="V558" s="35">
        <f t="shared" si="1"/>
        <v>65</v>
      </c>
      <c r="W558" s="35">
        <f t="shared" si="2"/>
        <v>35</v>
      </c>
      <c r="X558" s="35">
        <f t="shared" si="3"/>
        <v>20</v>
      </c>
      <c r="Y558" s="35">
        <f t="shared" si="4"/>
        <v>5</v>
      </c>
      <c r="Z558" s="35">
        <f t="shared" si="5"/>
        <v>5</v>
      </c>
      <c r="AA558" s="169">
        <f t="shared" si="6"/>
        <v>130</v>
      </c>
    </row>
    <row r="559" spans="1:27">
      <c r="A559" s="284" t="s">
        <v>329</v>
      </c>
      <c r="B559" s="20" t="s">
        <v>20</v>
      </c>
      <c r="C559" s="446">
        <v>85</v>
      </c>
      <c r="D559" s="447">
        <v>42.6</v>
      </c>
      <c r="E559" s="446">
        <v>35</v>
      </c>
      <c r="F559" s="447">
        <v>17.399999999999999</v>
      </c>
      <c r="G559" s="446">
        <v>35</v>
      </c>
      <c r="H559" s="447">
        <v>17.399999999999999</v>
      </c>
      <c r="I559" s="440">
        <v>35</v>
      </c>
      <c r="J559" s="441">
        <v>18.8</v>
      </c>
      <c r="K559" s="267">
        <f t="shared" si="7"/>
        <v>0</v>
      </c>
      <c r="L559" s="262"/>
      <c r="N559" s="20" t="s">
        <v>24</v>
      </c>
      <c r="O559" s="446">
        <v>120</v>
      </c>
      <c r="P559" s="446">
        <v>15</v>
      </c>
      <c r="Q559" s="446">
        <v>35</v>
      </c>
      <c r="R559" s="446">
        <v>55</v>
      </c>
      <c r="S559" s="446">
        <v>40</v>
      </c>
      <c r="T559" s="169"/>
      <c r="U559" s="20" t="s">
        <v>24</v>
      </c>
      <c r="V559" s="35">
        <f t="shared" si="1"/>
        <v>120</v>
      </c>
      <c r="W559" s="35">
        <f t="shared" si="2"/>
        <v>55</v>
      </c>
      <c r="X559" s="35">
        <f t="shared" si="3"/>
        <v>40</v>
      </c>
      <c r="Y559" s="35">
        <f t="shared" si="4"/>
        <v>35</v>
      </c>
      <c r="Z559" s="35">
        <f t="shared" si="5"/>
        <v>15</v>
      </c>
      <c r="AA559" s="169">
        <f t="shared" si="6"/>
        <v>265</v>
      </c>
    </row>
    <row r="560" spans="1:27">
      <c r="A560" s="284"/>
      <c r="B560" s="20" t="s">
        <v>21</v>
      </c>
      <c r="C560" s="446">
        <v>125</v>
      </c>
      <c r="D560" s="447">
        <v>51</v>
      </c>
      <c r="E560" s="446">
        <v>45</v>
      </c>
      <c r="F560" s="447">
        <v>18.399999999999999</v>
      </c>
      <c r="G560" s="446">
        <v>45</v>
      </c>
      <c r="H560" s="447">
        <v>18.8</v>
      </c>
      <c r="I560" s="440">
        <v>40</v>
      </c>
      <c r="J560" s="441">
        <v>16.899999999999999</v>
      </c>
      <c r="K560" s="267">
        <f t="shared" si="7"/>
        <v>5</v>
      </c>
      <c r="L560" s="262"/>
      <c r="N560" s="20" t="s">
        <v>25</v>
      </c>
      <c r="O560" s="446">
        <v>150</v>
      </c>
      <c r="P560" s="446">
        <v>35</v>
      </c>
      <c r="Q560" s="446">
        <v>50</v>
      </c>
      <c r="R560" s="446">
        <v>70</v>
      </c>
      <c r="S560" s="446">
        <v>65</v>
      </c>
      <c r="T560" s="169"/>
      <c r="U560" s="20" t="s">
        <v>25</v>
      </c>
      <c r="V560" s="35">
        <f t="shared" si="1"/>
        <v>150</v>
      </c>
      <c r="W560" s="35">
        <f t="shared" si="2"/>
        <v>70</v>
      </c>
      <c r="X560" s="35">
        <f t="shared" si="3"/>
        <v>65</v>
      </c>
      <c r="Y560" s="35">
        <f t="shared" si="4"/>
        <v>50</v>
      </c>
      <c r="Z560" s="35">
        <f t="shared" si="5"/>
        <v>35</v>
      </c>
      <c r="AA560" s="169">
        <f t="shared" si="6"/>
        <v>370</v>
      </c>
    </row>
    <row r="561" spans="1:27">
      <c r="A561" s="284" t="s">
        <v>334</v>
      </c>
      <c r="B561" s="20" t="s">
        <v>22</v>
      </c>
      <c r="C561" s="446">
        <v>90</v>
      </c>
      <c r="D561" s="447">
        <v>46.2</v>
      </c>
      <c r="E561" s="446">
        <v>40</v>
      </c>
      <c r="F561" s="447">
        <v>19.100000000000001</v>
      </c>
      <c r="G561" s="446">
        <v>30</v>
      </c>
      <c r="H561" s="447">
        <v>14.1</v>
      </c>
      <c r="I561" s="440">
        <v>25</v>
      </c>
      <c r="J561" s="441">
        <v>13.1</v>
      </c>
      <c r="K561" s="267">
        <f t="shared" si="7"/>
        <v>5</v>
      </c>
      <c r="L561" s="262"/>
      <c r="N561" s="56" t="s">
        <v>37</v>
      </c>
      <c r="O561" s="446">
        <v>1690</v>
      </c>
      <c r="P561" s="446">
        <v>315</v>
      </c>
      <c r="Q561" s="446">
        <v>385</v>
      </c>
      <c r="R561" s="446">
        <v>740</v>
      </c>
      <c r="S561" s="446">
        <v>540</v>
      </c>
      <c r="T561" s="169"/>
      <c r="U561" s="56" t="s">
        <v>37</v>
      </c>
      <c r="V561" s="35">
        <f t="shared" si="1"/>
        <v>1690</v>
      </c>
      <c r="W561" s="35">
        <f t="shared" si="2"/>
        <v>740</v>
      </c>
      <c r="X561" s="35">
        <f t="shared" si="3"/>
        <v>540</v>
      </c>
      <c r="Y561" s="35">
        <f t="shared" si="4"/>
        <v>385</v>
      </c>
      <c r="Z561" s="35">
        <f t="shared" si="5"/>
        <v>315</v>
      </c>
      <c r="AA561" s="169">
        <f t="shared" si="6"/>
        <v>3670</v>
      </c>
    </row>
    <row r="562" spans="1:27">
      <c r="A562" s="284" t="s">
        <v>335</v>
      </c>
      <c r="B562" s="20" t="s">
        <v>23</v>
      </c>
      <c r="C562" s="446">
        <v>65</v>
      </c>
      <c r="D562" s="447">
        <v>48.9</v>
      </c>
      <c r="E562" s="446">
        <v>20</v>
      </c>
      <c r="F562" s="447">
        <v>16.5</v>
      </c>
      <c r="G562" s="446">
        <v>15</v>
      </c>
      <c r="H562" s="447">
        <v>10.5</v>
      </c>
      <c r="I562" s="440">
        <v>15</v>
      </c>
      <c r="J562" s="441">
        <v>9.4</v>
      </c>
      <c r="K562" s="267">
        <f t="shared" si="7"/>
        <v>0</v>
      </c>
      <c r="L562" s="262"/>
    </row>
    <row r="563" spans="1:27">
      <c r="A563" s="284" t="s">
        <v>340</v>
      </c>
      <c r="B563" s="20" t="s">
        <v>24</v>
      </c>
      <c r="C563" s="446">
        <v>120</v>
      </c>
      <c r="D563" s="447">
        <v>45.7</v>
      </c>
      <c r="E563" s="446">
        <v>55</v>
      </c>
      <c r="F563" s="447">
        <v>20.6</v>
      </c>
      <c r="G563" s="446">
        <v>50</v>
      </c>
      <c r="H563" s="447">
        <v>18</v>
      </c>
      <c r="I563" s="440">
        <v>45</v>
      </c>
      <c r="J563" s="441">
        <v>16.2</v>
      </c>
      <c r="K563" s="267">
        <f t="shared" si="7"/>
        <v>5</v>
      </c>
      <c r="L563" s="262"/>
      <c r="N563" s="103" t="s">
        <v>84</v>
      </c>
    </row>
    <row r="564" spans="1:27" ht="15" customHeight="1">
      <c r="A564" s="303" t="s">
        <v>337</v>
      </c>
      <c r="B564" s="20" t="s">
        <v>25</v>
      </c>
      <c r="C564" s="446">
        <v>150</v>
      </c>
      <c r="D564" s="447">
        <v>41.1</v>
      </c>
      <c r="E564" s="446">
        <v>60</v>
      </c>
      <c r="F564" s="447">
        <v>16.2</v>
      </c>
      <c r="G564" s="446">
        <v>85</v>
      </c>
      <c r="H564" s="447">
        <v>22.4</v>
      </c>
      <c r="I564" s="440">
        <v>85</v>
      </c>
      <c r="J564" s="441">
        <v>20.399999999999999</v>
      </c>
      <c r="K564" s="267">
        <f t="shared" si="7"/>
        <v>0</v>
      </c>
      <c r="L564" s="262"/>
    </row>
    <row r="565" spans="1:27">
      <c r="A565" s="104" t="s">
        <v>339</v>
      </c>
      <c r="B565" s="20" t="s">
        <v>17</v>
      </c>
      <c r="C565" s="446">
        <v>690</v>
      </c>
      <c r="D565" s="447">
        <v>45.8</v>
      </c>
      <c r="E565" s="446">
        <v>245</v>
      </c>
      <c r="F565" s="447">
        <v>16.3</v>
      </c>
      <c r="G565" s="446">
        <v>315</v>
      </c>
      <c r="H565" s="447">
        <v>21</v>
      </c>
      <c r="I565" s="440">
        <v>305</v>
      </c>
      <c r="J565" s="441">
        <v>20</v>
      </c>
      <c r="K565" s="267">
        <f t="shared" si="7"/>
        <v>10</v>
      </c>
      <c r="L565" s="262"/>
      <c r="N565" s="117" t="s">
        <v>154</v>
      </c>
    </row>
    <row r="566" spans="1:27">
      <c r="A566" s="104" t="s">
        <v>338</v>
      </c>
      <c r="B566" s="20" t="s">
        <v>27</v>
      </c>
      <c r="C566" s="446">
        <v>640</v>
      </c>
      <c r="D566" s="447">
        <v>45.4</v>
      </c>
      <c r="E566" s="446">
        <v>255</v>
      </c>
      <c r="F566" s="447">
        <v>18</v>
      </c>
      <c r="G566" s="446">
        <v>255</v>
      </c>
      <c r="H566" s="447">
        <v>18</v>
      </c>
      <c r="I566" s="440">
        <v>245</v>
      </c>
      <c r="J566" s="441">
        <v>16.8</v>
      </c>
      <c r="K566" s="267">
        <f t="shared" si="7"/>
        <v>10</v>
      </c>
      <c r="L566" s="262"/>
    </row>
    <row r="567" spans="1:27">
      <c r="B567" s="20" t="s">
        <v>18</v>
      </c>
      <c r="C567" s="446">
        <v>360</v>
      </c>
      <c r="D567" s="447">
        <v>47.5</v>
      </c>
      <c r="E567" s="446">
        <v>150</v>
      </c>
      <c r="F567" s="447">
        <v>19.899999999999999</v>
      </c>
      <c r="G567" s="446">
        <v>130</v>
      </c>
      <c r="H567" s="447">
        <v>17.399999999999999</v>
      </c>
      <c r="I567" s="440">
        <v>130</v>
      </c>
      <c r="J567" s="441">
        <v>17.100000000000001</v>
      </c>
      <c r="K567" s="267">
        <f t="shared" si="7"/>
        <v>0</v>
      </c>
      <c r="L567" s="262"/>
    </row>
    <row r="568" spans="1:27">
      <c r="A568" s="290" t="s">
        <v>342</v>
      </c>
      <c r="B568" s="56" t="s">
        <v>37</v>
      </c>
      <c r="C568" s="446">
        <v>1690</v>
      </c>
      <c r="D568" s="447">
        <v>46</v>
      </c>
      <c r="E568" s="446">
        <v>650</v>
      </c>
      <c r="F568" s="447">
        <v>17.7</v>
      </c>
      <c r="G568" s="446">
        <v>700</v>
      </c>
      <c r="H568" s="447">
        <v>19.100000000000001</v>
      </c>
      <c r="I568" s="440">
        <v>675</v>
      </c>
      <c r="J568" s="441">
        <v>18.100000000000001</v>
      </c>
      <c r="K568" s="267">
        <f t="shared" si="7"/>
        <v>25</v>
      </c>
      <c r="L568" s="262"/>
    </row>
    <row r="569" spans="1:27">
      <c r="A569" s="104" t="s">
        <v>341</v>
      </c>
    </row>
    <row r="570" spans="1:27">
      <c r="A570" s="298"/>
      <c r="B570" s="103" t="s">
        <v>84</v>
      </c>
    </row>
    <row r="571" spans="1:27">
      <c r="A571" s="298"/>
      <c r="B571" s="103" t="s">
        <v>85</v>
      </c>
    </row>
    <row r="573" spans="1:27" s="127" customFormat="1">
      <c r="A573" s="291"/>
    </row>
    <row r="575" spans="1:27">
      <c r="A575" s="299"/>
      <c r="B575" s="105" t="s">
        <v>279</v>
      </c>
      <c r="E575" s="104"/>
    </row>
    <row r="576" spans="1:27">
      <c r="A576" s="294"/>
      <c r="B576" s="54" t="s">
        <v>86</v>
      </c>
      <c r="J576" s="104" t="s">
        <v>366</v>
      </c>
    </row>
    <row r="578" spans="1:19">
      <c r="A578" s="295"/>
      <c r="B578" s="97" t="s">
        <v>76</v>
      </c>
      <c r="C578" s="309">
        <f>$J$1</f>
        <v>42795</v>
      </c>
      <c r="N578" s="163" t="s">
        <v>75</v>
      </c>
    </row>
    <row r="579" spans="1:19">
      <c r="A579" s="300"/>
      <c r="B579" s="98" t="s">
        <v>77</v>
      </c>
      <c r="C579" s="98" t="s">
        <v>78</v>
      </c>
      <c r="D579" s="56" t="s">
        <v>93</v>
      </c>
      <c r="N579" s="123" t="s">
        <v>146</v>
      </c>
    </row>
    <row r="581" spans="1:19">
      <c r="A581" s="301"/>
      <c r="B581" s="99" t="s">
        <v>79</v>
      </c>
      <c r="C581" s="443" t="s">
        <v>87</v>
      </c>
      <c r="D581" s="444"/>
      <c r="E581" s="443" t="s">
        <v>88</v>
      </c>
      <c r="F581" s="444"/>
      <c r="G581" s="443" t="s">
        <v>89</v>
      </c>
      <c r="H581" s="444"/>
      <c r="N581" s="97" t="s">
        <v>76</v>
      </c>
      <c r="O581" s="221">
        <f>$J$1</f>
        <v>42795</v>
      </c>
      <c r="P581" s="104" t="s">
        <v>365</v>
      </c>
    </row>
    <row r="582" spans="1:19">
      <c r="C582" s="101" t="s">
        <v>83</v>
      </c>
      <c r="D582" s="101" t="s">
        <v>47</v>
      </c>
      <c r="E582" s="101" t="s">
        <v>83</v>
      </c>
      <c r="F582" s="101" t="s">
        <v>47</v>
      </c>
      <c r="G582" s="101" t="s">
        <v>83</v>
      </c>
      <c r="H582" s="101" t="s">
        <v>47</v>
      </c>
      <c r="N582" s="98" t="s">
        <v>77</v>
      </c>
      <c r="O582" s="98" t="s">
        <v>78</v>
      </c>
    </row>
    <row r="583" spans="1:19">
      <c r="A583" s="303" t="s">
        <v>343</v>
      </c>
      <c r="B583" s="20" t="s">
        <v>9</v>
      </c>
      <c r="C583" s="344">
        <v>166705</v>
      </c>
      <c r="D583" s="345">
        <f>C583/(C583+E583+G583)*100</f>
        <v>21.06297222853966</v>
      </c>
      <c r="E583" s="58">
        <v>428015</v>
      </c>
      <c r="F583" s="57">
        <f>E583/(C583+E583+G583)*100</f>
        <v>54.079170141257926</v>
      </c>
      <c r="G583" s="344">
        <v>196740</v>
      </c>
      <c r="H583" s="345">
        <f>G583/(C583+E583+G583)*100</f>
        <v>24.85785763020241</v>
      </c>
      <c r="J583" s="384"/>
    </row>
    <row r="584" spans="1:19">
      <c r="A584" s="104" t="s">
        <v>339</v>
      </c>
      <c r="B584" s="20" t="s">
        <v>8</v>
      </c>
      <c r="C584" s="344">
        <v>174285</v>
      </c>
      <c r="D584" s="345">
        <f t="shared" ref="D584:D596" si="8">C584/(C584+E584+G584)*100</f>
        <v>21.167790125705956</v>
      </c>
      <c r="E584" s="58">
        <v>444460</v>
      </c>
      <c r="F584" s="57">
        <f t="shared" ref="F584:F596" si="9">E584/(C584+E584+G584)*100</f>
        <v>53.981903200340078</v>
      </c>
      <c r="G584" s="344">
        <v>204605</v>
      </c>
      <c r="H584" s="345">
        <f t="shared" ref="H584:H596" si="10">G584/(C584+E584+G584)*100</f>
        <v>24.850306673953966</v>
      </c>
      <c r="J584" s="384"/>
      <c r="N584" s="99" t="s">
        <v>79</v>
      </c>
      <c r="O584" s="100" t="s">
        <v>151</v>
      </c>
      <c r="P584" s="100" t="s">
        <v>152</v>
      </c>
      <c r="Q584" s="100" t="s">
        <v>153</v>
      </c>
      <c r="R584" s="166" t="s">
        <v>155</v>
      </c>
      <c r="S584" s="260" t="s">
        <v>280</v>
      </c>
    </row>
    <row r="585" spans="1:19">
      <c r="A585" s="104" t="s">
        <v>338</v>
      </c>
      <c r="B585" s="12" t="s">
        <v>30</v>
      </c>
      <c r="C585" s="344">
        <v>13020</v>
      </c>
      <c r="D585" s="345">
        <f t="shared" si="8"/>
        <v>18.819108188191084</v>
      </c>
      <c r="E585" s="58">
        <v>37985</v>
      </c>
      <c r="F585" s="57">
        <f t="shared" si="9"/>
        <v>54.903519549035195</v>
      </c>
      <c r="G585" s="344">
        <v>18180</v>
      </c>
      <c r="H585" s="345">
        <f t="shared" si="10"/>
        <v>26.277372262773724</v>
      </c>
      <c r="J585" s="384"/>
      <c r="N585" s="20" t="s">
        <v>17</v>
      </c>
      <c r="O585" s="344">
        <v>375</v>
      </c>
      <c r="P585" s="344">
        <v>470</v>
      </c>
      <c r="Q585" s="344">
        <v>740</v>
      </c>
      <c r="R585" s="344">
        <v>630</v>
      </c>
      <c r="S585" s="226">
        <f>SUM(O585:R585)</f>
        <v>2215</v>
      </c>
    </row>
    <row r="586" spans="1:19">
      <c r="B586" s="20" t="s">
        <v>31</v>
      </c>
      <c r="C586" s="344">
        <v>9855</v>
      </c>
      <c r="D586" s="345">
        <f t="shared" si="8"/>
        <v>20.78456184751661</v>
      </c>
      <c r="E586" s="58">
        <v>25420</v>
      </c>
      <c r="F586" s="57">
        <f t="shared" si="9"/>
        <v>53.61172624696826</v>
      </c>
      <c r="G586" s="344">
        <v>12140</v>
      </c>
      <c r="H586" s="345">
        <f t="shared" si="10"/>
        <v>25.60371190551513</v>
      </c>
      <c r="J586" s="384"/>
      <c r="N586" s="20" t="s">
        <v>27</v>
      </c>
      <c r="O586" s="344">
        <v>465</v>
      </c>
      <c r="P586" s="344">
        <v>475</v>
      </c>
      <c r="Q586" s="344">
        <v>600</v>
      </c>
      <c r="R586" s="344">
        <v>650</v>
      </c>
      <c r="S586" s="226">
        <f>SUM(O586:R586)</f>
        <v>2190</v>
      </c>
    </row>
    <row r="587" spans="1:19">
      <c r="A587" s="290" t="s">
        <v>345</v>
      </c>
      <c r="B587" s="20" t="s">
        <v>20</v>
      </c>
      <c r="C587" s="344">
        <v>45</v>
      </c>
      <c r="D587" s="345">
        <f t="shared" si="8"/>
        <v>15.789473684210526</v>
      </c>
      <c r="E587" s="58">
        <v>155</v>
      </c>
      <c r="F587" s="57">
        <f t="shared" si="9"/>
        <v>54.385964912280706</v>
      </c>
      <c r="G587" s="344">
        <v>85</v>
      </c>
      <c r="H587" s="345">
        <f t="shared" si="10"/>
        <v>29.82456140350877</v>
      </c>
      <c r="J587" s="384"/>
      <c r="N587" s="20" t="s">
        <v>18</v>
      </c>
      <c r="O587" s="344">
        <v>240</v>
      </c>
      <c r="P587" s="344">
        <v>255</v>
      </c>
      <c r="Q587" s="344">
        <v>305</v>
      </c>
      <c r="R587" s="344">
        <v>320</v>
      </c>
      <c r="S587" s="226">
        <f t="shared" ref="S587:S594" si="11">SUM(O587:R587)</f>
        <v>1120</v>
      </c>
    </row>
    <row r="588" spans="1:19">
      <c r="A588" s="104" t="s">
        <v>344</v>
      </c>
      <c r="B588" s="20" t="s">
        <v>21</v>
      </c>
      <c r="C588" s="344">
        <v>75</v>
      </c>
      <c r="D588" s="345">
        <f t="shared" si="8"/>
        <v>17.647058823529413</v>
      </c>
      <c r="E588" s="58">
        <v>225</v>
      </c>
      <c r="F588" s="57">
        <f t="shared" si="9"/>
        <v>52.941176470588239</v>
      </c>
      <c r="G588" s="344">
        <v>125</v>
      </c>
      <c r="H588" s="345">
        <f t="shared" si="10"/>
        <v>29.411764705882355</v>
      </c>
      <c r="J588" s="384"/>
      <c r="N588" s="20" t="s">
        <v>20</v>
      </c>
      <c r="O588" s="344">
        <v>45</v>
      </c>
      <c r="P588" s="344">
        <v>55</v>
      </c>
      <c r="Q588" s="344">
        <v>70</v>
      </c>
      <c r="R588" s="344">
        <v>85</v>
      </c>
      <c r="S588" s="226">
        <f t="shared" si="11"/>
        <v>255</v>
      </c>
    </row>
    <row r="589" spans="1:19">
      <c r="A589" s="284"/>
      <c r="B589" s="20" t="s">
        <v>22</v>
      </c>
      <c r="C589" s="344">
        <v>55</v>
      </c>
      <c r="D589" s="345">
        <f t="shared" si="8"/>
        <v>17.741935483870968</v>
      </c>
      <c r="E589" s="58">
        <v>160</v>
      </c>
      <c r="F589" s="57">
        <f t="shared" si="9"/>
        <v>51.612903225806448</v>
      </c>
      <c r="G589" s="344">
        <v>95</v>
      </c>
      <c r="H589" s="345">
        <f t="shared" si="10"/>
        <v>30.64516129032258</v>
      </c>
      <c r="J589" s="384"/>
      <c r="N589" s="20" t="s">
        <v>21</v>
      </c>
      <c r="O589" s="344">
        <v>75</v>
      </c>
      <c r="P589" s="344">
        <v>70</v>
      </c>
      <c r="Q589" s="344">
        <v>100</v>
      </c>
      <c r="R589" s="344">
        <v>125</v>
      </c>
      <c r="S589" s="226">
        <f t="shared" si="11"/>
        <v>370</v>
      </c>
    </row>
    <row r="590" spans="1:19">
      <c r="A590" s="284"/>
      <c r="B590" s="20" t="s">
        <v>23</v>
      </c>
      <c r="C590" s="344">
        <v>45</v>
      </c>
      <c r="D590" s="345">
        <f t="shared" si="8"/>
        <v>19.148936170212767</v>
      </c>
      <c r="E590" s="58">
        <v>130</v>
      </c>
      <c r="F590" s="57">
        <f t="shared" si="9"/>
        <v>55.319148936170215</v>
      </c>
      <c r="G590" s="344">
        <v>60</v>
      </c>
      <c r="H590" s="345">
        <f t="shared" si="10"/>
        <v>25.531914893617021</v>
      </c>
      <c r="J590" s="384"/>
      <c r="N590" s="20" t="s">
        <v>22</v>
      </c>
      <c r="O590" s="344">
        <v>55</v>
      </c>
      <c r="P590" s="344">
        <v>60</v>
      </c>
      <c r="Q590" s="344">
        <v>65</v>
      </c>
      <c r="R590" s="344">
        <v>95</v>
      </c>
      <c r="S590" s="226">
        <f t="shared" si="11"/>
        <v>275</v>
      </c>
    </row>
    <row r="591" spans="1:19">
      <c r="A591" s="284"/>
      <c r="B591" s="20" t="s">
        <v>24</v>
      </c>
      <c r="C591" s="344">
        <v>85</v>
      </c>
      <c r="D591" s="345">
        <f t="shared" si="8"/>
        <v>18.478260869565215</v>
      </c>
      <c r="E591" s="58">
        <v>250</v>
      </c>
      <c r="F591" s="57">
        <f t="shared" si="9"/>
        <v>54.347826086956516</v>
      </c>
      <c r="G591" s="344">
        <v>125</v>
      </c>
      <c r="H591" s="345">
        <f t="shared" si="10"/>
        <v>27.173913043478258</v>
      </c>
      <c r="J591" s="384"/>
      <c r="N591" s="20" t="s">
        <v>23</v>
      </c>
      <c r="O591" s="344">
        <v>45</v>
      </c>
      <c r="P591" s="344">
        <v>45</v>
      </c>
      <c r="Q591" s="344">
        <v>70</v>
      </c>
      <c r="R591" s="344">
        <v>60</v>
      </c>
      <c r="S591" s="226">
        <f t="shared" si="11"/>
        <v>220</v>
      </c>
    </row>
    <row r="592" spans="1:19" ht="18" customHeight="1">
      <c r="A592" s="284"/>
      <c r="B592" s="20" t="s">
        <v>25</v>
      </c>
      <c r="C592" s="344">
        <v>160</v>
      </c>
      <c r="D592" s="345">
        <f t="shared" si="8"/>
        <v>24.615384615384617</v>
      </c>
      <c r="E592" s="58">
        <v>330</v>
      </c>
      <c r="F592" s="57">
        <f t="shared" si="9"/>
        <v>50.769230769230766</v>
      </c>
      <c r="G592" s="344">
        <v>160</v>
      </c>
      <c r="H592" s="345">
        <f t="shared" si="10"/>
        <v>24.615384615384617</v>
      </c>
      <c r="J592" s="384"/>
      <c r="N592" s="20" t="s">
        <v>24</v>
      </c>
      <c r="O592" s="344">
        <v>85</v>
      </c>
      <c r="P592" s="344">
        <v>90</v>
      </c>
      <c r="Q592" s="344">
        <v>125</v>
      </c>
      <c r="R592" s="344">
        <v>125</v>
      </c>
      <c r="S592" s="226">
        <f t="shared" si="11"/>
        <v>425</v>
      </c>
    </row>
    <row r="593" spans="1:19">
      <c r="A593" s="284"/>
      <c r="B593" s="20" t="s">
        <v>17</v>
      </c>
      <c r="C593" s="344">
        <v>375</v>
      </c>
      <c r="D593" s="345">
        <f t="shared" si="8"/>
        <v>15.789473684210526</v>
      </c>
      <c r="E593" s="58">
        <v>1370</v>
      </c>
      <c r="F593" s="57">
        <f t="shared" si="9"/>
        <v>57.684210526315795</v>
      </c>
      <c r="G593" s="344">
        <v>630</v>
      </c>
      <c r="H593" s="345">
        <f t="shared" si="10"/>
        <v>26.526315789473685</v>
      </c>
      <c r="J593" s="384"/>
      <c r="N593" s="20" t="s">
        <v>25</v>
      </c>
      <c r="O593" s="344">
        <v>160</v>
      </c>
      <c r="P593" s="344">
        <v>150</v>
      </c>
      <c r="Q593" s="344">
        <v>170</v>
      </c>
      <c r="R593" s="344">
        <v>160</v>
      </c>
      <c r="S593" s="58">
        <f t="shared" si="11"/>
        <v>640</v>
      </c>
    </row>
    <row r="594" spans="1:19">
      <c r="A594" s="284"/>
      <c r="B594" s="20" t="s">
        <v>27</v>
      </c>
      <c r="C594" s="344">
        <v>465</v>
      </c>
      <c r="D594" s="345">
        <f t="shared" si="8"/>
        <v>19.661733615221987</v>
      </c>
      <c r="E594" s="58">
        <v>1250</v>
      </c>
      <c r="F594" s="57">
        <f t="shared" si="9"/>
        <v>52.854122621564478</v>
      </c>
      <c r="G594" s="344">
        <v>650</v>
      </c>
      <c r="H594" s="345">
        <f t="shared" si="10"/>
        <v>27.484143763213531</v>
      </c>
      <c r="J594" s="384"/>
      <c r="N594" s="56" t="s">
        <v>37</v>
      </c>
      <c r="O594" s="344">
        <v>1085</v>
      </c>
      <c r="P594" s="344">
        <v>1200</v>
      </c>
      <c r="Q594" s="344">
        <v>1640</v>
      </c>
      <c r="R594" s="344">
        <v>1600</v>
      </c>
      <c r="S594" s="58">
        <f t="shared" si="11"/>
        <v>5525</v>
      </c>
    </row>
    <row r="595" spans="1:19">
      <c r="A595" s="284"/>
      <c r="B595" s="20" t="s">
        <v>18</v>
      </c>
      <c r="C595" s="344">
        <v>240</v>
      </c>
      <c r="D595" s="345">
        <f t="shared" si="8"/>
        <v>20.253164556962027</v>
      </c>
      <c r="E595" s="58">
        <v>625</v>
      </c>
      <c r="F595" s="57">
        <f t="shared" si="9"/>
        <v>52.742616033755276</v>
      </c>
      <c r="G595" s="344">
        <v>320</v>
      </c>
      <c r="H595" s="345">
        <f t="shared" si="10"/>
        <v>27.004219409282697</v>
      </c>
      <c r="J595" s="384"/>
    </row>
    <row r="596" spans="1:19">
      <c r="A596" s="104"/>
      <c r="B596" s="56" t="s">
        <v>37</v>
      </c>
      <c r="C596" s="344">
        <v>1085</v>
      </c>
      <c r="D596" s="345">
        <f t="shared" si="8"/>
        <v>18.312236286919831</v>
      </c>
      <c r="E596" s="58">
        <v>3240</v>
      </c>
      <c r="F596" s="57">
        <f t="shared" si="9"/>
        <v>54.683544303797468</v>
      </c>
      <c r="G596" s="344">
        <v>1600</v>
      </c>
      <c r="H596" s="345">
        <f t="shared" si="10"/>
        <v>27.004219409282697</v>
      </c>
      <c r="J596" s="384"/>
      <c r="N596" s="103" t="s">
        <v>84</v>
      </c>
    </row>
    <row r="598" spans="1:19">
      <c r="A598" s="298"/>
      <c r="B598" s="262" t="s">
        <v>430</v>
      </c>
      <c r="N598" s="117" t="s">
        <v>154</v>
      </c>
    </row>
    <row r="599" spans="1:19">
      <c r="A599" s="298"/>
      <c r="B599" s="262" t="s">
        <v>431</v>
      </c>
    </row>
    <row r="602" spans="1:19" s="127" customFormat="1">
      <c r="A602" s="291"/>
    </row>
    <row r="604" spans="1:19">
      <c r="A604" s="299"/>
      <c r="B604" s="105" t="s">
        <v>90</v>
      </c>
    </row>
    <row r="605" spans="1:19">
      <c r="A605" s="294"/>
      <c r="B605" s="54" t="s">
        <v>86</v>
      </c>
      <c r="G605" s="104" t="s">
        <v>177</v>
      </c>
    </row>
    <row r="607" spans="1:19">
      <c r="A607" s="300"/>
      <c r="B607" s="98" t="s">
        <v>77</v>
      </c>
    </row>
    <row r="608" spans="1:19">
      <c r="A608" s="300"/>
      <c r="B608" s="98" t="s">
        <v>95</v>
      </c>
    </row>
    <row r="609" spans="1:162">
      <c r="A609" s="300"/>
      <c r="B609" s="98" t="s">
        <v>91</v>
      </c>
      <c r="DL609" s="104" t="s">
        <v>420</v>
      </c>
    </row>
    <row r="611" spans="1:162" s="55" customFormat="1">
      <c r="A611" s="302"/>
      <c r="B611" s="124"/>
      <c r="C611" s="125">
        <v>37987</v>
      </c>
      <c r="D611" s="125">
        <v>38018</v>
      </c>
      <c r="E611" s="125">
        <v>38047</v>
      </c>
      <c r="F611" s="125">
        <v>38078</v>
      </c>
      <c r="G611" s="125">
        <v>38108</v>
      </c>
      <c r="H611" s="125">
        <v>38139</v>
      </c>
      <c r="I611" s="125">
        <v>38169</v>
      </c>
      <c r="J611" s="125">
        <v>38200</v>
      </c>
      <c r="K611" s="125">
        <v>38231</v>
      </c>
      <c r="L611" s="125">
        <v>38261</v>
      </c>
      <c r="M611" s="125">
        <v>38292</v>
      </c>
      <c r="N611" s="125">
        <v>38322</v>
      </c>
      <c r="O611" s="125">
        <v>38353</v>
      </c>
      <c r="P611" s="125">
        <v>38384</v>
      </c>
      <c r="Q611" s="125">
        <v>38412</v>
      </c>
      <c r="R611" s="125">
        <v>38443</v>
      </c>
      <c r="S611" s="125">
        <v>38473</v>
      </c>
      <c r="T611" s="125">
        <v>38504</v>
      </c>
      <c r="U611" s="125">
        <v>38534</v>
      </c>
      <c r="V611" s="125">
        <v>38565</v>
      </c>
      <c r="W611" s="125">
        <v>38596</v>
      </c>
      <c r="X611" s="125">
        <v>38626</v>
      </c>
      <c r="Y611" s="125">
        <v>38657</v>
      </c>
      <c r="Z611" s="125">
        <v>38687</v>
      </c>
      <c r="AA611" s="125">
        <v>38718</v>
      </c>
      <c r="AB611" s="125">
        <v>38749</v>
      </c>
      <c r="AC611" s="125">
        <v>38777</v>
      </c>
      <c r="AD611" s="125">
        <v>38808</v>
      </c>
      <c r="AE611" s="125">
        <v>38838</v>
      </c>
      <c r="AF611" s="125">
        <v>38869</v>
      </c>
      <c r="AG611" s="125">
        <v>38899</v>
      </c>
      <c r="AH611" s="125">
        <v>38930</v>
      </c>
      <c r="AI611" s="125">
        <v>38961</v>
      </c>
      <c r="AJ611" s="125">
        <v>38991</v>
      </c>
      <c r="AK611" s="125">
        <v>39022</v>
      </c>
      <c r="AL611" s="125">
        <v>39052</v>
      </c>
      <c r="AM611" s="125">
        <v>39083</v>
      </c>
      <c r="AN611" s="125">
        <v>39114</v>
      </c>
      <c r="AO611" s="125">
        <v>39142</v>
      </c>
      <c r="AP611" s="125">
        <v>39173</v>
      </c>
      <c r="AQ611" s="125">
        <v>39203</v>
      </c>
      <c r="AR611" s="125">
        <v>39234</v>
      </c>
      <c r="AS611" s="125">
        <v>39264</v>
      </c>
      <c r="AT611" s="125">
        <v>39295</v>
      </c>
      <c r="AU611" s="125">
        <v>39326</v>
      </c>
      <c r="AV611" s="125">
        <v>39356</v>
      </c>
      <c r="AW611" s="125">
        <v>39387</v>
      </c>
      <c r="AX611" s="125">
        <v>39417</v>
      </c>
      <c r="AY611" s="125">
        <v>39448</v>
      </c>
      <c r="AZ611" s="125">
        <v>39479</v>
      </c>
      <c r="BA611" s="125">
        <v>39508</v>
      </c>
      <c r="BB611" s="125">
        <v>39539</v>
      </c>
      <c r="BC611" s="125">
        <v>39569</v>
      </c>
      <c r="BD611" s="125">
        <v>39600</v>
      </c>
      <c r="BE611" s="125">
        <v>39630</v>
      </c>
      <c r="BF611" s="125">
        <v>39661</v>
      </c>
      <c r="BG611" s="125">
        <v>39692</v>
      </c>
      <c r="BH611" s="125">
        <v>39722</v>
      </c>
      <c r="BI611" s="125">
        <v>39753</v>
      </c>
      <c r="BJ611" s="125">
        <v>39783</v>
      </c>
      <c r="BK611" s="125">
        <v>39814</v>
      </c>
      <c r="BL611" s="125">
        <v>39845</v>
      </c>
      <c r="BM611" s="125">
        <v>39873</v>
      </c>
      <c r="BN611" s="125">
        <v>39904</v>
      </c>
      <c r="BO611" s="125">
        <v>39934</v>
      </c>
      <c r="BP611" s="125">
        <v>39965</v>
      </c>
      <c r="BQ611" s="125">
        <v>39995</v>
      </c>
      <c r="BR611" s="125">
        <v>40026</v>
      </c>
      <c r="BS611" s="125">
        <v>40057</v>
      </c>
      <c r="BT611" s="125">
        <v>40087</v>
      </c>
      <c r="BU611" s="125">
        <v>40118</v>
      </c>
      <c r="BV611" s="125">
        <v>40148</v>
      </c>
      <c r="BW611" s="125">
        <v>40179</v>
      </c>
      <c r="BX611" s="125">
        <v>40210</v>
      </c>
      <c r="BY611" s="125">
        <v>40238</v>
      </c>
      <c r="BZ611" s="125">
        <v>40269</v>
      </c>
      <c r="CA611" s="125">
        <v>40299</v>
      </c>
      <c r="CB611" s="125">
        <v>40330</v>
      </c>
      <c r="CC611" s="125">
        <v>40360</v>
      </c>
      <c r="CD611" s="125">
        <v>40391</v>
      </c>
      <c r="CE611" s="125">
        <v>40422</v>
      </c>
      <c r="CF611" s="125">
        <v>40452</v>
      </c>
      <c r="CG611" s="125">
        <v>40483</v>
      </c>
      <c r="CH611" s="125">
        <v>40513</v>
      </c>
      <c r="CI611" s="125">
        <v>40544</v>
      </c>
      <c r="CJ611" s="125">
        <v>40575</v>
      </c>
      <c r="CK611" s="125">
        <v>40603</v>
      </c>
      <c r="CL611" s="125">
        <v>40634</v>
      </c>
      <c r="CM611" s="125">
        <v>40664</v>
      </c>
      <c r="CN611" s="125">
        <v>40695</v>
      </c>
      <c r="CO611" s="125">
        <v>40725</v>
      </c>
      <c r="CP611" s="125">
        <v>40756</v>
      </c>
      <c r="CQ611" s="125">
        <v>40787</v>
      </c>
      <c r="CR611" s="125">
        <v>40817</v>
      </c>
      <c r="CS611" s="125">
        <v>40848</v>
      </c>
      <c r="CT611" s="125">
        <v>40878</v>
      </c>
      <c r="CU611" s="125">
        <v>40909</v>
      </c>
      <c r="CV611" s="125">
        <v>40940</v>
      </c>
      <c r="CW611" s="125">
        <v>40969</v>
      </c>
      <c r="CX611" s="125">
        <v>41000</v>
      </c>
      <c r="CY611" s="125">
        <v>41030</v>
      </c>
      <c r="CZ611" s="125">
        <v>41061</v>
      </c>
      <c r="DA611" s="125">
        <v>41091</v>
      </c>
      <c r="DB611" s="125">
        <v>41122</v>
      </c>
      <c r="DC611" s="125">
        <v>41153</v>
      </c>
      <c r="DD611" s="125">
        <v>41183</v>
      </c>
      <c r="DE611" s="125">
        <v>41214</v>
      </c>
      <c r="DF611" s="125">
        <v>41244</v>
      </c>
      <c r="DG611" s="125">
        <v>41275</v>
      </c>
      <c r="DH611" s="125">
        <v>41306</v>
      </c>
      <c r="DI611" s="125">
        <v>41334</v>
      </c>
      <c r="DJ611" s="125">
        <v>41365</v>
      </c>
      <c r="DK611" s="125">
        <v>41395</v>
      </c>
      <c r="DL611" s="125">
        <v>41426</v>
      </c>
      <c r="DM611" s="125">
        <v>41456</v>
      </c>
      <c r="DN611" s="125">
        <v>41487</v>
      </c>
      <c r="DO611" s="125">
        <v>41518</v>
      </c>
      <c r="DP611" s="125">
        <v>41548</v>
      </c>
      <c r="DQ611" s="241">
        <v>41579</v>
      </c>
      <c r="DR611" s="125">
        <v>41609</v>
      </c>
      <c r="DS611" s="241">
        <v>41640</v>
      </c>
      <c r="DT611" s="241">
        <v>41671</v>
      </c>
      <c r="DU611" s="241">
        <v>41699</v>
      </c>
      <c r="DV611" s="241">
        <v>41730</v>
      </c>
      <c r="DW611" s="241">
        <v>41760</v>
      </c>
      <c r="DX611" s="241">
        <v>41791</v>
      </c>
      <c r="DY611" s="241">
        <v>41821</v>
      </c>
      <c r="DZ611" s="241">
        <v>41852</v>
      </c>
      <c r="EA611" s="241">
        <v>41883</v>
      </c>
      <c r="EB611" s="241">
        <v>41913</v>
      </c>
      <c r="EC611" s="241">
        <v>41944</v>
      </c>
      <c r="ED611" s="241">
        <v>41974</v>
      </c>
      <c r="EE611" s="241">
        <v>42005</v>
      </c>
      <c r="EF611" s="241">
        <v>42036</v>
      </c>
      <c r="EG611" s="241">
        <v>42064</v>
      </c>
      <c r="EH611" s="241">
        <v>42095</v>
      </c>
      <c r="EI611" s="241">
        <v>42125</v>
      </c>
      <c r="EJ611" s="241">
        <v>42156</v>
      </c>
      <c r="EK611" s="241">
        <v>42186</v>
      </c>
      <c r="EL611" s="241">
        <v>42217</v>
      </c>
      <c r="EM611" s="241">
        <v>42248</v>
      </c>
      <c r="EN611" s="241">
        <v>42278</v>
      </c>
      <c r="EO611" s="241">
        <v>42309</v>
      </c>
      <c r="EP611" s="241">
        <v>42339</v>
      </c>
      <c r="EQ611" s="241">
        <v>42370</v>
      </c>
      <c r="ER611" s="241">
        <v>42401</v>
      </c>
      <c r="ES611" s="241">
        <v>42430</v>
      </c>
      <c r="ET611" s="241">
        <v>42461</v>
      </c>
      <c r="EU611" s="241">
        <v>42491</v>
      </c>
      <c r="EV611" s="241">
        <v>42522</v>
      </c>
      <c r="EW611" s="241">
        <v>42552</v>
      </c>
      <c r="EX611" s="241">
        <v>42583</v>
      </c>
      <c r="EY611" s="241">
        <v>42614</v>
      </c>
      <c r="EZ611" s="241">
        <v>42644</v>
      </c>
      <c r="FA611" s="241">
        <v>42675</v>
      </c>
      <c r="FB611" s="241">
        <v>42705</v>
      </c>
      <c r="FC611" s="241">
        <v>42736</v>
      </c>
      <c r="FD611" s="241">
        <v>42767</v>
      </c>
      <c r="FE611" s="241">
        <v>42795</v>
      </c>
    </row>
    <row r="612" spans="1:162">
      <c r="A612" s="284"/>
      <c r="B612" s="20" t="s">
        <v>9</v>
      </c>
      <c r="C612" s="36">
        <v>2.4</v>
      </c>
      <c r="D612" s="36">
        <v>2.5</v>
      </c>
      <c r="E612" s="36">
        <v>2.4</v>
      </c>
      <c r="F612" s="36">
        <v>2.2999999999999998</v>
      </c>
      <c r="G612" s="36">
        <v>2.2000000000000002</v>
      </c>
      <c r="H612" s="36">
        <v>2.2000000000000002</v>
      </c>
      <c r="I612" s="36">
        <v>2.2000000000000002</v>
      </c>
      <c r="J612" s="36">
        <v>2.2000000000000002</v>
      </c>
      <c r="K612" s="36">
        <v>2.1</v>
      </c>
      <c r="L612" s="36">
        <v>2.1</v>
      </c>
      <c r="M612" s="36">
        <v>2.1</v>
      </c>
      <c r="N612" s="36">
        <v>2.1</v>
      </c>
      <c r="O612" s="36">
        <v>2.2000000000000002</v>
      </c>
      <c r="P612" s="36">
        <v>2.2999999999999998</v>
      </c>
      <c r="Q612" s="36">
        <v>2.2999999999999998</v>
      </c>
      <c r="R612" s="36">
        <v>2.2000000000000002</v>
      </c>
      <c r="S612" s="36">
        <v>2.2000000000000002</v>
      </c>
      <c r="T612" s="36">
        <v>2.2000000000000002</v>
      </c>
      <c r="U612" s="36">
        <v>2.2000000000000002</v>
      </c>
      <c r="V612" s="36">
        <v>2.2000000000000002</v>
      </c>
      <c r="W612" s="36">
        <v>2.2000000000000002</v>
      </c>
      <c r="X612" s="36">
        <v>2.2000000000000002</v>
      </c>
      <c r="Y612" s="36">
        <v>2.2000000000000002</v>
      </c>
      <c r="Z612" s="36">
        <v>2.2999999999999998</v>
      </c>
      <c r="AA612" s="36">
        <v>2.4</v>
      </c>
      <c r="AB612" s="36">
        <v>2.5</v>
      </c>
      <c r="AC612" s="36">
        <v>2.5</v>
      </c>
      <c r="AD612" s="36">
        <v>2.5</v>
      </c>
      <c r="AE612" s="36">
        <v>2.5</v>
      </c>
      <c r="AF612" s="36">
        <v>2.4</v>
      </c>
      <c r="AG612" s="36">
        <v>2.4</v>
      </c>
      <c r="AH612" s="36">
        <v>2.4</v>
      </c>
      <c r="AI612" s="36">
        <v>2.4</v>
      </c>
      <c r="AJ612" s="36">
        <v>2.4</v>
      </c>
      <c r="AK612" s="36">
        <v>2.2999999999999998</v>
      </c>
      <c r="AL612" s="36">
        <v>2.2999999999999998</v>
      </c>
      <c r="AM612" s="36">
        <v>2.4</v>
      </c>
      <c r="AN612" s="36">
        <v>2.5</v>
      </c>
      <c r="AO612" s="36">
        <v>2.4</v>
      </c>
      <c r="AP612" s="36">
        <v>2.2999999999999998</v>
      </c>
      <c r="AQ612" s="36">
        <v>2.2000000000000002</v>
      </c>
      <c r="AR612" s="36">
        <v>2.2000000000000002</v>
      </c>
      <c r="AS612" s="36">
        <v>2.2000000000000002</v>
      </c>
      <c r="AT612" s="36">
        <v>2.2000000000000002</v>
      </c>
      <c r="AU612" s="36">
        <v>2.1</v>
      </c>
      <c r="AV612" s="36">
        <v>2</v>
      </c>
      <c r="AW612" s="36">
        <v>2</v>
      </c>
      <c r="AX612" s="36">
        <v>2</v>
      </c>
      <c r="AY612" s="36">
        <v>2.1</v>
      </c>
      <c r="AZ612" s="36">
        <v>2.1</v>
      </c>
      <c r="BA612" s="36">
        <v>2.1</v>
      </c>
      <c r="BB612" s="36">
        <v>2.1</v>
      </c>
      <c r="BC612" s="36">
        <v>2.1</v>
      </c>
      <c r="BD612" s="36">
        <v>2.1</v>
      </c>
      <c r="BE612" s="36">
        <v>2.2000000000000002</v>
      </c>
      <c r="BF612" s="36">
        <v>2.2999999999999998</v>
      </c>
      <c r="BG612" s="36">
        <v>2.4</v>
      </c>
      <c r="BH612" s="36">
        <v>2.4</v>
      </c>
      <c r="BI612" s="36">
        <v>2.6</v>
      </c>
      <c r="BJ612" s="36">
        <v>2.9</v>
      </c>
      <c r="BK612" s="36">
        <v>3.2</v>
      </c>
      <c r="BL612" s="36">
        <v>3.6</v>
      </c>
      <c r="BM612" s="36">
        <v>3.8</v>
      </c>
      <c r="BN612" s="36">
        <v>3.9</v>
      </c>
      <c r="BO612" s="36">
        <v>3.9</v>
      </c>
      <c r="BP612" s="36">
        <v>3.9</v>
      </c>
      <c r="BQ612" s="36">
        <v>3.9</v>
      </c>
      <c r="BR612" s="36">
        <v>4</v>
      </c>
      <c r="BS612" s="36">
        <v>3.9</v>
      </c>
      <c r="BT612" s="36">
        <v>3.9</v>
      </c>
      <c r="BU612" s="36">
        <v>3.9</v>
      </c>
      <c r="BV612" s="36">
        <v>3.9</v>
      </c>
      <c r="BW612" s="36">
        <v>4.0999999999999996</v>
      </c>
      <c r="BX612" s="36">
        <v>4.0999999999999996</v>
      </c>
      <c r="BY612" s="36">
        <v>4</v>
      </c>
      <c r="BZ612" s="36">
        <v>3.9</v>
      </c>
      <c r="CA612" s="36">
        <v>3.7</v>
      </c>
      <c r="CB612" s="36">
        <v>3.5</v>
      </c>
      <c r="CC612" s="36">
        <v>3.5</v>
      </c>
      <c r="CD612" s="36">
        <v>3.6</v>
      </c>
      <c r="CE612" s="36">
        <v>3.5</v>
      </c>
      <c r="CF612" s="36">
        <v>3.5</v>
      </c>
      <c r="CG612" s="36">
        <v>3.5</v>
      </c>
      <c r="CH612" s="36">
        <v>3.5</v>
      </c>
      <c r="CI612" s="36">
        <v>3.7</v>
      </c>
      <c r="CJ612" s="36">
        <v>3.8</v>
      </c>
      <c r="CK612" s="36">
        <v>3.7</v>
      </c>
      <c r="CL612" s="36">
        <v>3.7</v>
      </c>
      <c r="CM612" s="36">
        <v>3.7</v>
      </c>
      <c r="CN612" s="36">
        <v>3.7</v>
      </c>
      <c r="CO612" s="36">
        <v>3.8</v>
      </c>
      <c r="CP612" s="36">
        <v>3.9</v>
      </c>
      <c r="CQ612" s="36">
        <v>3.9</v>
      </c>
      <c r="CR612" s="36">
        <v>3.8</v>
      </c>
      <c r="CS612" s="36">
        <v>3.8</v>
      </c>
      <c r="CT612" s="36">
        <v>3.9</v>
      </c>
      <c r="CU612" s="36">
        <v>4</v>
      </c>
      <c r="CV612" s="36">
        <v>4.0999999999999996</v>
      </c>
      <c r="CW612" s="36">
        <v>4.0999999999999996</v>
      </c>
      <c r="CX612" s="36">
        <v>4</v>
      </c>
      <c r="CY612" s="36">
        <v>3.9</v>
      </c>
      <c r="CZ612" s="36">
        <v>3.8</v>
      </c>
      <c r="DA612" s="36">
        <v>3.8</v>
      </c>
      <c r="DB612" s="36">
        <v>3.8</v>
      </c>
      <c r="DC612" s="36">
        <v>3.8</v>
      </c>
      <c r="DD612" s="222">
        <v>3.8</v>
      </c>
      <c r="DE612" s="222">
        <v>3.8</v>
      </c>
      <c r="DF612" s="222">
        <v>3.7</v>
      </c>
      <c r="DG612" s="222">
        <v>3.8</v>
      </c>
      <c r="DH612" s="222">
        <v>3.9</v>
      </c>
      <c r="DI612" s="222">
        <v>3.8</v>
      </c>
      <c r="DJ612" s="222">
        <v>3.7</v>
      </c>
      <c r="DK612" s="222">
        <v>3.6</v>
      </c>
      <c r="DL612" s="222">
        <v>3.5</v>
      </c>
      <c r="DM612">
        <v>3.4</v>
      </c>
      <c r="DN612">
        <v>3.3</v>
      </c>
      <c r="DO612">
        <v>3.2</v>
      </c>
      <c r="DP612" s="222">
        <v>3</v>
      </c>
      <c r="DQ612" s="222">
        <v>2.9</v>
      </c>
      <c r="DR612" s="222">
        <v>2.9</v>
      </c>
      <c r="DS612" s="20">
        <v>3</v>
      </c>
      <c r="DT612" s="20">
        <v>3</v>
      </c>
      <c r="DU612" s="20">
        <v>2.9</v>
      </c>
      <c r="DV612" s="20">
        <v>2.7</v>
      </c>
      <c r="DW612" s="20">
        <v>2.6</v>
      </c>
      <c r="DX612" s="20">
        <v>2.4</v>
      </c>
      <c r="DY612" s="20">
        <v>2.4</v>
      </c>
      <c r="DZ612" s="20">
        <v>2.2999999999999998</v>
      </c>
      <c r="EA612" s="20">
        <v>2.2000000000000002</v>
      </c>
      <c r="EB612" s="20">
        <v>2.1</v>
      </c>
      <c r="EC612" s="20">
        <v>2</v>
      </c>
      <c r="ED612" s="20">
        <v>1.9</v>
      </c>
      <c r="EE612" s="20">
        <v>2</v>
      </c>
      <c r="EF612" s="20">
        <v>2</v>
      </c>
      <c r="EG612" s="20">
        <v>2</v>
      </c>
      <c r="EH612" s="20">
        <v>1.9</v>
      </c>
      <c r="EI612" s="20">
        <v>1.8</v>
      </c>
      <c r="EJ612" s="20">
        <v>1.7</v>
      </c>
      <c r="EK612" s="20">
        <v>1.7</v>
      </c>
      <c r="EL612">
        <v>1.7</v>
      </c>
      <c r="EM612">
        <v>1.6</v>
      </c>
      <c r="EN612">
        <v>1.6</v>
      </c>
      <c r="EO612">
        <v>1.5</v>
      </c>
      <c r="EP612">
        <v>1.5</v>
      </c>
      <c r="EQ612">
        <v>1.5</v>
      </c>
      <c r="ER612" s="222">
        <v>1.6</v>
      </c>
      <c r="ES612" s="222">
        <v>1.9</v>
      </c>
      <c r="ET612" s="222">
        <v>1.8</v>
      </c>
      <c r="EU612" s="222">
        <v>1.8</v>
      </c>
      <c r="EV612" s="222">
        <v>1.8</v>
      </c>
      <c r="EW612" s="222">
        <v>1.8</v>
      </c>
      <c r="EX612" s="222">
        <v>1.8</v>
      </c>
      <c r="EY612" s="222">
        <v>1.8</v>
      </c>
      <c r="EZ612" s="222">
        <v>1.8</v>
      </c>
      <c r="FA612" s="222">
        <v>1.8</v>
      </c>
      <c r="FB612" s="222">
        <v>1.8</v>
      </c>
      <c r="FC612" s="420">
        <v>1.9</v>
      </c>
      <c r="FD612" s="428">
        <v>1.9</v>
      </c>
      <c r="FE612" s="57">
        <v>2</v>
      </c>
      <c r="FF612" s="20" t="s">
        <v>9</v>
      </c>
    </row>
    <row r="613" spans="1:162">
      <c r="A613" s="284"/>
      <c r="B613" s="20" t="s">
        <v>31</v>
      </c>
      <c r="C613" s="36">
        <v>1.6</v>
      </c>
      <c r="D613" s="36">
        <v>1.6</v>
      </c>
      <c r="E613" s="36">
        <v>1.5</v>
      </c>
      <c r="F613" s="36">
        <v>1.4</v>
      </c>
      <c r="G613" s="36">
        <v>1.3</v>
      </c>
      <c r="H613" s="36">
        <v>1.2</v>
      </c>
      <c r="I613" s="36">
        <v>1.2</v>
      </c>
      <c r="J613" s="36">
        <v>1.3</v>
      </c>
      <c r="K613" s="36">
        <v>1.2</v>
      </c>
      <c r="L613" s="36">
        <v>1.2</v>
      </c>
      <c r="M613" s="36">
        <v>1.2</v>
      </c>
      <c r="N613" s="36">
        <v>1.3</v>
      </c>
      <c r="O613" s="36">
        <v>1.4</v>
      </c>
      <c r="P613" s="36">
        <v>1.4</v>
      </c>
      <c r="Q613" s="36">
        <v>1.4</v>
      </c>
      <c r="R613" s="36">
        <v>1.4</v>
      </c>
      <c r="S613" s="36">
        <v>1.3</v>
      </c>
      <c r="T613" s="36">
        <v>1.3</v>
      </c>
      <c r="U613" s="36">
        <v>1.3</v>
      </c>
      <c r="V613" s="36">
        <v>1.3</v>
      </c>
      <c r="W613" s="36">
        <v>1.3</v>
      </c>
      <c r="X613" s="36">
        <v>1.3</v>
      </c>
      <c r="Y613" s="36">
        <v>1.3</v>
      </c>
      <c r="Z613" s="36">
        <v>1.4</v>
      </c>
      <c r="AA613" s="36">
        <v>1.5</v>
      </c>
      <c r="AB613" s="36">
        <v>1.5</v>
      </c>
      <c r="AC613" s="36">
        <v>1.5</v>
      </c>
      <c r="AD613" s="36">
        <v>1.6</v>
      </c>
      <c r="AE613" s="36">
        <v>1.5</v>
      </c>
      <c r="AF613" s="36">
        <v>1.5</v>
      </c>
      <c r="AG613" s="36">
        <v>1.5</v>
      </c>
      <c r="AH613" s="36">
        <v>1.5</v>
      </c>
      <c r="AI613" s="36">
        <v>1.5</v>
      </c>
      <c r="AJ613" s="36">
        <v>1.5</v>
      </c>
      <c r="AK613" s="36">
        <v>1.5</v>
      </c>
      <c r="AL613" s="36">
        <v>1.5</v>
      </c>
      <c r="AM613" s="36">
        <v>1.6</v>
      </c>
      <c r="AN613" s="36">
        <v>1.6</v>
      </c>
      <c r="AO613" s="36">
        <v>1.5</v>
      </c>
      <c r="AP613" s="36">
        <v>1.4</v>
      </c>
      <c r="AQ613" s="36">
        <v>1.4</v>
      </c>
      <c r="AR613" s="36">
        <v>1.3</v>
      </c>
      <c r="AS613" s="36">
        <v>1.2</v>
      </c>
      <c r="AT613" s="36">
        <v>1.2</v>
      </c>
      <c r="AU613" s="36">
        <v>1.2</v>
      </c>
      <c r="AV613" s="36">
        <v>1.2</v>
      </c>
      <c r="AW613" s="36">
        <v>1.1000000000000001</v>
      </c>
      <c r="AX613" s="36">
        <v>1.2</v>
      </c>
      <c r="AY613" s="36">
        <v>1.2</v>
      </c>
      <c r="AZ613" s="36">
        <v>1.3</v>
      </c>
      <c r="BA613" s="36">
        <v>1.3</v>
      </c>
      <c r="BB613" s="36">
        <v>1.2</v>
      </c>
      <c r="BC613" s="36">
        <v>1.2</v>
      </c>
      <c r="BD613" s="36">
        <v>1.2</v>
      </c>
      <c r="BE613" s="36">
        <v>1.3</v>
      </c>
      <c r="BF613" s="36">
        <v>1.5</v>
      </c>
      <c r="BG613" s="36">
        <v>1.5</v>
      </c>
      <c r="BH613" s="36">
        <v>1.6</v>
      </c>
      <c r="BI613" s="36">
        <v>1.8</v>
      </c>
      <c r="BJ613" s="36">
        <v>2</v>
      </c>
      <c r="BK613" s="36">
        <v>2.2999999999999998</v>
      </c>
      <c r="BL613" s="36">
        <v>2.8</v>
      </c>
      <c r="BM613" s="36">
        <v>2.9</v>
      </c>
      <c r="BN613" s="36">
        <v>3</v>
      </c>
      <c r="BO613" s="36">
        <v>2.9</v>
      </c>
      <c r="BP613" s="36">
        <v>2.9</v>
      </c>
      <c r="BQ613" s="36">
        <v>2.9</v>
      </c>
      <c r="BR613" s="36">
        <v>2.9</v>
      </c>
      <c r="BS613" s="36">
        <v>2.8</v>
      </c>
      <c r="BT613" s="36">
        <v>2.8</v>
      </c>
      <c r="BU613" s="36">
        <v>2.8</v>
      </c>
      <c r="BV613" s="36">
        <v>2.7</v>
      </c>
      <c r="BW613" s="36">
        <v>3</v>
      </c>
      <c r="BX613" s="36">
        <v>3</v>
      </c>
      <c r="BY613" s="36">
        <v>2.8</v>
      </c>
      <c r="BZ613" s="36">
        <v>2.7</v>
      </c>
      <c r="CA613" s="36">
        <v>2.5</v>
      </c>
      <c r="CB613" s="36">
        <v>2.4</v>
      </c>
      <c r="CC613" s="36">
        <v>2.4</v>
      </c>
      <c r="CD613" s="36">
        <v>2.4</v>
      </c>
      <c r="CE613" s="36">
        <v>2.4</v>
      </c>
      <c r="CF613" s="36">
        <v>2.2999999999999998</v>
      </c>
      <c r="CG613" s="36">
        <v>2.4</v>
      </c>
      <c r="CH613" s="36">
        <v>2.4</v>
      </c>
      <c r="CI613" s="36">
        <v>2.6</v>
      </c>
      <c r="CJ613" s="36">
        <v>2.7</v>
      </c>
      <c r="CK613" s="36">
        <v>2.6</v>
      </c>
      <c r="CL613" s="36">
        <v>2.5</v>
      </c>
      <c r="CM613" s="36">
        <v>2.5</v>
      </c>
      <c r="CN613" s="36">
        <v>2.4</v>
      </c>
      <c r="CO613" s="36">
        <v>2.5</v>
      </c>
      <c r="CP613" s="36">
        <v>2.6</v>
      </c>
      <c r="CQ613" s="36">
        <v>2.6</v>
      </c>
      <c r="CR613" s="36">
        <v>2.6</v>
      </c>
      <c r="CS613" s="36">
        <v>2.7</v>
      </c>
      <c r="CT613" s="36">
        <v>2.7</v>
      </c>
      <c r="CU613" s="36">
        <v>2.9</v>
      </c>
      <c r="CV613" s="36">
        <v>3</v>
      </c>
      <c r="CW613" s="36">
        <v>2.9</v>
      </c>
      <c r="CX613" s="36">
        <v>2.8</v>
      </c>
      <c r="CY613" s="36">
        <v>2.7</v>
      </c>
      <c r="CZ613" s="36">
        <v>2.6</v>
      </c>
      <c r="DA613" s="36">
        <v>2.6</v>
      </c>
      <c r="DB613" s="36">
        <v>2.6</v>
      </c>
      <c r="DC613" s="36">
        <v>2.6</v>
      </c>
      <c r="DD613" s="223">
        <v>2.6</v>
      </c>
      <c r="DE613" s="223">
        <v>2.6</v>
      </c>
      <c r="DF613" s="223">
        <v>2.5</v>
      </c>
      <c r="DG613" s="223">
        <v>2.7</v>
      </c>
      <c r="DH613" s="223">
        <v>2.7</v>
      </c>
      <c r="DI613" s="223">
        <v>2.7</v>
      </c>
      <c r="DJ613" s="223">
        <v>2.5</v>
      </c>
      <c r="DK613" s="223">
        <v>2.4</v>
      </c>
      <c r="DL613" s="223">
        <v>2.2999999999999998</v>
      </c>
      <c r="DM613">
        <v>2.2000000000000002</v>
      </c>
      <c r="DN613">
        <v>2.2000000000000002</v>
      </c>
      <c r="DO613">
        <v>2.1</v>
      </c>
      <c r="DP613" s="223">
        <v>2</v>
      </c>
      <c r="DQ613" s="223">
        <v>2</v>
      </c>
      <c r="DR613" s="223">
        <v>2</v>
      </c>
      <c r="DS613" s="20">
        <v>2</v>
      </c>
      <c r="DT613" s="20">
        <v>2</v>
      </c>
      <c r="DU613" s="20">
        <v>1.9</v>
      </c>
      <c r="DV613" s="20">
        <v>1.8</v>
      </c>
      <c r="DW613" s="20">
        <v>1.7</v>
      </c>
      <c r="DX613" s="20">
        <v>1.5</v>
      </c>
      <c r="DY613" s="20">
        <v>1.5</v>
      </c>
      <c r="DZ613" s="20">
        <v>1.4</v>
      </c>
      <c r="EA613" s="20">
        <v>1.3</v>
      </c>
      <c r="EB613" s="20">
        <v>1.3</v>
      </c>
      <c r="EC613" s="20">
        <v>1.3</v>
      </c>
      <c r="ED613" s="20">
        <v>1.2</v>
      </c>
      <c r="EE613" s="20">
        <v>1.3</v>
      </c>
      <c r="EF613" s="20">
        <v>1.3</v>
      </c>
      <c r="EG613" s="20">
        <v>1.3</v>
      </c>
      <c r="EH613" s="20">
        <v>1.2</v>
      </c>
      <c r="EI613" s="20">
        <v>1.1000000000000001</v>
      </c>
      <c r="EJ613" s="20">
        <v>1.1000000000000001</v>
      </c>
      <c r="EK613" s="20">
        <v>1</v>
      </c>
      <c r="EL613">
        <v>1</v>
      </c>
      <c r="EM613">
        <v>1</v>
      </c>
      <c r="EN613">
        <v>1</v>
      </c>
      <c r="EO613">
        <v>1</v>
      </c>
      <c r="EP613">
        <v>0.9</v>
      </c>
      <c r="EQ613">
        <v>1</v>
      </c>
      <c r="ER613" s="223">
        <v>1</v>
      </c>
      <c r="ES613" s="223">
        <v>1.2</v>
      </c>
      <c r="ET613" s="223">
        <v>1.2</v>
      </c>
      <c r="EU613" s="223">
        <v>1.2</v>
      </c>
      <c r="EV613" s="223">
        <v>1.1000000000000001</v>
      </c>
      <c r="EW613" s="223">
        <v>1.2</v>
      </c>
      <c r="EX613" s="223">
        <v>1.2</v>
      </c>
      <c r="EY613" s="223">
        <v>1.1000000000000001</v>
      </c>
      <c r="EZ613" s="223">
        <v>1.2</v>
      </c>
      <c r="FA613" s="223">
        <v>1.2</v>
      </c>
      <c r="FB613" s="223">
        <v>1.2</v>
      </c>
      <c r="FC613" s="420">
        <v>1.3</v>
      </c>
      <c r="FD613" s="428">
        <v>1.3</v>
      </c>
      <c r="FE613" s="57">
        <v>1.4</v>
      </c>
      <c r="FF613" s="20" t="s">
        <v>31</v>
      </c>
    </row>
    <row r="614" spans="1:162">
      <c r="A614" s="104"/>
      <c r="B614" s="56" t="s">
        <v>37</v>
      </c>
      <c r="C614" s="36">
        <v>1.2</v>
      </c>
      <c r="D614" s="36">
        <v>1.2</v>
      </c>
      <c r="E614" s="36">
        <v>1.2</v>
      </c>
      <c r="F614" s="36">
        <v>1.1000000000000001</v>
      </c>
      <c r="G614" s="36">
        <v>1</v>
      </c>
      <c r="H614" s="36">
        <v>0.9</v>
      </c>
      <c r="I614" s="36">
        <v>0.9</v>
      </c>
      <c r="J614" s="36">
        <v>0.9</v>
      </c>
      <c r="K614" s="36">
        <v>0.9</v>
      </c>
      <c r="L614" s="36">
        <v>0.9</v>
      </c>
      <c r="M614" s="36">
        <v>1</v>
      </c>
      <c r="N614" s="36">
        <v>1</v>
      </c>
      <c r="O614" s="36">
        <v>1.1000000000000001</v>
      </c>
      <c r="P614" s="36">
        <v>1.2</v>
      </c>
      <c r="Q614" s="36">
        <v>1.1000000000000001</v>
      </c>
      <c r="R614" s="36">
        <v>1.1000000000000001</v>
      </c>
      <c r="S614" s="36">
        <v>1</v>
      </c>
      <c r="T614" s="36">
        <v>1</v>
      </c>
      <c r="U614" s="36">
        <v>1</v>
      </c>
      <c r="V614" s="36">
        <v>1</v>
      </c>
      <c r="W614" s="36">
        <v>1</v>
      </c>
      <c r="X614" s="36">
        <v>1</v>
      </c>
      <c r="Y614" s="36">
        <v>1.2</v>
      </c>
      <c r="Z614" s="36">
        <v>1.1000000000000001</v>
      </c>
      <c r="AA614" s="36">
        <v>1.3</v>
      </c>
      <c r="AB614" s="36">
        <v>1.3</v>
      </c>
      <c r="AC614" s="36">
        <v>1.3</v>
      </c>
      <c r="AD614" s="36">
        <v>1.3</v>
      </c>
      <c r="AE614" s="36">
        <v>1.3</v>
      </c>
      <c r="AF614" s="36">
        <v>1.3</v>
      </c>
      <c r="AG614" s="36">
        <v>1.3</v>
      </c>
      <c r="AH614" s="36">
        <v>1.3</v>
      </c>
      <c r="AI614" s="36">
        <v>1.2</v>
      </c>
      <c r="AJ614" s="36">
        <v>1.2</v>
      </c>
      <c r="AK614" s="36">
        <v>1.3</v>
      </c>
      <c r="AL614" s="36">
        <v>1.3</v>
      </c>
      <c r="AM614" s="36">
        <v>1.3</v>
      </c>
      <c r="AN614" s="36">
        <v>1.3</v>
      </c>
      <c r="AO614" s="36">
        <v>1.2</v>
      </c>
      <c r="AP614" s="36">
        <v>1.1000000000000001</v>
      </c>
      <c r="AQ614" s="36">
        <v>1</v>
      </c>
      <c r="AR614" s="36">
        <v>0.9</v>
      </c>
      <c r="AS614" s="36">
        <v>1</v>
      </c>
      <c r="AT614" s="36">
        <v>1</v>
      </c>
      <c r="AU614" s="36">
        <v>0.9</v>
      </c>
      <c r="AV614" s="36">
        <v>0.9</v>
      </c>
      <c r="AW614" s="36">
        <v>0.9</v>
      </c>
      <c r="AX614" s="36">
        <v>0.9</v>
      </c>
      <c r="AY614" s="36">
        <v>1</v>
      </c>
      <c r="AZ614" s="36">
        <v>1.1000000000000001</v>
      </c>
      <c r="BA614" s="36">
        <v>1.1000000000000001</v>
      </c>
      <c r="BB614" s="36">
        <v>1</v>
      </c>
      <c r="BC614" s="36">
        <v>1</v>
      </c>
      <c r="BD614" s="36">
        <v>1</v>
      </c>
      <c r="BE614" s="36">
        <v>1.1000000000000001</v>
      </c>
      <c r="BF614" s="36">
        <v>1.2</v>
      </c>
      <c r="BG614" s="36">
        <v>1.3</v>
      </c>
      <c r="BH614" s="36">
        <v>1.4</v>
      </c>
      <c r="BI614" s="36">
        <v>1.6</v>
      </c>
      <c r="BJ614" s="36">
        <v>1.8</v>
      </c>
      <c r="BK614" s="36">
        <v>2.1</v>
      </c>
      <c r="BL614" s="36">
        <v>2.5</v>
      </c>
      <c r="BM614" s="36">
        <v>2.6</v>
      </c>
      <c r="BN614" s="36">
        <v>2.6</v>
      </c>
      <c r="BO614" s="36">
        <v>2.6</v>
      </c>
      <c r="BP614" s="36">
        <v>2.5</v>
      </c>
      <c r="BQ614" s="36">
        <v>2.6</v>
      </c>
      <c r="BR614" s="36">
        <v>2.6</v>
      </c>
      <c r="BS614" s="36">
        <v>2.5</v>
      </c>
      <c r="BT614" s="36">
        <v>2.5</v>
      </c>
      <c r="BU614" s="36">
        <v>2.6</v>
      </c>
      <c r="BV614" s="36">
        <v>2.6</v>
      </c>
      <c r="BW614" s="36">
        <v>2.8</v>
      </c>
      <c r="BX614" s="36">
        <v>2.8</v>
      </c>
      <c r="BY614" s="36">
        <v>2.7</v>
      </c>
      <c r="BZ614" s="36">
        <v>2.5</v>
      </c>
      <c r="CA614" s="36">
        <v>2.4</v>
      </c>
      <c r="CB614" s="36">
        <v>2.2000000000000002</v>
      </c>
      <c r="CC614" s="36">
        <v>2.1</v>
      </c>
      <c r="CD614" s="36">
        <v>2.2000000000000002</v>
      </c>
      <c r="CE614" s="36">
        <v>2.2000000000000002</v>
      </c>
      <c r="CF614" s="36">
        <v>2.1</v>
      </c>
      <c r="CG614" s="36">
        <v>2.2000000000000002</v>
      </c>
      <c r="CH614" s="36">
        <v>2.2000000000000002</v>
      </c>
      <c r="CI614" s="36">
        <v>2.4</v>
      </c>
      <c r="CJ614" s="36">
        <v>2.5</v>
      </c>
      <c r="CK614" s="36">
        <v>2.4</v>
      </c>
      <c r="CL614" s="36">
        <v>2.2000000000000002</v>
      </c>
      <c r="CM614" s="36">
        <v>2.1</v>
      </c>
      <c r="CN614" s="36">
        <v>2.1</v>
      </c>
      <c r="CO614" s="36">
        <v>2.1</v>
      </c>
      <c r="CP614" s="36">
        <v>2.1</v>
      </c>
      <c r="CQ614" s="36">
        <v>2.1</v>
      </c>
      <c r="CR614" s="36">
        <v>2.1</v>
      </c>
      <c r="CS614" s="36">
        <v>2.2000000000000002</v>
      </c>
      <c r="CT614" s="36">
        <v>2.2999999999999998</v>
      </c>
      <c r="CU614" s="36">
        <v>2.5</v>
      </c>
      <c r="CV614" s="36">
        <v>2.6</v>
      </c>
      <c r="CW614" s="36">
        <v>2.5</v>
      </c>
      <c r="CX614" s="36">
        <v>2.2999999999999998</v>
      </c>
      <c r="CY614" s="36">
        <v>2.2000000000000002</v>
      </c>
      <c r="CZ614" s="36">
        <v>2.1</v>
      </c>
      <c r="DA614" s="36">
        <v>2.1</v>
      </c>
      <c r="DB614" s="36">
        <v>2</v>
      </c>
      <c r="DC614" s="36">
        <v>2</v>
      </c>
      <c r="DD614" s="223">
        <v>2</v>
      </c>
      <c r="DE614" s="223">
        <v>2.1</v>
      </c>
      <c r="DF614" s="223">
        <v>2</v>
      </c>
      <c r="DG614" s="223">
        <v>2.2000000000000002</v>
      </c>
      <c r="DH614" s="223">
        <v>2.2000000000000002</v>
      </c>
      <c r="DI614" s="223">
        <v>2.2000000000000002</v>
      </c>
      <c r="DJ614" s="223">
        <v>2.1</v>
      </c>
      <c r="DK614" s="223">
        <v>2</v>
      </c>
      <c r="DL614" s="223">
        <v>1.9</v>
      </c>
      <c r="DM614">
        <v>1.8</v>
      </c>
      <c r="DN614">
        <v>1.8</v>
      </c>
      <c r="DO614">
        <v>1.7</v>
      </c>
      <c r="DP614" s="223">
        <v>1.6</v>
      </c>
      <c r="DQ614" s="223">
        <v>1.7</v>
      </c>
      <c r="DR614" s="223">
        <v>1.7</v>
      </c>
      <c r="DS614" s="312">
        <v>1.8</v>
      </c>
      <c r="DT614" s="312">
        <v>1.8</v>
      </c>
      <c r="DU614" s="312">
        <v>1.7</v>
      </c>
      <c r="DV614" s="312">
        <v>1.5</v>
      </c>
      <c r="DW614" s="312">
        <v>1.4</v>
      </c>
      <c r="DX614" s="312">
        <v>1.3</v>
      </c>
      <c r="DY614" s="312">
        <v>1.2</v>
      </c>
      <c r="DZ614" s="312">
        <v>1.1000000000000001</v>
      </c>
      <c r="EA614" s="312">
        <v>1.1000000000000001</v>
      </c>
      <c r="EB614" s="312">
        <v>1.1000000000000001</v>
      </c>
      <c r="EC614" s="312">
        <v>1.1000000000000001</v>
      </c>
      <c r="ED614" s="312">
        <v>1.1000000000000001</v>
      </c>
      <c r="EE614" s="312">
        <v>1.2</v>
      </c>
      <c r="EF614" s="312">
        <v>1.2</v>
      </c>
      <c r="EG614" s="312">
        <v>1.1000000000000001</v>
      </c>
      <c r="EH614" s="312">
        <v>1</v>
      </c>
      <c r="EI614" s="312">
        <v>1</v>
      </c>
      <c r="EJ614" s="312">
        <v>0.9</v>
      </c>
      <c r="EK614" s="312">
        <v>0.9</v>
      </c>
      <c r="EL614">
        <v>0.8</v>
      </c>
      <c r="EM614">
        <v>0.8</v>
      </c>
      <c r="EN614">
        <v>0.8</v>
      </c>
      <c r="EO614">
        <v>0.8</v>
      </c>
      <c r="EP614">
        <v>0.8</v>
      </c>
      <c r="EQ614">
        <v>0.8</v>
      </c>
      <c r="ER614" s="223">
        <v>0.9</v>
      </c>
      <c r="ES614" s="223">
        <v>1.1000000000000001</v>
      </c>
      <c r="ET614" s="223">
        <v>1</v>
      </c>
      <c r="EU614" s="223">
        <v>1</v>
      </c>
      <c r="EV614" s="223">
        <v>1</v>
      </c>
      <c r="EW614" s="223">
        <v>1</v>
      </c>
      <c r="EX614" s="223">
        <v>1</v>
      </c>
      <c r="EY614" s="223">
        <v>1</v>
      </c>
      <c r="EZ614" s="223">
        <v>1.1000000000000001</v>
      </c>
      <c r="FA614" s="223">
        <v>1.1000000000000001</v>
      </c>
      <c r="FB614" s="223">
        <v>1.1000000000000001</v>
      </c>
      <c r="FC614" s="420">
        <v>1.2</v>
      </c>
      <c r="FD614" s="428">
        <v>1.2</v>
      </c>
      <c r="FE614" s="57">
        <v>1.2</v>
      </c>
      <c r="FF614" s="56" t="s">
        <v>37</v>
      </c>
    </row>
    <row r="615" spans="1:162">
      <c r="A615" s="284"/>
      <c r="B615" s="20" t="s">
        <v>39</v>
      </c>
      <c r="C615" s="36">
        <v>1.7</v>
      </c>
      <c r="D615" s="36">
        <v>1.7</v>
      </c>
      <c r="E615" s="36">
        <v>1.7</v>
      </c>
      <c r="F615" s="36">
        <v>1.6</v>
      </c>
      <c r="G615" s="36">
        <v>1.6</v>
      </c>
      <c r="H615" s="36">
        <v>1.5</v>
      </c>
      <c r="I615" s="36">
        <v>1.5</v>
      </c>
      <c r="J615" s="36">
        <v>1.5</v>
      </c>
      <c r="K615" s="36">
        <v>1.4</v>
      </c>
      <c r="L615" s="36">
        <v>1.4</v>
      </c>
      <c r="M615" s="36">
        <v>1.4</v>
      </c>
      <c r="N615" s="36">
        <v>1.6</v>
      </c>
      <c r="O615" s="36">
        <v>1.7</v>
      </c>
      <c r="P615" s="36">
        <v>1.8</v>
      </c>
      <c r="Q615" s="36">
        <v>1.7</v>
      </c>
      <c r="R615" s="36">
        <v>1.7</v>
      </c>
      <c r="S615" s="36">
        <v>1.7</v>
      </c>
      <c r="T615" s="36">
        <v>1.6</v>
      </c>
      <c r="U615" s="36">
        <v>1.6</v>
      </c>
      <c r="V615" s="36">
        <v>1.7</v>
      </c>
      <c r="W615" s="36">
        <v>1.7</v>
      </c>
      <c r="X615" s="36">
        <v>1.7</v>
      </c>
      <c r="Y615" s="36">
        <v>1.8</v>
      </c>
      <c r="Z615" s="36">
        <v>1.7</v>
      </c>
      <c r="AA615" s="36">
        <v>1.8</v>
      </c>
      <c r="AB615" s="36">
        <v>1.8</v>
      </c>
      <c r="AC615" s="36">
        <v>1.9</v>
      </c>
      <c r="AD615" s="36">
        <v>1.9</v>
      </c>
      <c r="AE615" s="36">
        <v>1.9</v>
      </c>
      <c r="AF615" s="36">
        <v>1.9</v>
      </c>
      <c r="AG615" s="36">
        <v>2</v>
      </c>
      <c r="AH615" s="36">
        <v>2</v>
      </c>
      <c r="AI615" s="36">
        <v>2</v>
      </c>
      <c r="AJ615" s="36">
        <v>1.9</v>
      </c>
      <c r="AK615" s="36">
        <v>2</v>
      </c>
      <c r="AL615" s="36">
        <v>1.9</v>
      </c>
      <c r="AM615" s="36">
        <v>1.9</v>
      </c>
      <c r="AN615" s="36">
        <v>1.9</v>
      </c>
      <c r="AO615" s="36">
        <v>1.8</v>
      </c>
      <c r="AP615" s="36">
        <v>1.6</v>
      </c>
      <c r="AQ615" s="36">
        <v>1.5</v>
      </c>
      <c r="AR615" s="36">
        <v>1.5</v>
      </c>
      <c r="AS615" s="36">
        <v>1.5</v>
      </c>
      <c r="AT615" s="36">
        <v>1.4</v>
      </c>
      <c r="AU615" s="36">
        <v>1.4</v>
      </c>
      <c r="AV615" s="36">
        <v>1.4</v>
      </c>
      <c r="AW615" s="36">
        <v>1.4</v>
      </c>
      <c r="AX615" s="36">
        <v>1.4</v>
      </c>
      <c r="AY615" s="36">
        <v>1.5</v>
      </c>
      <c r="AZ615" s="36">
        <v>1.5</v>
      </c>
      <c r="BA615" s="36">
        <v>1.6</v>
      </c>
      <c r="BB615" s="36">
        <v>1.6</v>
      </c>
      <c r="BC615" s="36">
        <v>1.5</v>
      </c>
      <c r="BD615" s="36">
        <v>1.5</v>
      </c>
      <c r="BE615" s="36">
        <v>1.6</v>
      </c>
      <c r="BF615" s="36">
        <v>1.8</v>
      </c>
      <c r="BG615" s="36">
        <v>1.9</v>
      </c>
      <c r="BH615" s="36">
        <v>2</v>
      </c>
      <c r="BI615" s="36">
        <v>2.2000000000000002</v>
      </c>
      <c r="BJ615" s="36">
        <v>2.5</v>
      </c>
      <c r="BK615" s="36">
        <v>2.9</v>
      </c>
      <c r="BL615" s="36">
        <v>3.3</v>
      </c>
      <c r="BM615" s="36">
        <v>3.5</v>
      </c>
      <c r="BN615" s="36">
        <v>3.6</v>
      </c>
      <c r="BO615" s="36">
        <v>3.7</v>
      </c>
      <c r="BP615" s="36">
        <v>3.6</v>
      </c>
      <c r="BQ615" s="36">
        <v>3.7</v>
      </c>
      <c r="BR615" s="36">
        <v>3.7</v>
      </c>
      <c r="BS615" s="36">
        <v>3.6</v>
      </c>
      <c r="BT615" s="36">
        <v>3.7</v>
      </c>
      <c r="BU615" s="36">
        <v>3.6</v>
      </c>
      <c r="BV615" s="36">
        <v>3.5</v>
      </c>
      <c r="BW615" s="36">
        <v>3.8</v>
      </c>
      <c r="BX615" s="36">
        <v>3.9</v>
      </c>
      <c r="BY615" s="36">
        <v>3.8</v>
      </c>
      <c r="BZ615" s="36">
        <v>3.7</v>
      </c>
      <c r="CA615" s="36">
        <v>3.5</v>
      </c>
      <c r="CB615" s="36">
        <v>3.3</v>
      </c>
      <c r="CC615" s="36">
        <v>3.2</v>
      </c>
      <c r="CD615" s="36">
        <v>3.2</v>
      </c>
      <c r="CE615" s="36">
        <v>3.2</v>
      </c>
      <c r="CF615" s="36">
        <v>3.1</v>
      </c>
      <c r="CG615" s="36">
        <v>3.3</v>
      </c>
      <c r="CH615" s="36">
        <v>3.3</v>
      </c>
      <c r="CI615" s="36">
        <v>3.4</v>
      </c>
      <c r="CJ615" s="36">
        <v>3.6</v>
      </c>
      <c r="CK615" s="36">
        <v>3.6</v>
      </c>
      <c r="CL615" s="36">
        <v>3.3</v>
      </c>
      <c r="CM615" s="36">
        <v>3.2</v>
      </c>
      <c r="CN615" s="36">
        <v>3.2</v>
      </c>
      <c r="CO615" s="36">
        <v>3.2</v>
      </c>
      <c r="CP615" s="36">
        <v>3.2</v>
      </c>
      <c r="CQ615" s="36">
        <v>3.2</v>
      </c>
      <c r="CR615" s="36">
        <v>3.3</v>
      </c>
      <c r="CS615" s="36">
        <v>3.3</v>
      </c>
      <c r="CT615" s="36">
        <v>3.4</v>
      </c>
      <c r="CU615" s="36">
        <v>3.6</v>
      </c>
      <c r="CV615" s="36">
        <v>3.7</v>
      </c>
      <c r="CW615" s="36">
        <v>3.7</v>
      </c>
      <c r="CX615" s="36">
        <v>3.4</v>
      </c>
      <c r="CY615" s="36">
        <v>3.4</v>
      </c>
      <c r="CZ615" s="36">
        <v>3.3</v>
      </c>
      <c r="DA615" s="36">
        <v>3.2</v>
      </c>
      <c r="DB615" s="36">
        <v>3.2</v>
      </c>
      <c r="DC615" s="36">
        <v>3.2</v>
      </c>
      <c r="DD615" s="223">
        <v>3.2</v>
      </c>
      <c r="DE615" s="223">
        <v>3.3</v>
      </c>
      <c r="DF615" s="223">
        <v>3</v>
      </c>
      <c r="DG615" s="223">
        <v>3.1</v>
      </c>
      <c r="DH615" s="223">
        <v>3.3</v>
      </c>
      <c r="DI615" s="223">
        <v>3.3</v>
      </c>
      <c r="DJ615" s="223">
        <v>3.1</v>
      </c>
      <c r="DK615" s="223">
        <v>3.1</v>
      </c>
      <c r="DL615" s="223">
        <v>2.8</v>
      </c>
      <c r="DM615">
        <v>2.8</v>
      </c>
      <c r="DN615">
        <v>2.6</v>
      </c>
      <c r="DO615">
        <v>2.5</v>
      </c>
      <c r="DP615" s="223">
        <v>2.4</v>
      </c>
      <c r="DQ615" s="223">
        <v>2.4</v>
      </c>
      <c r="DR615" s="223">
        <v>2.4</v>
      </c>
      <c r="DS615" s="20">
        <v>2.5</v>
      </c>
      <c r="DT615" s="20">
        <v>2.5</v>
      </c>
      <c r="DU615" s="20">
        <v>2.4</v>
      </c>
      <c r="DV615" s="20">
        <v>1.1000000000000001</v>
      </c>
      <c r="DW615" s="20">
        <v>2.1</v>
      </c>
      <c r="DX615" s="20">
        <v>1.9</v>
      </c>
      <c r="DY615" s="20">
        <v>1.8</v>
      </c>
      <c r="DZ615" s="20">
        <v>1.7</v>
      </c>
      <c r="EA615" s="20">
        <v>1.6</v>
      </c>
      <c r="EB615" s="20">
        <v>1.6</v>
      </c>
      <c r="EC615" s="20">
        <v>1.6</v>
      </c>
      <c r="ED615" s="20">
        <v>1.6</v>
      </c>
      <c r="EE615" s="20">
        <v>1.7</v>
      </c>
      <c r="EF615" s="20">
        <v>1.7</v>
      </c>
      <c r="EG615" s="20">
        <v>1.6</v>
      </c>
      <c r="EH615" s="20">
        <v>1.4</v>
      </c>
      <c r="EI615" s="20">
        <v>1.4</v>
      </c>
      <c r="EJ615" s="20">
        <v>1.3</v>
      </c>
      <c r="EK615" s="20">
        <v>1.2</v>
      </c>
      <c r="EL615">
        <v>1.1000000000000001</v>
      </c>
      <c r="EM615">
        <v>1</v>
      </c>
      <c r="EN615">
        <v>1</v>
      </c>
      <c r="EO615">
        <v>1</v>
      </c>
      <c r="EP615">
        <v>1.1000000000000001</v>
      </c>
      <c r="EQ615">
        <v>1.1000000000000001</v>
      </c>
      <c r="ER615" s="223">
        <v>1.1000000000000001</v>
      </c>
      <c r="ES615" s="223">
        <v>1.5</v>
      </c>
      <c r="ET615" s="223">
        <v>1.5</v>
      </c>
      <c r="EU615" s="223">
        <v>1.4</v>
      </c>
      <c r="EV615" s="223">
        <v>1.4</v>
      </c>
      <c r="EW615" s="223">
        <v>1.5</v>
      </c>
      <c r="EX615" s="223">
        <v>1.5</v>
      </c>
      <c r="EY615" s="223">
        <v>1.5</v>
      </c>
      <c r="EZ615" s="223">
        <v>1.5</v>
      </c>
      <c r="FA615" s="223">
        <v>1.5</v>
      </c>
      <c r="FB615" s="223">
        <v>1.5</v>
      </c>
      <c r="FC615" s="420">
        <v>1.6</v>
      </c>
      <c r="FD615" s="428">
        <v>1.7</v>
      </c>
      <c r="FE615" s="57">
        <v>1.7</v>
      </c>
      <c r="FF615" s="20" t="s">
        <v>39</v>
      </c>
    </row>
    <row r="616" spans="1:162">
      <c r="A616" s="284"/>
      <c r="B616" s="20" t="s">
        <v>38</v>
      </c>
      <c r="C616" s="36">
        <v>1</v>
      </c>
      <c r="D616" s="36">
        <v>1.1000000000000001</v>
      </c>
      <c r="E616" s="36">
        <v>1</v>
      </c>
      <c r="F616" s="36">
        <v>0.9</v>
      </c>
      <c r="G616" s="36">
        <v>0.9</v>
      </c>
      <c r="H616" s="36">
        <v>0.8</v>
      </c>
      <c r="I616" s="36">
        <v>0.8</v>
      </c>
      <c r="J616" s="36">
        <v>0.7</v>
      </c>
      <c r="K616" s="36">
        <v>0.8</v>
      </c>
      <c r="L616" s="36">
        <v>0.8</v>
      </c>
      <c r="M616" s="36">
        <v>0.8</v>
      </c>
      <c r="N616" s="36">
        <v>0.9</v>
      </c>
      <c r="O616" s="36">
        <v>0.9</v>
      </c>
      <c r="P616" s="36">
        <v>1</v>
      </c>
      <c r="Q616" s="36">
        <v>1</v>
      </c>
      <c r="R616" s="36">
        <v>0.9</v>
      </c>
      <c r="S616" s="36">
        <v>0.9</v>
      </c>
      <c r="T616" s="36">
        <v>0.8</v>
      </c>
      <c r="U616" s="36">
        <v>0.9</v>
      </c>
      <c r="V616" s="36">
        <v>1</v>
      </c>
      <c r="W616" s="36">
        <v>1</v>
      </c>
      <c r="X616" s="36">
        <v>0.9</v>
      </c>
      <c r="Y616" s="36">
        <v>1</v>
      </c>
      <c r="Z616" s="36">
        <v>1</v>
      </c>
      <c r="AA616" s="36">
        <v>1.1000000000000001</v>
      </c>
      <c r="AB616" s="36">
        <v>1.1000000000000001</v>
      </c>
      <c r="AC616" s="36">
        <v>1.1000000000000001</v>
      </c>
      <c r="AD616" s="36">
        <v>1.2</v>
      </c>
      <c r="AE616" s="36">
        <v>1.1000000000000001</v>
      </c>
      <c r="AF616" s="36">
        <v>1.1000000000000001</v>
      </c>
      <c r="AG616" s="36">
        <v>1.1000000000000001</v>
      </c>
      <c r="AH616" s="36">
        <v>1.2</v>
      </c>
      <c r="AI616" s="36">
        <v>1.1000000000000001</v>
      </c>
      <c r="AJ616" s="36">
        <v>1.1000000000000001</v>
      </c>
      <c r="AK616" s="36">
        <v>1.1000000000000001</v>
      </c>
      <c r="AL616" s="36">
        <v>1.1000000000000001</v>
      </c>
      <c r="AM616" s="36">
        <v>1.2</v>
      </c>
      <c r="AN616" s="36">
        <v>1.2</v>
      </c>
      <c r="AO616" s="36">
        <v>1.1000000000000001</v>
      </c>
      <c r="AP616" s="36">
        <v>1</v>
      </c>
      <c r="AQ616" s="36">
        <v>1</v>
      </c>
      <c r="AR616" s="36">
        <v>0.9</v>
      </c>
      <c r="AS616" s="36">
        <v>0.9</v>
      </c>
      <c r="AT616" s="36">
        <v>1</v>
      </c>
      <c r="AU616" s="36">
        <v>0.9</v>
      </c>
      <c r="AV616" s="36">
        <v>0.9</v>
      </c>
      <c r="AW616" s="36">
        <v>0.8</v>
      </c>
      <c r="AX616" s="36">
        <v>0.9</v>
      </c>
      <c r="AY616" s="36">
        <v>1</v>
      </c>
      <c r="AZ616" s="36">
        <v>1</v>
      </c>
      <c r="BA616" s="36">
        <v>1</v>
      </c>
      <c r="BB616" s="36">
        <v>1</v>
      </c>
      <c r="BC616" s="36">
        <v>1</v>
      </c>
      <c r="BD616" s="36">
        <v>1</v>
      </c>
      <c r="BE616" s="36">
        <v>1.1000000000000001</v>
      </c>
      <c r="BF616" s="36">
        <v>1.3</v>
      </c>
      <c r="BG616" s="36">
        <v>1.3</v>
      </c>
      <c r="BH616" s="36">
        <v>1.4</v>
      </c>
      <c r="BI616" s="36">
        <v>1.6</v>
      </c>
      <c r="BJ616" s="36">
        <v>1.8</v>
      </c>
      <c r="BK616" s="36">
        <v>2.2000000000000002</v>
      </c>
      <c r="BL616" s="36">
        <v>2.5</v>
      </c>
      <c r="BM616" s="36">
        <v>2.7</v>
      </c>
      <c r="BN616" s="36">
        <v>2.8</v>
      </c>
      <c r="BO616" s="36">
        <v>2.8</v>
      </c>
      <c r="BP616" s="36">
        <v>2.7</v>
      </c>
      <c r="BQ616" s="36">
        <v>2.8</v>
      </c>
      <c r="BR616" s="36">
        <v>2.8</v>
      </c>
      <c r="BS616" s="36">
        <v>2.7</v>
      </c>
      <c r="BT616" s="36">
        <v>2.6</v>
      </c>
      <c r="BU616" s="36">
        <v>2.6</v>
      </c>
      <c r="BV616" s="36">
        <v>2.6</v>
      </c>
      <c r="BW616" s="36">
        <v>2.9</v>
      </c>
      <c r="BX616" s="36">
        <v>2.9</v>
      </c>
      <c r="BY616" s="36">
        <v>2.8</v>
      </c>
      <c r="BZ616" s="36">
        <v>2.6</v>
      </c>
      <c r="CA616" s="36">
        <v>2.5</v>
      </c>
      <c r="CB616" s="36">
        <v>2.2999999999999998</v>
      </c>
      <c r="CC616" s="36">
        <v>2.2000000000000002</v>
      </c>
      <c r="CD616" s="36">
        <v>2.2999999999999998</v>
      </c>
      <c r="CE616" s="36">
        <v>2.2000000000000002</v>
      </c>
      <c r="CF616" s="36">
        <v>2.2000000000000002</v>
      </c>
      <c r="CG616" s="36">
        <v>2.1</v>
      </c>
      <c r="CH616" s="36">
        <v>2.2000000000000002</v>
      </c>
      <c r="CI616" s="36">
        <v>2.4</v>
      </c>
      <c r="CJ616" s="36">
        <v>2.5</v>
      </c>
      <c r="CK616" s="36">
        <v>2.4</v>
      </c>
      <c r="CL616" s="36">
        <v>2.2000000000000002</v>
      </c>
      <c r="CM616" s="36">
        <v>2.1</v>
      </c>
      <c r="CN616" s="36">
        <v>2.1</v>
      </c>
      <c r="CO616" s="36">
        <v>2.1</v>
      </c>
      <c r="CP616" s="36">
        <v>2.1</v>
      </c>
      <c r="CQ616" s="36">
        <v>2.1</v>
      </c>
      <c r="CR616" s="36">
        <v>2</v>
      </c>
      <c r="CS616" s="36">
        <v>2.1</v>
      </c>
      <c r="CT616" s="36">
        <v>2.2000000000000002</v>
      </c>
      <c r="CU616" s="36">
        <v>2.4</v>
      </c>
      <c r="CV616" s="36">
        <v>2.5</v>
      </c>
      <c r="CW616" s="36">
        <v>2.4</v>
      </c>
      <c r="CX616" s="36">
        <v>2.2000000000000002</v>
      </c>
      <c r="CY616" s="36">
        <v>2.1</v>
      </c>
      <c r="CZ616" s="36">
        <v>2</v>
      </c>
      <c r="DA616" s="36">
        <v>1.9</v>
      </c>
      <c r="DB616" s="36">
        <v>1.9</v>
      </c>
      <c r="DC616" s="36">
        <v>1.8</v>
      </c>
      <c r="DD616" s="223">
        <v>1.8</v>
      </c>
      <c r="DE616" s="223">
        <v>1.9</v>
      </c>
      <c r="DF616" s="223">
        <v>1.8</v>
      </c>
      <c r="DG616" s="223">
        <v>2.1</v>
      </c>
      <c r="DH616" s="223">
        <v>2.2000000000000002</v>
      </c>
      <c r="DI616" s="223">
        <v>2.2000000000000002</v>
      </c>
      <c r="DJ616" s="223">
        <v>2.1</v>
      </c>
      <c r="DK616" s="223">
        <v>2</v>
      </c>
      <c r="DL616" s="223">
        <v>1.9</v>
      </c>
      <c r="DM616">
        <v>1.9</v>
      </c>
      <c r="DN616">
        <v>1.8</v>
      </c>
      <c r="DO616">
        <v>1.7</v>
      </c>
      <c r="DP616" s="223">
        <v>1.6</v>
      </c>
      <c r="DQ616" s="223">
        <v>1.7</v>
      </c>
      <c r="DR616" s="223">
        <v>1.6</v>
      </c>
      <c r="DS616" s="20">
        <v>1.8</v>
      </c>
      <c r="DT616" s="20">
        <v>1.8</v>
      </c>
      <c r="DU616" s="20">
        <v>1.7</v>
      </c>
      <c r="DV616" s="20">
        <v>2.2000000000000002</v>
      </c>
      <c r="DW616" s="20">
        <v>1.4</v>
      </c>
      <c r="DX616" s="20">
        <v>1.3</v>
      </c>
      <c r="DY616" s="20">
        <v>1.2</v>
      </c>
      <c r="DZ616" s="20">
        <v>1.2</v>
      </c>
      <c r="EA616" s="20">
        <v>1.1000000000000001</v>
      </c>
      <c r="EB616" s="20">
        <v>1.1000000000000001</v>
      </c>
      <c r="EC616" s="20">
        <v>1.1000000000000001</v>
      </c>
      <c r="ED616" s="20">
        <v>1.1000000000000001</v>
      </c>
      <c r="EE616" s="20">
        <v>1.2</v>
      </c>
      <c r="EF616" s="20">
        <v>1.2</v>
      </c>
      <c r="EG616" s="20">
        <v>1.2</v>
      </c>
      <c r="EH616" s="20">
        <v>1.1000000000000001</v>
      </c>
      <c r="EI616" s="20">
        <v>1</v>
      </c>
      <c r="EJ616" s="20">
        <v>1</v>
      </c>
      <c r="EK616" s="20">
        <v>0.9</v>
      </c>
      <c r="EL616">
        <v>0.8</v>
      </c>
      <c r="EM616">
        <v>0.8</v>
      </c>
      <c r="EN616">
        <v>0.7</v>
      </c>
      <c r="EO616">
        <v>0.7</v>
      </c>
      <c r="EP616">
        <v>0.7</v>
      </c>
      <c r="EQ616">
        <v>0.8</v>
      </c>
      <c r="ER616" s="223">
        <v>0.9</v>
      </c>
      <c r="ES616" s="223">
        <v>1.1000000000000001</v>
      </c>
      <c r="ET616" s="223">
        <v>1.1000000000000001</v>
      </c>
      <c r="EU616" s="223">
        <v>1.1000000000000001</v>
      </c>
      <c r="EV616" s="223">
        <v>1</v>
      </c>
      <c r="EW616" s="223">
        <v>1.1000000000000001</v>
      </c>
      <c r="EX616" s="223">
        <v>1.1000000000000001</v>
      </c>
      <c r="EY616" s="223">
        <v>1.1000000000000001</v>
      </c>
      <c r="EZ616" s="223">
        <v>1.1000000000000001</v>
      </c>
      <c r="FA616" s="223">
        <v>1.1000000000000001</v>
      </c>
      <c r="FB616" s="223">
        <v>1.1000000000000001</v>
      </c>
      <c r="FC616" s="420">
        <v>1.2</v>
      </c>
      <c r="FD616" s="428">
        <v>1.2</v>
      </c>
      <c r="FE616" s="57">
        <v>1.2</v>
      </c>
      <c r="FF616" s="20" t="s">
        <v>38</v>
      </c>
    </row>
    <row r="617" spans="1:162">
      <c r="A617" s="284"/>
      <c r="B617" s="20" t="s">
        <v>27</v>
      </c>
      <c r="C617" s="36">
        <v>1.1000000000000001</v>
      </c>
      <c r="D617" s="36">
        <v>1.1000000000000001</v>
      </c>
      <c r="E617" s="36">
        <v>1</v>
      </c>
      <c r="F617" s="36">
        <v>0.9</v>
      </c>
      <c r="G617" s="36">
        <v>0.8</v>
      </c>
      <c r="H617" s="36">
        <v>0.8</v>
      </c>
      <c r="I617" s="36">
        <v>0.7</v>
      </c>
      <c r="J617" s="36">
        <v>0.7</v>
      </c>
      <c r="K617" s="36">
        <v>0.7</v>
      </c>
      <c r="L617" s="36">
        <v>0.7</v>
      </c>
      <c r="M617" s="36">
        <v>0.8</v>
      </c>
      <c r="N617" s="36">
        <v>0.9</v>
      </c>
      <c r="O617" s="36">
        <v>1</v>
      </c>
      <c r="P617" s="36">
        <v>1</v>
      </c>
      <c r="Q617" s="36">
        <v>0.9</v>
      </c>
      <c r="R617" s="36">
        <v>0.8</v>
      </c>
      <c r="S617" s="36">
        <v>0.8</v>
      </c>
      <c r="T617" s="36">
        <v>0.8</v>
      </c>
      <c r="U617" s="36">
        <v>0.8</v>
      </c>
      <c r="V617" s="36">
        <v>0.8</v>
      </c>
      <c r="W617" s="36">
        <v>0.8</v>
      </c>
      <c r="X617" s="36">
        <v>0.8</v>
      </c>
      <c r="Y617" s="36">
        <v>0.9</v>
      </c>
      <c r="Z617" s="36">
        <v>1</v>
      </c>
      <c r="AA617" s="36">
        <v>1.1000000000000001</v>
      </c>
      <c r="AB617" s="36">
        <v>1.2</v>
      </c>
      <c r="AC617" s="36">
        <v>1.2</v>
      </c>
      <c r="AD617" s="36">
        <v>1.1000000000000001</v>
      </c>
      <c r="AE617" s="36">
        <v>1</v>
      </c>
      <c r="AF617" s="36">
        <v>1</v>
      </c>
      <c r="AG617" s="36">
        <v>1</v>
      </c>
      <c r="AH617" s="36">
        <v>1</v>
      </c>
      <c r="AI617" s="36">
        <v>0.9</v>
      </c>
      <c r="AJ617" s="36">
        <v>1</v>
      </c>
      <c r="AK617" s="36">
        <v>1</v>
      </c>
      <c r="AL617" s="36">
        <v>1</v>
      </c>
      <c r="AM617" s="36">
        <v>1.1000000000000001</v>
      </c>
      <c r="AN617" s="36">
        <v>1.1000000000000001</v>
      </c>
      <c r="AO617" s="36">
        <v>1</v>
      </c>
      <c r="AP617" s="36">
        <v>0.9</v>
      </c>
      <c r="AQ617" s="36">
        <v>0.8</v>
      </c>
      <c r="AR617" s="36">
        <v>0.7</v>
      </c>
      <c r="AS617" s="36">
        <v>0.7</v>
      </c>
      <c r="AT617" s="36">
        <v>0.8</v>
      </c>
      <c r="AU617" s="36">
        <v>0.7</v>
      </c>
      <c r="AV617" s="36">
        <v>0.7</v>
      </c>
      <c r="AW617" s="36">
        <v>0.7</v>
      </c>
      <c r="AX617" s="36">
        <v>0.8</v>
      </c>
      <c r="AY617" s="36">
        <v>0.9</v>
      </c>
      <c r="AZ617" s="36">
        <v>0.9</v>
      </c>
      <c r="BA617" s="36">
        <v>0.8</v>
      </c>
      <c r="BB617" s="36">
        <v>0.8</v>
      </c>
      <c r="BC617" s="36">
        <v>0.7</v>
      </c>
      <c r="BD617" s="36">
        <v>0.7</v>
      </c>
      <c r="BE617" s="36">
        <v>0.8</v>
      </c>
      <c r="BF617" s="36">
        <v>0.9</v>
      </c>
      <c r="BG617" s="36">
        <v>1</v>
      </c>
      <c r="BH617" s="36">
        <v>1.1000000000000001</v>
      </c>
      <c r="BI617" s="36">
        <v>1.3</v>
      </c>
      <c r="BJ617" s="36">
        <v>1.5</v>
      </c>
      <c r="BK617" s="36">
        <v>1.7</v>
      </c>
      <c r="BL617" s="36">
        <v>2.1</v>
      </c>
      <c r="BM617" s="36">
        <v>2.1</v>
      </c>
      <c r="BN617" s="36">
        <v>2.1</v>
      </c>
      <c r="BO617" s="36">
        <v>2</v>
      </c>
      <c r="BP617" s="36">
        <v>1.9</v>
      </c>
      <c r="BQ617" s="36">
        <v>1.9</v>
      </c>
      <c r="BR617" s="36">
        <v>2</v>
      </c>
      <c r="BS617" s="36">
        <v>1.9</v>
      </c>
      <c r="BT617" s="36">
        <v>1.9</v>
      </c>
      <c r="BU617" s="36">
        <v>2.1</v>
      </c>
      <c r="BV617" s="36">
        <v>2.1</v>
      </c>
      <c r="BW617" s="36">
        <v>2.2999999999999998</v>
      </c>
      <c r="BX617" s="36">
        <v>2.2999999999999998</v>
      </c>
      <c r="BY617" s="36">
        <v>2.2000000000000002</v>
      </c>
      <c r="BZ617" s="36">
        <v>1.9</v>
      </c>
      <c r="CA617" s="36">
        <v>1.8</v>
      </c>
      <c r="CB617" s="36">
        <v>1.6</v>
      </c>
      <c r="CC617" s="36">
        <v>1.6</v>
      </c>
      <c r="CD617" s="36">
        <v>1.6</v>
      </c>
      <c r="CE617" s="36">
        <v>1.6</v>
      </c>
      <c r="CF617" s="36">
        <v>1.6</v>
      </c>
      <c r="CG617" s="36">
        <v>1.7</v>
      </c>
      <c r="CH617" s="36">
        <v>1.8</v>
      </c>
      <c r="CI617" s="36">
        <v>1.9</v>
      </c>
      <c r="CJ617" s="36">
        <v>1.9</v>
      </c>
      <c r="CK617" s="36">
        <v>1.8</v>
      </c>
      <c r="CL617" s="36">
        <v>1.6</v>
      </c>
      <c r="CM617" s="36">
        <v>1.6</v>
      </c>
      <c r="CN617" s="36">
        <v>1.5</v>
      </c>
      <c r="CO617" s="36">
        <v>1.5</v>
      </c>
      <c r="CP617" s="36">
        <v>1.6</v>
      </c>
      <c r="CQ617" s="36">
        <v>1.6</v>
      </c>
      <c r="CR617" s="36">
        <v>1.6</v>
      </c>
      <c r="CS617" s="36">
        <v>1.8</v>
      </c>
      <c r="CT617" s="36">
        <v>1.8</v>
      </c>
      <c r="CU617" s="36">
        <v>2</v>
      </c>
      <c r="CV617" s="36">
        <v>2</v>
      </c>
      <c r="CW617" s="36">
        <v>2</v>
      </c>
      <c r="CX617" s="36">
        <v>1.7</v>
      </c>
      <c r="CY617" s="36">
        <v>1.6</v>
      </c>
      <c r="CZ617" s="36">
        <v>1.6</v>
      </c>
      <c r="DA617" s="36">
        <v>1.5</v>
      </c>
      <c r="DB617" s="36">
        <v>1.5</v>
      </c>
      <c r="DC617" s="36">
        <v>1.5</v>
      </c>
      <c r="DD617" s="223">
        <v>1.6</v>
      </c>
      <c r="DE617" s="223">
        <v>1.6</v>
      </c>
      <c r="DF617" s="223">
        <v>1.7</v>
      </c>
      <c r="DG617" s="223">
        <v>1.7</v>
      </c>
      <c r="DH617" s="223">
        <v>1.7</v>
      </c>
      <c r="DI617" s="223">
        <v>1.7</v>
      </c>
      <c r="DJ617" s="223">
        <v>1.6</v>
      </c>
      <c r="DK617" s="223">
        <v>1.5</v>
      </c>
      <c r="DL617" s="223">
        <v>1.4</v>
      </c>
      <c r="DM617">
        <v>1.4</v>
      </c>
      <c r="DN617">
        <v>1.3</v>
      </c>
      <c r="DO617">
        <v>1.3</v>
      </c>
      <c r="DP617" s="223">
        <v>1.2</v>
      </c>
      <c r="DQ617" s="223">
        <v>1.3</v>
      </c>
      <c r="DR617" s="223">
        <v>1.3</v>
      </c>
      <c r="DS617" s="20">
        <v>1.4</v>
      </c>
      <c r="DT617" s="20">
        <v>1.4</v>
      </c>
      <c r="DU617" s="20">
        <v>1.3</v>
      </c>
      <c r="DV617" s="20">
        <v>0.8</v>
      </c>
      <c r="DW617" s="20">
        <v>1.1000000000000001</v>
      </c>
      <c r="DX617" s="20">
        <v>0.9</v>
      </c>
      <c r="DY617" s="20">
        <v>0.9</v>
      </c>
      <c r="DZ617" s="20">
        <v>0.8</v>
      </c>
      <c r="EA617" s="20">
        <v>0.8</v>
      </c>
      <c r="EB617" s="20">
        <v>0.8</v>
      </c>
      <c r="EC617" s="20">
        <v>0.9</v>
      </c>
      <c r="ED617" s="20">
        <v>0.9</v>
      </c>
      <c r="EE617" s="20">
        <v>0.9</v>
      </c>
      <c r="EF617" s="20">
        <v>0.9</v>
      </c>
      <c r="EG617" s="20">
        <v>0.9</v>
      </c>
      <c r="EH617" s="20">
        <v>0.8</v>
      </c>
      <c r="EI617" s="20">
        <v>0.7</v>
      </c>
      <c r="EJ617" s="20">
        <v>0.7</v>
      </c>
      <c r="EK617" s="20">
        <v>0.7</v>
      </c>
      <c r="EL617">
        <v>0.6</v>
      </c>
      <c r="EM617">
        <v>0.7</v>
      </c>
      <c r="EN617">
        <v>0.7</v>
      </c>
      <c r="EO617">
        <v>0.7</v>
      </c>
      <c r="EP617">
        <v>0.7</v>
      </c>
      <c r="EQ617">
        <v>0.7</v>
      </c>
      <c r="ER617" s="223">
        <v>0.7</v>
      </c>
      <c r="ES617" s="223">
        <v>0.8</v>
      </c>
      <c r="ET617" s="223">
        <v>0.8</v>
      </c>
      <c r="EU617" s="223">
        <v>0.7</v>
      </c>
      <c r="EV617" s="223">
        <v>0.7</v>
      </c>
      <c r="EW617" s="223">
        <v>0.8</v>
      </c>
      <c r="EX617" s="223">
        <v>0.8</v>
      </c>
      <c r="EY617" s="223">
        <v>0.8</v>
      </c>
      <c r="EZ617" s="223">
        <v>0.8</v>
      </c>
      <c r="FA617" s="223">
        <v>0.8</v>
      </c>
      <c r="FB617" s="223">
        <v>0.9</v>
      </c>
      <c r="FC617" s="420">
        <v>0.9</v>
      </c>
      <c r="FD617" s="428">
        <v>0.9</v>
      </c>
      <c r="FE617" s="57">
        <v>0.9</v>
      </c>
      <c r="FF617" s="20" t="s">
        <v>27</v>
      </c>
    </row>
    <row r="618" spans="1:162">
      <c r="A618" s="284"/>
      <c r="B618" s="20" t="s">
        <v>20</v>
      </c>
      <c r="C618" s="36">
        <v>1.1000000000000001</v>
      </c>
      <c r="D618" s="36">
        <v>1.1000000000000001</v>
      </c>
      <c r="E618" s="36">
        <v>1.1000000000000001</v>
      </c>
      <c r="F618" s="36">
        <v>1</v>
      </c>
      <c r="G618" s="36">
        <v>1</v>
      </c>
      <c r="H618" s="36">
        <v>0.9</v>
      </c>
      <c r="I618" s="36">
        <v>0.8</v>
      </c>
      <c r="J618" s="36">
        <v>0.8</v>
      </c>
      <c r="K618" s="36">
        <v>0.8</v>
      </c>
      <c r="L618" s="36">
        <v>0.8</v>
      </c>
      <c r="M618" s="36">
        <v>0.8</v>
      </c>
      <c r="N618" s="36">
        <v>0.9</v>
      </c>
      <c r="O618" s="36">
        <v>1</v>
      </c>
      <c r="P618" s="36">
        <v>1.2</v>
      </c>
      <c r="Q618" s="36">
        <v>1.1000000000000001</v>
      </c>
      <c r="R618" s="36">
        <v>1</v>
      </c>
      <c r="S618" s="36">
        <v>1.1000000000000001</v>
      </c>
      <c r="T618" s="36">
        <v>1</v>
      </c>
      <c r="U618" s="36">
        <v>1</v>
      </c>
      <c r="V618" s="36">
        <v>1.1000000000000001</v>
      </c>
      <c r="W618" s="36">
        <v>1</v>
      </c>
      <c r="X618" s="36">
        <v>1</v>
      </c>
      <c r="Y618" s="36">
        <v>1.1000000000000001</v>
      </c>
      <c r="Z618" s="36">
        <v>1.1000000000000001</v>
      </c>
      <c r="AA618" s="36">
        <v>1.2</v>
      </c>
      <c r="AB618" s="36">
        <v>1.2</v>
      </c>
      <c r="AC618" s="36">
        <v>1.2</v>
      </c>
      <c r="AD618" s="36">
        <v>1.3</v>
      </c>
      <c r="AE618" s="36">
        <v>1.2</v>
      </c>
      <c r="AF618" s="36">
        <v>1</v>
      </c>
      <c r="AG618" s="36">
        <v>1</v>
      </c>
      <c r="AH618" s="36">
        <v>1</v>
      </c>
      <c r="AI618" s="36">
        <v>1</v>
      </c>
      <c r="AJ618" s="36">
        <v>1.1000000000000001</v>
      </c>
      <c r="AK618" s="36">
        <v>1.1000000000000001</v>
      </c>
      <c r="AL618" s="36">
        <v>1.1000000000000001</v>
      </c>
      <c r="AM618" s="36">
        <v>1.1000000000000001</v>
      </c>
      <c r="AN618" s="36">
        <v>1.1000000000000001</v>
      </c>
      <c r="AO618" s="36">
        <v>1.1000000000000001</v>
      </c>
      <c r="AP618" s="36">
        <v>0.9</v>
      </c>
      <c r="AQ618" s="36">
        <v>0.8</v>
      </c>
      <c r="AR618" s="36">
        <v>0.8</v>
      </c>
      <c r="AS618" s="36">
        <v>0.8</v>
      </c>
      <c r="AT618" s="36">
        <v>0.9</v>
      </c>
      <c r="AU618" s="36">
        <v>0.8</v>
      </c>
      <c r="AV618" s="36">
        <v>0.8</v>
      </c>
      <c r="AW618" s="36">
        <v>0.8</v>
      </c>
      <c r="AX618" s="36">
        <v>0.8</v>
      </c>
      <c r="AY618" s="36">
        <v>0.9</v>
      </c>
      <c r="AZ618" s="36">
        <v>0.9</v>
      </c>
      <c r="BA618" s="36">
        <v>0.9</v>
      </c>
      <c r="BB618" s="36">
        <v>0.9</v>
      </c>
      <c r="BC618" s="36">
        <v>0.9</v>
      </c>
      <c r="BD618" s="36">
        <v>0.9</v>
      </c>
      <c r="BE618" s="36">
        <v>0.8</v>
      </c>
      <c r="BF618" s="36">
        <v>1</v>
      </c>
      <c r="BG618" s="36">
        <v>1.1000000000000001</v>
      </c>
      <c r="BH618" s="36">
        <v>1.3</v>
      </c>
      <c r="BI618" s="36">
        <v>1.6</v>
      </c>
      <c r="BJ618" s="36">
        <v>1.8</v>
      </c>
      <c r="BK618" s="36">
        <v>2.1</v>
      </c>
      <c r="BL618" s="36">
        <v>2.5</v>
      </c>
      <c r="BM618" s="36">
        <v>2.5</v>
      </c>
      <c r="BN618" s="36">
        <v>2.6</v>
      </c>
      <c r="BO618" s="36">
        <v>2.4</v>
      </c>
      <c r="BP618" s="36">
        <v>2.2999999999999998</v>
      </c>
      <c r="BQ618" s="36">
        <v>2.4</v>
      </c>
      <c r="BR618" s="36">
        <v>2.5</v>
      </c>
      <c r="BS618" s="36">
        <v>2.4</v>
      </c>
      <c r="BT618" s="36">
        <v>2.2999999999999998</v>
      </c>
      <c r="BU618" s="36">
        <v>2.6</v>
      </c>
      <c r="BV618" s="36">
        <v>2.5</v>
      </c>
      <c r="BW618" s="36">
        <v>2.6</v>
      </c>
      <c r="BX618" s="36">
        <v>2.4</v>
      </c>
      <c r="BY618" s="36">
        <v>2.2999999999999998</v>
      </c>
      <c r="BZ618" s="36">
        <v>2.2000000000000002</v>
      </c>
      <c r="CA618" s="36">
        <v>2.1</v>
      </c>
      <c r="CB618" s="36">
        <v>2</v>
      </c>
      <c r="CC618" s="36">
        <v>1.8</v>
      </c>
      <c r="CD618" s="36">
        <v>1.9</v>
      </c>
      <c r="CE618" s="36">
        <v>1.9</v>
      </c>
      <c r="CF618" s="36">
        <v>1.9</v>
      </c>
      <c r="CG618" s="36">
        <v>1.9</v>
      </c>
      <c r="CH618" s="36">
        <v>1.9</v>
      </c>
      <c r="CI618" s="36">
        <v>2.1</v>
      </c>
      <c r="CJ618" s="36">
        <v>2.1</v>
      </c>
      <c r="CK618" s="36">
        <v>2.1</v>
      </c>
      <c r="CL618" s="36">
        <v>1.9</v>
      </c>
      <c r="CM618" s="36">
        <v>1.7</v>
      </c>
      <c r="CN618" s="36">
        <v>1.7</v>
      </c>
      <c r="CO618" s="36">
        <v>1.7</v>
      </c>
      <c r="CP618" s="36">
        <v>1.7</v>
      </c>
      <c r="CQ618" s="36">
        <v>1.7</v>
      </c>
      <c r="CR618" s="36">
        <v>1.8</v>
      </c>
      <c r="CS618" s="36">
        <v>1.9</v>
      </c>
      <c r="CT618" s="36">
        <v>1.9</v>
      </c>
      <c r="CU618" s="36">
        <v>2</v>
      </c>
      <c r="CV618" s="36">
        <v>2</v>
      </c>
      <c r="CW618" s="36">
        <v>2.1</v>
      </c>
      <c r="CX618" s="36">
        <v>1.8</v>
      </c>
      <c r="CY618" s="36">
        <v>1.8</v>
      </c>
      <c r="CZ618" s="36">
        <v>1.8</v>
      </c>
      <c r="DA618" s="36">
        <v>1.8</v>
      </c>
      <c r="DB618" s="36">
        <v>1.8</v>
      </c>
      <c r="DC618" s="36">
        <v>1.8</v>
      </c>
      <c r="DD618" s="223">
        <v>1.7</v>
      </c>
      <c r="DE618" s="223">
        <v>1.7</v>
      </c>
      <c r="DF618" s="223">
        <v>1.7</v>
      </c>
      <c r="DG618" s="223">
        <v>1.9</v>
      </c>
      <c r="DH618" s="223">
        <v>1.9</v>
      </c>
      <c r="DI618" s="223">
        <v>1.8</v>
      </c>
      <c r="DJ618" s="223">
        <v>1.8</v>
      </c>
      <c r="DK618" s="223">
        <v>1.8</v>
      </c>
      <c r="DL618" s="223">
        <v>1.6</v>
      </c>
      <c r="DM618">
        <v>1.6</v>
      </c>
      <c r="DN618">
        <v>1.5</v>
      </c>
      <c r="DO618">
        <v>1.4</v>
      </c>
      <c r="DP618" s="223">
        <v>1.4</v>
      </c>
      <c r="DQ618" s="223">
        <v>1.5</v>
      </c>
      <c r="DR618" s="223">
        <v>1.6</v>
      </c>
      <c r="DS618" s="20">
        <v>1.6</v>
      </c>
      <c r="DT618" s="20">
        <v>1.6</v>
      </c>
      <c r="DU618" s="20">
        <v>1.6</v>
      </c>
      <c r="DV618" s="20">
        <v>2.2999999999999998</v>
      </c>
      <c r="DW618" s="20">
        <v>1.4</v>
      </c>
      <c r="DX618" s="20">
        <v>1.2</v>
      </c>
      <c r="DY618" s="20">
        <v>1.1000000000000001</v>
      </c>
      <c r="DZ618" s="20">
        <v>1</v>
      </c>
      <c r="EA618" s="20">
        <v>1</v>
      </c>
      <c r="EB618" s="20">
        <v>1</v>
      </c>
      <c r="EC618" s="20">
        <v>1</v>
      </c>
      <c r="ED618" s="20">
        <v>1</v>
      </c>
      <c r="EE618" s="20">
        <v>1</v>
      </c>
      <c r="EF618" s="20">
        <v>1</v>
      </c>
      <c r="EG618" s="20">
        <v>1</v>
      </c>
      <c r="EH618" s="20">
        <v>0.9</v>
      </c>
      <c r="EI618" s="20">
        <v>0.8</v>
      </c>
      <c r="EJ618" s="20">
        <v>0.8</v>
      </c>
      <c r="EK618" s="20">
        <v>0.7</v>
      </c>
      <c r="EL618">
        <v>0.7</v>
      </c>
      <c r="EM618">
        <v>0.7</v>
      </c>
      <c r="EN618">
        <v>0.7</v>
      </c>
      <c r="EO618">
        <v>0.7</v>
      </c>
      <c r="EP618">
        <v>0.7</v>
      </c>
      <c r="EQ618">
        <v>0.7</v>
      </c>
      <c r="ER618" s="223">
        <v>0.8</v>
      </c>
      <c r="ES618" s="223">
        <v>0.9</v>
      </c>
      <c r="ET618" s="223">
        <v>0.9</v>
      </c>
      <c r="EU618" s="223">
        <v>0.9</v>
      </c>
      <c r="EV618" s="223">
        <v>0.8</v>
      </c>
      <c r="EW618" s="223">
        <v>0.8</v>
      </c>
      <c r="EX618" s="223">
        <v>0.9</v>
      </c>
      <c r="EY618" s="223">
        <v>0.9</v>
      </c>
      <c r="EZ618" s="223">
        <v>0.9</v>
      </c>
      <c r="FA618" s="223">
        <v>0.9</v>
      </c>
      <c r="FB618" s="223">
        <v>1</v>
      </c>
      <c r="FC618" s="57">
        <v>1</v>
      </c>
      <c r="FD618" s="57">
        <v>1</v>
      </c>
      <c r="FE618" s="57">
        <v>1</v>
      </c>
      <c r="FF618" s="20" t="s">
        <v>20</v>
      </c>
    </row>
    <row r="619" spans="1:162">
      <c r="A619" s="284"/>
      <c r="B619" s="20" t="s">
        <v>21</v>
      </c>
      <c r="C619" s="36">
        <v>0.8</v>
      </c>
      <c r="D619" s="36">
        <v>0.8</v>
      </c>
      <c r="E619" s="36">
        <v>0.8</v>
      </c>
      <c r="F619" s="36">
        <v>0.7</v>
      </c>
      <c r="G619" s="36">
        <v>0.7</v>
      </c>
      <c r="H619" s="36">
        <v>0.7</v>
      </c>
      <c r="I619" s="36">
        <v>0.6</v>
      </c>
      <c r="J619" s="36">
        <v>0.6</v>
      </c>
      <c r="K619" s="36">
        <v>0.6</v>
      </c>
      <c r="L619" s="36">
        <v>0.6</v>
      </c>
      <c r="M619" s="36">
        <v>0.6</v>
      </c>
      <c r="N619" s="36">
        <v>0.6</v>
      </c>
      <c r="O619" s="36">
        <v>0.7</v>
      </c>
      <c r="P619" s="36">
        <v>0.8</v>
      </c>
      <c r="Q619" s="36">
        <v>0.7</v>
      </c>
      <c r="R619" s="36">
        <v>0.7</v>
      </c>
      <c r="S619" s="36">
        <v>0.6</v>
      </c>
      <c r="T619" s="36">
        <v>0.6</v>
      </c>
      <c r="U619" s="36">
        <v>0.6</v>
      </c>
      <c r="V619" s="36">
        <v>0.7</v>
      </c>
      <c r="W619" s="36">
        <v>0.7</v>
      </c>
      <c r="X619" s="36">
        <v>0.6</v>
      </c>
      <c r="Y619" s="36">
        <v>0.7</v>
      </c>
      <c r="Z619" s="36">
        <v>0.6</v>
      </c>
      <c r="AA619" s="36">
        <v>0.7</v>
      </c>
      <c r="AB619" s="36">
        <v>0.7</v>
      </c>
      <c r="AC619" s="36">
        <v>0.8</v>
      </c>
      <c r="AD619" s="36">
        <v>0.7</v>
      </c>
      <c r="AE619" s="36">
        <v>0.8</v>
      </c>
      <c r="AF619" s="36">
        <v>0.7</v>
      </c>
      <c r="AG619" s="36">
        <v>0.7</v>
      </c>
      <c r="AH619" s="36">
        <v>0.7</v>
      </c>
      <c r="AI619" s="36">
        <v>0.7</v>
      </c>
      <c r="AJ619" s="36">
        <v>0.6</v>
      </c>
      <c r="AK619" s="36">
        <v>0.7</v>
      </c>
      <c r="AL619" s="36">
        <v>0.7</v>
      </c>
      <c r="AM619" s="36">
        <v>0.7</v>
      </c>
      <c r="AN619" s="36">
        <v>0.7</v>
      </c>
      <c r="AO619" s="36">
        <v>0.6</v>
      </c>
      <c r="AP619" s="36">
        <v>0.6</v>
      </c>
      <c r="AQ619" s="36">
        <v>0.5</v>
      </c>
      <c r="AR619" s="36">
        <v>0.5</v>
      </c>
      <c r="AS619" s="36">
        <v>0.5</v>
      </c>
      <c r="AT619" s="36">
        <v>0.6</v>
      </c>
      <c r="AU619" s="36">
        <v>0.5</v>
      </c>
      <c r="AV619" s="36">
        <v>0.5</v>
      </c>
      <c r="AW619" s="36">
        <v>0.5</v>
      </c>
      <c r="AX619" s="36">
        <v>0.5</v>
      </c>
      <c r="AY619" s="36">
        <v>0.6</v>
      </c>
      <c r="AZ619" s="36">
        <v>0.6</v>
      </c>
      <c r="BA619" s="36">
        <v>0.6</v>
      </c>
      <c r="BB619" s="36">
        <v>0.5</v>
      </c>
      <c r="BC619" s="36">
        <v>0.6</v>
      </c>
      <c r="BD619" s="36">
        <v>0.6</v>
      </c>
      <c r="BE619" s="36">
        <v>0.6</v>
      </c>
      <c r="BF619" s="36">
        <v>0.8</v>
      </c>
      <c r="BG619" s="36">
        <v>0.8</v>
      </c>
      <c r="BH619" s="36">
        <v>0.9</v>
      </c>
      <c r="BI619" s="36">
        <v>1</v>
      </c>
      <c r="BJ619" s="36">
        <v>1.2</v>
      </c>
      <c r="BK619" s="36">
        <v>1.4</v>
      </c>
      <c r="BL619" s="36">
        <v>1.8</v>
      </c>
      <c r="BM619" s="36">
        <v>1.8</v>
      </c>
      <c r="BN619" s="36">
        <v>1.9</v>
      </c>
      <c r="BO619" s="36">
        <v>1.8</v>
      </c>
      <c r="BP619" s="36">
        <v>1.8</v>
      </c>
      <c r="BQ619" s="36">
        <v>1.8</v>
      </c>
      <c r="BR619" s="36">
        <v>1.8</v>
      </c>
      <c r="BS619" s="36">
        <v>1.8</v>
      </c>
      <c r="BT619" s="36">
        <v>1.7</v>
      </c>
      <c r="BU619" s="36">
        <v>1.8</v>
      </c>
      <c r="BV619" s="36">
        <v>1.8</v>
      </c>
      <c r="BW619" s="36">
        <v>1.9</v>
      </c>
      <c r="BX619" s="36">
        <v>1.9</v>
      </c>
      <c r="BY619" s="36">
        <v>1.7</v>
      </c>
      <c r="BZ619" s="36">
        <v>1.7</v>
      </c>
      <c r="CA619" s="36">
        <v>1.6</v>
      </c>
      <c r="CB619" s="36">
        <v>1.4</v>
      </c>
      <c r="CC619" s="36">
        <v>1.4</v>
      </c>
      <c r="CD619" s="36">
        <v>1.4</v>
      </c>
      <c r="CE619" s="36">
        <v>1.4</v>
      </c>
      <c r="CF619" s="36">
        <v>1.3</v>
      </c>
      <c r="CG619" s="36">
        <v>1.4</v>
      </c>
      <c r="CH619" s="36">
        <v>1.4</v>
      </c>
      <c r="CI619" s="36">
        <v>1.5</v>
      </c>
      <c r="CJ619" s="36">
        <v>1.5</v>
      </c>
      <c r="CK619" s="36">
        <v>1.4</v>
      </c>
      <c r="CL619" s="36">
        <v>1.3</v>
      </c>
      <c r="CM619" s="36">
        <v>1.3</v>
      </c>
      <c r="CN619" s="36">
        <v>1.2</v>
      </c>
      <c r="CO619" s="36">
        <v>1.2</v>
      </c>
      <c r="CP619" s="36">
        <v>1.3</v>
      </c>
      <c r="CQ619" s="36">
        <v>1.4</v>
      </c>
      <c r="CR619" s="36">
        <v>1.3</v>
      </c>
      <c r="CS619" s="36">
        <v>1.4</v>
      </c>
      <c r="CT619" s="36">
        <v>1.3</v>
      </c>
      <c r="CU619" s="36">
        <v>1.5</v>
      </c>
      <c r="CV619" s="36">
        <v>1.4</v>
      </c>
      <c r="CW619" s="36">
        <v>1.4</v>
      </c>
      <c r="CX619" s="36">
        <v>1.3</v>
      </c>
      <c r="CY619" s="36">
        <v>1.3</v>
      </c>
      <c r="CZ619" s="36">
        <v>1.3</v>
      </c>
      <c r="DA619" s="36">
        <v>1.3</v>
      </c>
      <c r="DB619" s="36">
        <v>1.3</v>
      </c>
      <c r="DC619" s="36">
        <v>1.2</v>
      </c>
      <c r="DD619" s="223">
        <v>1.2</v>
      </c>
      <c r="DE619" s="223">
        <v>1.3</v>
      </c>
      <c r="DF619" s="223">
        <v>1.3</v>
      </c>
      <c r="DG619" s="223">
        <v>1.4</v>
      </c>
      <c r="DH619" s="223">
        <v>1.4</v>
      </c>
      <c r="DI619" s="223">
        <v>1.3</v>
      </c>
      <c r="DJ619" s="223">
        <v>1.4</v>
      </c>
      <c r="DK619" s="223">
        <v>1.3</v>
      </c>
      <c r="DL619" s="223">
        <v>1.3</v>
      </c>
      <c r="DM619">
        <v>1.2</v>
      </c>
      <c r="DN619">
        <v>1.1000000000000001</v>
      </c>
      <c r="DO619">
        <v>1.1000000000000001</v>
      </c>
      <c r="DP619" s="223">
        <v>1</v>
      </c>
      <c r="DQ619" s="223">
        <v>1</v>
      </c>
      <c r="DR619" s="223">
        <v>1</v>
      </c>
      <c r="DS619" s="20">
        <v>1</v>
      </c>
      <c r="DT619" s="20">
        <v>1</v>
      </c>
      <c r="DU619" s="20">
        <v>1</v>
      </c>
      <c r="DV619" s="20">
        <v>1.2</v>
      </c>
      <c r="DW619" s="20">
        <v>0.8</v>
      </c>
      <c r="DX619" s="20">
        <v>0.7</v>
      </c>
      <c r="DY619" s="20">
        <v>0.7</v>
      </c>
      <c r="DZ619" s="20">
        <v>0.7</v>
      </c>
      <c r="EA619" s="20">
        <v>0.7</v>
      </c>
      <c r="EB619" s="20">
        <v>0.6</v>
      </c>
      <c r="EC619" s="20">
        <v>0.6</v>
      </c>
      <c r="ED619" s="20">
        <v>0.6</v>
      </c>
      <c r="EE619" s="20">
        <v>0.6</v>
      </c>
      <c r="EF619" s="20">
        <v>0.7</v>
      </c>
      <c r="EG619" s="20">
        <v>0.7</v>
      </c>
      <c r="EH619" s="20">
        <v>0.6</v>
      </c>
      <c r="EI619" s="20">
        <v>0.6</v>
      </c>
      <c r="EJ619" s="20">
        <v>0.6</v>
      </c>
      <c r="EK619" s="20">
        <v>0.6</v>
      </c>
      <c r="EL619">
        <v>0.5</v>
      </c>
      <c r="EM619">
        <v>0.5</v>
      </c>
      <c r="EN619">
        <v>0.5</v>
      </c>
      <c r="EO619">
        <v>0.5</v>
      </c>
      <c r="EP619">
        <v>0.5</v>
      </c>
      <c r="EQ619">
        <v>0.5</v>
      </c>
      <c r="ER619" s="223">
        <v>0.5</v>
      </c>
      <c r="ES619" s="223">
        <v>0.6</v>
      </c>
      <c r="ET619" s="223">
        <v>0.6</v>
      </c>
      <c r="EU619" s="223">
        <v>0.6</v>
      </c>
      <c r="EV619" s="223">
        <v>0.6</v>
      </c>
      <c r="EW619" s="223">
        <v>0.7</v>
      </c>
      <c r="EX619" s="223">
        <v>0.7</v>
      </c>
      <c r="EY619" s="223">
        <v>0.7</v>
      </c>
      <c r="EZ619" s="223">
        <v>0.7</v>
      </c>
      <c r="FA619" s="223">
        <v>0.7</v>
      </c>
      <c r="FB619" s="223">
        <v>0.7</v>
      </c>
      <c r="FC619" s="420">
        <v>0.7</v>
      </c>
      <c r="FD619" s="428">
        <v>0.8</v>
      </c>
      <c r="FE619" s="57">
        <v>0.8</v>
      </c>
      <c r="FF619" s="20" t="s">
        <v>21</v>
      </c>
    </row>
    <row r="620" spans="1:162">
      <c r="A620" s="284"/>
      <c r="B620" s="20" t="s">
        <v>22</v>
      </c>
      <c r="C620" s="36">
        <v>0.7</v>
      </c>
      <c r="D620" s="36">
        <v>0.8</v>
      </c>
      <c r="E620" s="36">
        <v>0.7</v>
      </c>
      <c r="F620" s="36">
        <v>0.6</v>
      </c>
      <c r="G620" s="36">
        <v>0.6</v>
      </c>
      <c r="H620" s="36">
        <v>0.6</v>
      </c>
      <c r="I620" s="36">
        <v>0.6</v>
      </c>
      <c r="J620" s="36">
        <v>0.7</v>
      </c>
      <c r="K620" s="36">
        <v>0.7</v>
      </c>
      <c r="L620" s="36">
        <v>0.7</v>
      </c>
      <c r="M620" s="36">
        <v>0.6</v>
      </c>
      <c r="N620" s="36">
        <v>0.7</v>
      </c>
      <c r="O620" s="36">
        <v>0.7</v>
      </c>
      <c r="P620" s="36">
        <v>0.8</v>
      </c>
      <c r="Q620" s="36">
        <v>0.7</v>
      </c>
      <c r="R620" s="36">
        <v>0.7</v>
      </c>
      <c r="S620" s="36">
        <v>0.6</v>
      </c>
      <c r="T620" s="36">
        <v>0.7</v>
      </c>
      <c r="U620" s="36">
        <v>0.7</v>
      </c>
      <c r="V620" s="36">
        <v>0.7</v>
      </c>
      <c r="W620" s="36">
        <v>0.7</v>
      </c>
      <c r="X620" s="36">
        <v>0.6</v>
      </c>
      <c r="Y620" s="36">
        <v>0.6</v>
      </c>
      <c r="Z620" s="36">
        <v>0.6</v>
      </c>
      <c r="AA620" s="36">
        <v>0.7</v>
      </c>
      <c r="AB620" s="36">
        <v>0.8</v>
      </c>
      <c r="AC620" s="36">
        <v>0.8</v>
      </c>
      <c r="AD620" s="36">
        <v>0.8</v>
      </c>
      <c r="AE620" s="36">
        <v>0.8</v>
      </c>
      <c r="AF620" s="36">
        <v>0.8</v>
      </c>
      <c r="AG620" s="36">
        <v>0.8</v>
      </c>
      <c r="AH620" s="36">
        <v>0.8</v>
      </c>
      <c r="AI620" s="36">
        <v>0.7</v>
      </c>
      <c r="AJ620" s="36">
        <v>0.8</v>
      </c>
      <c r="AK620" s="36">
        <v>0.7</v>
      </c>
      <c r="AL620" s="36">
        <v>0.6</v>
      </c>
      <c r="AM620" s="36">
        <v>0.7</v>
      </c>
      <c r="AN620" s="36">
        <v>0.7</v>
      </c>
      <c r="AO620" s="36">
        <v>0.7</v>
      </c>
      <c r="AP620" s="36">
        <v>0.6</v>
      </c>
      <c r="AQ620" s="36">
        <v>0.5</v>
      </c>
      <c r="AR620" s="36">
        <v>0.5</v>
      </c>
      <c r="AS620" s="36">
        <v>0.5</v>
      </c>
      <c r="AT620" s="36">
        <v>0.5</v>
      </c>
      <c r="AU620" s="36">
        <v>0.6</v>
      </c>
      <c r="AV620" s="36">
        <v>0.6</v>
      </c>
      <c r="AW620" s="36">
        <v>0.6</v>
      </c>
      <c r="AX620" s="36">
        <v>0.6</v>
      </c>
      <c r="AY620" s="36">
        <v>0.7</v>
      </c>
      <c r="AZ620" s="36">
        <v>0.7</v>
      </c>
      <c r="BA620" s="36">
        <v>0.6</v>
      </c>
      <c r="BB620" s="36">
        <v>0.6</v>
      </c>
      <c r="BC620" s="36">
        <v>0.5</v>
      </c>
      <c r="BD620" s="36">
        <v>0.5</v>
      </c>
      <c r="BE620" s="36">
        <v>0.6</v>
      </c>
      <c r="BF620" s="36">
        <v>0.7</v>
      </c>
      <c r="BG620" s="36">
        <v>0.7</v>
      </c>
      <c r="BH620" s="36">
        <v>0.8</v>
      </c>
      <c r="BI620" s="36">
        <v>0.9</v>
      </c>
      <c r="BJ620" s="36">
        <v>1.1000000000000001</v>
      </c>
      <c r="BK620" s="36">
        <v>1.3</v>
      </c>
      <c r="BL620" s="36">
        <v>1.7</v>
      </c>
      <c r="BM620" s="36">
        <v>1.8</v>
      </c>
      <c r="BN620" s="36">
        <v>1.8</v>
      </c>
      <c r="BO620" s="36">
        <v>1.8</v>
      </c>
      <c r="BP620" s="36">
        <v>1.7</v>
      </c>
      <c r="BQ620" s="36">
        <v>1.6</v>
      </c>
      <c r="BR620" s="36">
        <v>1.7</v>
      </c>
      <c r="BS620" s="36">
        <v>1.7</v>
      </c>
      <c r="BT620" s="36">
        <v>1.6</v>
      </c>
      <c r="BU620" s="36">
        <v>1.6</v>
      </c>
      <c r="BV620" s="36">
        <v>1.6</v>
      </c>
      <c r="BW620" s="36">
        <v>1.8</v>
      </c>
      <c r="BX620" s="36">
        <v>1.8</v>
      </c>
      <c r="BY620" s="36">
        <v>1.7</v>
      </c>
      <c r="BZ620" s="36">
        <v>1.6</v>
      </c>
      <c r="CA620" s="36">
        <v>1.4</v>
      </c>
      <c r="CB620" s="36">
        <v>1.3</v>
      </c>
      <c r="CC620" s="36">
        <v>1.3</v>
      </c>
      <c r="CD620" s="36">
        <v>1.3</v>
      </c>
      <c r="CE620" s="36">
        <v>1.2</v>
      </c>
      <c r="CF620" s="36">
        <v>1.2</v>
      </c>
      <c r="CG620" s="36">
        <v>1.3</v>
      </c>
      <c r="CH620" s="36">
        <v>1.3</v>
      </c>
      <c r="CI620" s="36">
        <v>1.4</v>
      </c>
      <c r="CJ620" s="36">
        <v>1.6</v>
      </c>
      <c r="CK620" s="36">
        <v>1.6</v>
      </c>
      <c r="CL620" s="36">
        <v>1.4</v>
      </c>
      <c r="CM620" s="36">
        <v>1.3</v>
      </c>
      <c r="CN620" s="36">
        <v>1.3</v>
      </c>
      <c r="CO620" s="36">
        <v>1.5</v>
      </c>
      <c r="CP620" s="36">
        <v>1.4</v>
      </c>
      <c r="CQ620" s="36">
        <v>1.4</v>
      </c>
      <c r="CR620" s="36">
        <v>1.4</v>
      </c>
      <c r="CS620" s="36">
        <v>1.5</v>
      </c>
      <c r="CT620" s="36">
        <v>1.5</v>
      </c>
      <c r="CU620" s="36">
        <v>1.6</v>
      </c>
      <c r="CV620" s="36">
        <v>1.7</v>
      </c>
      <c r="CW620" s="36">
        <v>1.6</v>
      </c>
      <c r="CX620" s="36">
        <v>1.5</v>
      </c>
      <c r="CY620" s="36">
        <v>1.5</v>
      </c>
      <c r="CZ620" s="36">
        <v>1.5</v>
      </c>
      <c r="DA620" s="36">
        <v>1.4</v>
      </c>
      <c r="DB620" s="36">
        <v>1.4</v>
      </c>
      <c r="DC620" s="36">
        <v>1.4</v>
      </c>
      <c r="DD620" s="223">
        <v>1.3</v>
      </c>
      <c r="DE620" s="223">
        <v>1.4</v>
      </c>
      <c r="DF620" s="223">
        <v>1.2</v>
      </c>
      <c r="DG620" s="223">
        <v>1.2</v>
      </c>
      <c r="DH620" s="223">
        <v>1.3</v>
      </c>
      <c r="DI620" s="223">
        <v>1.3</v>
      </c>
      <c r="DJ620" s="223">
        <v>1.2</v>
      </c>
      <c r="DK620" s="223">
        <v>1.2</v>
      </c>
      <c r="DL620" s="223">
        <v>1.2</v>
      </c>
      <c r="DM620">
        <v>1.2</v>
      </c>
      <c r="DN620">
        <v>1.1000000000000001</v>
      </c>
      <c r="DO620">
        <v>1.1000000000000001</v>
      </c>
      <c r="DP620" s="223">
        <v>1</v>
      </c>
      <c r="DQ620" s="223">
        <v>1</v>
      </c>
      <c r="DR620" s="223">
        <v>0.9</v>
      </c>
      <c r="DS620" s="20">
        <v>1</v>
      </c>
      <c r="DT620" s="20">
        <v>0.9</v>
      </c>
      <c r="DU620" s="20">
        <v>0.8</v>
      </c>
      <c r="DV620" s="20">
        <v>1.5</v>
      </c>
      <c r="DW620" s="20">
        <v>0.7</v>
      </c>
      <c r="DX620" s="20">
        <v>0.7</v>
      </c>
      <c r="DY620" s="20">
        <v>0.6</v>
      </c>
      <c r="DZ620" s="20">
        <v>0.6</v>
      </c>
      <c r="EA620" s="20">
        <v>0.6</v>
      </c>
      <c r="EB620" s="20">
        <v>0.6</v>
      </c>
      <c r="EC620" s="20">
        <v>0.6</v>
      </c>
      <c r="ED620" s="20">
        <v>0.6</v>
      </c>
      <c r="EE620" s="20">
        <v>0.6</v>
      </c>
      <c r="EF620" s="20">
        <v>0.6</v>
      </c>
      <c r="EG620" s="20">
        <v>0.6</v>
      </c>
      <c r="EH620" s="20">
        <v>0.6</v>
      </c>
      <c r="EI620" s="20">
        <v>0.6</v>
      </c>
      <c r="EJ620" s="20">
        <v>0.6</v>
      </c>
      <c r="EK620" s="20">
        <v>0.5</v>
      </c>
      <c r="EL620">
        <v>0.5</v>
      </c>
      <c r="EM620">
        <v>0.5</v>
      </c>
      <c r="EN620">
        <v>0.5</v>
      </c>
      <c r="EO620">
        <v>0.4</v>
      </c>
      <c r="EP620">
        <v>0.4</v>
      </c>
      <c r="EQ620">
        <v>0.5</v>
      </c>
      <c r="ER620" s="223">
        <v>0.5</v>
      </c>
      <c r="ES620" s="223">
        <v>0.6</v>
      </c>
      <c r="ET620" s="223">
        <v>0.6</v>
      </c>
      <c r="EU620" s="223">
        <v>0.5</v>
      </c>
      <c r="EV620" s="223">
        <v>0.5</v>
      </c>
      <c r="EW620" s="223">
        <v>0.6</v>
      </c>
      <c r="EX620" s="223">
        <v>0.5</v>
      </c>
      <c r="EY620" s="223">
        <v>0.6</v>
      </c>
      <c r="EZ620" s="223">
        <v>0.6</v>
      </c>
      <c r="FA620" s="223">
        <v>0.6</v>
      </c>
      <c r="FB620" s="223">
        <v>0.6</v>
      </c>
      <c r="FC620" s="420">
        <v>0.6</v>
      </c>
      <c r="FD620" s="428">
        <v>0.6</v>
      </c>
      <c r="FE620" s="57">
        <v>0.7</v>
      </c>
      <c r="FF620" s="20" t="s">
        <v>22</v>
      </c>
    </row>
    <row r="621" spans="1:162">
      <c r="A621" s="284"/>
      <c r="B621" s="20" t="s">
        <v>23</v>
      </c>
      <c r="C621" s="36">
        <v>0.8</v>
      </c>
      <c r="D621" s="36">
        <v>0.8</v>
      </c>
      <c r="E621" s="36">
        <v>0.7</v>
      </c>
      <c r="F621" s="36">
        <v>0.6</v>
      </c>
      <c r="G621" s="36">
        <v>0.6</v>
      </c>
      <c r="H621" s="36">
        <v>0.5</v>
      </c>
      <c r="I621" s="36">
        <v>0.5</v>
      </c>
      <c r="J621" s="36">
        <v>0.4</v>
      </c>
      <c r="K621" s="36">
        <v>0.4</v>
      </c>
      <c r="L621" s="36">
        <v>0.6</v>
      </c>
      <c r="M621" s="36">
        <v>0.6</v>
      </c>
      <c r="N621" s="36">
        <v>0.6</v>
      </c>
      <c r="O621" s="36">
        <v>0.7</v>
      </c>
      <c r="P621" s="36">
        <v>0.8</v>
      </c>
      <c r="Q621" s="36">
        <v>0.7</v>
      </c>
      <c r="R621" s="36">
        <v>0.5</v>
      </c>
      <c r="S621" s="36">
        <v>0.5</v>
      </c>
      <c r="T621" s="36">
        <v>0.5</v>
      </c>
      <c r="U621" s="36">
        <v>0.4</v>
      </c>
      <c r="V621" s="36">
        <v>0.5</v>
      </c>
      <c r="W621" s="36">
        <v>0.5</v>
      </c>
      <c r="X621" s="36">
        <v>0.5</v>
      </c>
      <c r="Y621" s="36">
        <v>0.7</v>
      </c>
      <c r="Z621" s="36">
        <v>0.7</v>
      </c>
      <c r="AA621" s="36">
        <v>0.9</v>
      </c>
      <c r="AB621" s="36">
        <v>0.9</v>
      </c>
      <c r="AC621" s="36">
        <v>0.8</v>
      </c>
      <c r="AD621" s="36">
        <v>0.7</v>
      </c>
      <c r="AE621" s="36">
        <v>0.7</v>
      </c>
      <c r="AF621" s="36">
        <v>0.7</v>
      </c>
      <c r="AG621" s="36">
        <v>0.7</v>
      </c>
      <c r="AH621" s="36">
        <v>0.8</v>
      </c>
      <c r="AI621" s="36">
        <v>0.7</v>
      </c>
      <c r="AJ621" s="36">
        <v>0.7</v>
      </c>
      <c r="AK621" s="36">
        <v>0.8</v>
      </c>
      <c r="AL621" s="36">
        <v>0.7</v>
      </c>
      <c r="AM621" s="36">
        <v>0.8</v>
      </c>
      <c r="AN621" s="36">
        <v>0.8</v>
      </c>
      <c r="AO621" s="36">
        <v>0.7</v>
      </c>
      <c r="AP621" s="36">
        <v>0.6</v>
      </c>
      <c r="AQ621" s="36">
        <v>0.6</v>
      </c>
      <c r="AR621" s="36">
        <v>0.5</v>
      </c>
      <c r="AS621" s="36">
        <v>0.6</v>
      </c>
      <c r="AT621" s="36">
        <v>0.6</v>
      </c>
      <c r="AU621" s="36">
        <v>0.6</v>
      </c>
      <c r="AV621" s="36">
        <v>0.6</v>
      </c>
      <c r="AW621" s="36">
        <v>0.6</v>
      </c>
      <c r="AX621" s="36">
        <v>0.6</v>
      </c>
      <c r="AY621" s="36">
        <v>0.7</v>
      </c>
      <c r="AZ621" s="36">
        <v>0.7</v>
      </c>
      <c r="BA621" s="36">
        <v>0.7</v>
      </c>
      <c r="BB621" s="36">
        <v>0.6</v>
      </c>
      <c r="BC621" s="36">
        <v>0.7</v>
      </c>
      <c r="BD621" s="36">
        <v>0.6</v>
      </c>
      <c r="BE621" s="36">
        <v>0.7</v>
      </c>
      <c r="BF621" s="36">
        <v>0.8</v>
      </c>
      <c r="BG621" s="36">
        <v>0.8</v>
      </c>
      <c r="BH621" s="36">
        <v>1</v>
      </c>
      <c r="BI621" s="36">
        <v>1.2</v>
      </c>
      <c r="BJ621" s="36">
        <v>1.4</v>
      </c>
      <c r="BK621" s="36">
        <v>1.7</v>
      </c>
      <c r="BL621" s="36">
        <v>1.9</v>
      </c>
      <c r="BM621" s="36">
        <v>2</v>
      </c>
      <c r="BN621" s="36">
        <v>2.1</v>
      </c>
      <c r="BO621" s="36">
        <v>2</v>
      </c>
      <c r="BP621" s="36">
        <v>1.9</v>
      </c>
      <c r="BQ621" s="36">
        <v>1.8</v>
      </c>
      <c r="BR621" s="36">
        <v>1.8</v>
      </c>
      <c r="BS621" s="36">
        <v>1.8</v>
      </c>
      <c r="BT621" s="36">
        <v>1.8</v>
      </c>
      <c r="BU621" s="36">
        <v>1.9</v>
      </c>
      <c r="BV621" s="36">
        <v>1.9</v>
      </c>
      <c r="BW621" s="36">
        <v>2.4</v>
      </c>
      <c r="BX621" s="36">
        <v>2.5</v>
      </c>
      <c r="BY621" s="36">
        <v>2.2000000000000002</v>
      </c>
      <c r="BZ621" s="36">
        <v>1.9</v>
      </c>
      <c r="CA621" s="36">
        <v>1.7</v>
      </c>
      <c r="CB621" s="36">
        <v>1.7</v>
      </c>
      <c r="CC621" s="36">
        <v>1.6</v>
      </c>
      <c r="CD621" s="36">
        <v>1.6</v>
      </c>
      <c r="CE621" s="36">
        <v>1.5</v>
      </c>
      <c r="CF621" s="36">
        <v>1.5</v>
      </c>
      <c r="CG621" s="36">
        <v>1.7</v>
      </c>
      <c r="CH621" s="36">
        <v>1.8</v>
      </c>
      <c r="CI621" s="36">
        <v>2</v>
      </c>
      <c r="CJ621" s="36">
        <v>2</v>
      </c>
      <c r="CK621" s="36">
        <v>1.8</v>
      </c>
      <c r="CL621" s="36">
        <v>1.6</v>
      </c>
      <c r="CM621" s="36">
        <v>1.5</v>
      </c>
      <c r="CN621" s="36">
        <v>1.5</v>
      </c>
      <c r="CO621" s="36">
        <v>1.4</v>
      </c>
      <c r="CP621" s="36">
        <v>1.3</v>
      </c>
      <c r="CQ621" s="36">
        <v>1.4</v>
      </c>
      <c r="CR621" s="36">
        <v>1.4</v>
      </c>
      <c r="CS621" s="36">
        <v>1.6</v>
      </c>
      <c r="CT621" s="36">
        <v>1.6</v>
      </c>
      <c r="CU621" s="36">
        <v>1.9</v>
      </c>
      <c r="CV621" s="36">
        <v>1.9</v>
      </c>
      <c r="CW621" s="36">
        <v>1.8</v>
      </c>
      <c r="CX621" s="36">
        <v>1.6</v>
      </c>
      <c r="CY621" s="36">
        <v>1.6</v>
      </c>
      <c r="CZ621" s="36">
        <v>1.3</v>
      </c>
      <c r="DA621" s="36">
        <v>1.3</v>
      </c>
      <c r="DB621" s="36">
        <v>1.3</v>
      </c>
      <c r="DC621" s="36">
        <v>1.3</v>
      </c>
      <c r="DD621" s="223">
        <v>1.4</v>
      </c>
      <c r="DE621" s="223">
        <v>1.5</v>
      </c>
      <c r="DF621" s="223">
        <v>1.6</v>
      </c>
      <c r="DG621" s="223">
        <v>1.6</v>
      </c>
      <c r="DH621" s="223">
        <v>1.7</v>
      </c>
      <c r="DI621" s="223">
        <v>1.6</v>
      </c>
      <c r="DJ621" s="223">
        <v>1.5</v>
      </c>
      <c r="DK621" s="223">
        <v>1.4</v>
      </c>
      <c r="DL621" s="223">
        <v>1.3</v>
      </c>
      <c r="DM621">
        <v>1.2</v>
      </c>
      <c r="DN621">
        <v>1.1000000000000001</v>
      </c>
      <c r="DO621">
        <v>1.2</v>
      </c>
      <c r="DP621" s="223">
        <v>1.1000000000000001</v>
      </c>
      <c r="DQ621" s="223">
        <v>1.2</v>
      </c>
      <c r="DR621" s="223">
        <v>1.2</v>
      </c>
      <c r="DS621" s="20">
        <v>1.3</v>
      </c>
      <c r="DT621" s="20">
        <v>1.3</v>
      </c>
      <c r="DU621" s="20">
        <v>1.3</v>
      </c>
      <c r="DV621" s="20">
        <v>1.5</v>
      </c>
      <c r="DW621" s="20">
        <v>1</v>
      </c>
      <c r="DX621" s="20">
        <v>0.9</v>
      </c>
      <c r="DY621" s="20">
        <v>0.9</v>
      </c>
      <c r="DZ621" s="20">
        <v>0.9</v>
      </c>
      <c r="EA621" s="20">
        <v>0.9</v>
      </c>
      <c r="EB621" s="20">
        <v>0.9</v>
      </c>
      <c r="EC621" s="20">
        <v>0.8</v>
      </c>
      <c r="ED621" s="20">
        <v>0.9</v>
      </c>
      <c r="EE621" s="20">
        <v>1</v>
      </c>
      <c r="EF621" s="20">
        <v>1</v>
      </c>
      <c r="EG621" s="20">
        <v>0.9</v>
      </c>
      <c r="EH621" s="20">
        <v>0.7</v>
      </c>
      <c r="EI621" s="20">
        <v>0.7</v>
      </c>
      <c r="EJ621" s="20">
        <v>0.6</v>
      </c>
      <c r="EK621" s="20">
        <v>0.6</v>
      </c>
      <c r="EL621">
        <v>0.5</v>
      </c>
      <c r="EM621">
        <v>0.5</v>
      </c>
      <c r="EN621">
        <v>0.5</v>
      </c>
      <c r="EO621">
        <v>0.5</v>
      </c>
      <c r="EP621">
        <v>0.5</v>
      </c>
      <c r="EQ621">
        <v>0.5</v>
      </c>
      <c r="ER621" s="223">
        <v>0.6</v>
      </c>
      <c r="ES621" s="223">
        <v>0.8</v>
      </c>
      <c r="ET621" s="223">
        <v>0.6</v>
      </c>
      <c r="EU621" s="223">
        <v>0.6</v>
      </c>
      <c r="EV621" s="223">
        <v>0.6</v>
      </c>
      <c r="EW621" s="223">
        <v>0.6</v>
      </c>
      <c r="EX621" s="223">
        <v>0.6</v>
      </c>
      <c r="EY621" s="223">
        <v>0.6</v>
      </c>
      <c r="EZ621" s="223">
        <v>0.6</v>
      </c>
      <c r="FA621" s="223">
        <v>0.6</v>
      </c>
      <c r="FB621" s="223">
        <v>0.7</v>
      </c>
      <c r="FC621" s="420">
        <v>0.8</v>
      </c>
      <c r="FD621" s="428">
        <v>0.8</v>
      </c>
      <c r="FE621" s="57">
        <v>0.8</v>
      </c>
      <c r="FF621" s="20" t="s">
        <v>23</v>
      </c>
    </row>
    <row r="622" spans="1:162">
      <c r="A622" s="284"/>
      <c r="B622" s="20" t="s">
        <v>24</v>
      </c>
      <c r="C622" s="36">
        <v>0.9</v>
      </c>
      <c r="D622" s="36">
        <v>0.9</v>
      </c>
      <c r="E622" s="36">
        <v>0.8</v>
      </c>
      <c r="F622" s="36">
        <v>0.7</v>
      </c>
      <c r="G622" s="36">
        <v>0.7</v>
      </c>
      <c r="H622" s="36">
        <v>0.6</v>
      </c>
      <c r="I622" s="36">
        <v>0.6</v>
      </c>
      <c r="J622" s="36">
        <v>0.6</v>
      </c>
      <c r="K622" s="36">
        <v>0.6</v>
      </c>
      <c r="L622" s="36">
        <v>0.7</v>
      </c>
      <c r="M622" s="36">
        <v>0.7</v>
      </c>
      <c r="N622" s="36">
        <v>0.7</v>
      </c>
      <c r="O622" s="36">
        <v>0.9</v>
      </c>
      <c r="P622" s="36">
        <v>0.9</v>
      </c>
      <c r="Q622" s="36">
        <v>0.8</v>
      </c>
      <c r="R622" s="36">
        <v>0.7</v>
      </c>
      <c r="S622" s="36">
        <v>0.7</v>
      </c>
      <c r="T622" s="36">
        <v>0.7</v>
      </c>
      <c r="U622" s="36">
        <v>0.7</v>
      </c>
      <c r="V622" s="36">
        <v>0.6</v>
      </c>
      <c r="W622" s="36">
        <v>0.6</v>
      </c>
      <c r="X622" s="36">
        <v>0.7</v>
      </c>
      <c r="Y622" s="36">
        <v>0.8</v>
      </c>
      <c r="Z622" s="36">
        <v>0.8</v>
      </c>
      <c r="AA622" s="36">
        <v>0.9</v>
      </c>
      <c r="AB622" s="36">
        <v>1</v>
      </c>
      <c r="AC622" s="36">
        <v>1</v>
      </c>
      <c r="AD622" s="36">
        <v>0.9</v>
      </c>
      <c r="AE622" s="36">
        <v>0.9</v>
      </c>
      <c r="AF622" s="36">
        <v>0.9</v>
      </c>
      <c r="AG622" s="36">
        <v>0.8</v>
      </c>
      <c r="AH622" s="36">
        <v>0.8</v>
      </c>
      <c r="AI622" s="36">
        <v>0.9</v>
      </c>
      <c r="AJ622" s="36">
        <v>0.9</v>
      </c>
      <c r="AK622" s="36">
        <v>1</v>
      </c>
      <c r="AL622" s="36">
        <v>1</v>
      </c>
      <c r="AM622" s="36">
        <v>1</v>
      </c>
      <c r="AN622" s="36">
        <v>1</v>
      </c>
      <c r="AO622" s="36">
        <v>1</v>
      </c>
      <c r="AP622" s="36">
        <v>0.9</v>
      </c>
      <c r="AQ622" s="36">
        <v>0.8</v>
      </c>
      <c r="AR622" s="36">
        <v>0.6</v>
      </c>
      <c r="AS622" s="36">
        <v>0.6</v>
      </c>
      <c r="AT622" s="36">
        <v>0.7</v>
      </c>
      <c r="AU622" s="36">
        <v>0.6</v>
      </c>
      <c r="AV622" s="36">
        <v>0.6</v>
      </c>
      <c r="AW622" s="36">
        <v>0.6</v>
      </c>
      <c r="AX622" s="36">
        <v>0.7</v>
      </c>
      <c r="AY622" s="36">
        <v>0.7</v>
      </c>
      <c r="AZ622" s="36">
        <v>0.7</v>
      </c>
      <c r="BA622" s="36">
        <v>0.7</v>
      </c>
      <c r="BB622" s="36">
        <v>0.6</v>
      </c>
      <c r="BC622" s="36">
        <v>0.6</v>
      </c>
      <c r="BD622" s="36">
        <v>0.6</v>
      </c>
      <c r="BE622" s="36">
        <v>0.7</v>
      </c>
      <c r="BF622" s="36">
        <v>0.7</v>
      </c>
      <c r="BG622" s="36">
        <v>0.8</v>
      </c>
      <c r="BH622" s="36">
        <v>0.9</v>
      </c>
      <c r="BI622" s="36">
        <v>1.1000000000000001</v>
      </c>
      <c r="BJ622" s="36">
        <v>1.2</v>
      </c>
      <c r="BK622" s="36">
        <v>1.3</v>
      </c>
      <c r="BL622" s="36">
        <v>1.7</v>
      </c>
      <c r="BM622" s="36">
        <v>1.7</v>
      </c>
      <c r="BN622" s="36">
        <v>1.6</v>
      </c>
      <c r="BO622" s="36">
        <v>1.5</v>
      </c>
      <c r="BP622" s="36">
        <v>1.5</v>
      </c>
      <c r="BQ622" s="36">
        <v>1.4</v>
      </c>
      <c r="BR622" s="36">
        <v>1.5</v>
      </c>
      <c r="BS622" s="36">
        <v>1.4</v>
      </c>
      <c r="BT622" s="36">
        <v>1.5</v>
      </c>
      <c r="BU622" s="36">
        <v>1.5</v>
      </c>
      <c r="BV622" s="36">
        <v>1.6</v>
      </c>
      <c r="BW622" s="36">
        <v>1.8</v>
      </c>
      <c r="BX622" s="36">
        <v>1.8</v>
      </c>
      <c r="BY622" s="36">
        <v>1.7</v>
      </c>
      <c r="BZ622" s="36">
        <v>1.5</v>
      </c>
      <c r="CA622" s="36">
        <v>1.4</v>
      </c>
      <c r="CB622" s="36">
        <v>1.2</v>
      </c>
      <c r="CC622" s="36">
        <v>1.2</v>
      </c>
      <c r="CD622" s="36">
        <v>1.2</v>
      </c>
      <c r="CE622" s="36">
        <v>1.2</v>
      </c>
      <c r="CF622" s="36">
        <v>1.3</v>
      </c>
      <c r="CG622" s="36">
        <v>1.3</v>
      </c>
      <c r="CH622" s="36">
        <v>1.4</v>
      </c>
      <c r="CI622" s="36">
        <v>1.5</v>
      </c>
      <c r="CJ622" s="36">
        <v>1.5</v>
      </c>
      <c r="CK622" s="36">
        <v>1.5</v>
      </c>
      <c r="CL622" s="36">
        <v>1.3</v>
      </c>
      <c r="CM622" s="36">
        <v>1.3</v>
      </c>
      <c r="CN622" s="36">
        <v>1.2</v>
      </c>
      <c r="CO622" s="36">
        <v>1.2</v>
      </c>
      <c r="CP622" s="36">
        <v>1.3</v>
      </c>
      <c r="CQ622" s="36">
        <v>1.3</v>
      </c>
      <c r="CR622" s="36">
        <v>1.3</v>
      </c>
      <c r="CS622" s="36">
        <v>1.4</v>
      </c>
      <c r="CT622" s="36">
        <v>1.5</v>
      </c>
      <c r="CU622" s="36">
        <v>1.6</v>
      </c>
      <c r="CV622" s="36">
        <v>1.6</v>
      </c>
      <c r="CW622" s="36">
        <v>1.5</v>
      </c>
      <c r="CX622" s="36">
        <v>1.4</v>
      </c>
      <c r="CY622" s="36">
        <v>1.3</v>
      </c>
      <c r="CZ622" s="36">
        <v>1.2</v>
      </c>
      <c r="DA622" s="36">
        <v>1.2</v>
      </c>
      <c r="DB622" s="36">
        <v>1.2</v>
      </c>
      <c r="DC622" s="36">
        <v>1.2</v>
      </c>
      <c r="DD622" s="223">
        <v>1.2</v>
      </c>
      <c r="DE622" s="223">
        <v>1.3</v>
      </c>
      <c r="DF622" s="223">
        <v>1.3</v>
      </c>
      <c r="DG622" s="223">
        <v>1.3</v>
      </c>
      <c r="DH622" s="223">
        <v>1.4</v>
      </c>
      <c r="DI622" s="223">
        <v>1.3</v>
      </c>
      <c r="DJ622" s="223">
        <v>1.2</v>
      </c>
      <c r="DK622" s="223">
        <v>1.1000000000000001</v>
      </c>
      <c r="DL622" s="223">
        <v>1</v>
      </c>
      <c r="DM622">
        <v>1</v>
      </c>
      <c r="DN622">
        <v>0.9</v>
      </c>
      <c r="DO622">
        <v>0.9</v>
      </c>
      <c r="DP622" s="223">
        <v>0.9</v>
      </c>
      <c r="DQ622" s="223">
        <v>0.9</v>
      </c>
      <c r="DR622" s="223">
        <v>0.9</v>
      </c>
      <c r="DS622" s="20">
        <v>1</v>
      </c>
      <c r="DT622" s="20">
        <v>0.9</v>
      </c>
      <c r="DU622" s="20">
        <v>0.8</v>
      </c>
      <c r="DV622" s="20">
        <v>0.9</v>
      </c>
      <c r="DW622" s="20">
        <v>0.7</v>
      </c>
      <c r="DX622" s="20">
        <v>0.6</v>
      </c>
      <c r="DY622" s="20">
        <v>0.6</v>
      </c>
      <c r="DZ622" s="20">
        <v>0.6</v>
      </c>
      <c r="EA622" s="20">
        <v>0.6</v>
      </c>
      <c r="EB622" s="20">
        <v>0.6</v>
      </c>
      <c r="EC622" s="20">
        <v>0.6</v>
      </c>
      <c r="ED622" s="20">
        <v>0.6</v>
      </c>
      <c r="EE622" s="20">
        <v>0.7</v>
      </c>
      <c r="EF622" s="20">
        <v>0.7</v>
      </c>
      <c r="EG622" s="20">
        <v>0.6</v>
      </c>
      <c r="EH622" s="20">
        <v>0.6</v>
      </c>
      <c r="EI622" s="20">
        <v>0.6</v>
      </c>
      <c r="EJ622" s="20">
        <v>0.5</v>
      </c>
      <c r="EK622" s="20">
        <v>0.6</v>
      </c>
      <c r="EL622" s="348">
        <v>0.6</v>
      </c>
      <c r="EM622" s="348">
        <v>0.6</v>
      </c>
      <c r="EN622" s="348">
        <v>0.6</v>
      </c>
      <c r="EO622" s="348">
        <v>0.5</v>
      </c>
      <c r="EP622" s="348">
        <v>0.6</v>
      </c>
      <c r="EQ622">
        <v>0.6</v>
      </c>
      <c r="ER622" s="223">
        <v>0.6</v>
      </c>
      <c r="ES622" s="223">
        <v>0.6</v>
      </c>
      <c r="ET622" s="223">
        <v>0.6</v>
      </c>
      <c r="EU622" s="223">
        <v>0.5</v>
      </c>
      <c r="EV622" s="223">
        <v>0.6</v>
      </c>
      <c r="EW622" s="223">
        <v>0.6</v>
      </c>
      <c r="EX622" s="223">
        <v>0.6</v>
      </c>
      <c r="EY622" s="223">
        <v>0.6</v>
      </c>
      <c r="EZ622" s="223">
        <v>0.6</v>
      </c>
      <c r="FA622" s="223">
        <v>0.7</v>
      </c>
      <c r="FB622" s="223">
        <v>0.7</v>
      </c>
      <c r="FC622" s="420">
        <v>0.8</v>
      </c>
      <c r="FD622" s="428">
        <v>0.8</v>
      </c>
      <c r="FE622" s="57">
        <v>0.8</v>
      </c>
      <c r="FF622" s="20" t="s">
        <v>24</v>
      </c>
    </row>
    <row r="623" spans="1:162" ht="24">
      <c r="A623" s="284"/>
      <c r="B623" s="20" t="s">
        <v>25</v>
      </c>
      <c r="C623" s="36">
        <v>2</v>
      </c>
      <c r="D623" s="36">
        <v>2</v>
      </c>
      <c r="E623" s="36">
        <v>1.8</v>
      </c>
      <c r="F623" s="36">
        <v>1.5</v>
      </c>
      <c r="G623" s="36">
        <v>1.4</v>
      </c>
      <c r="H623" s="36">
        <v>1.2</v>
      </c>
      <c r="I623" s="36">
        <v>1.2</v>
      </c>
      <c r="J623" s="36">
        <v>1.1000000000000001</v>
      </c>
      <c r="K623" s="36">
        <v>1</v>
      </c>
      <c r="L623" s="36">
        <v>1.1000000000000001</v>
      </c>
      <c r="M623" s="36">
        <v>1.4</v>
      </c>
      <c r="N623" s="36">
        <v>1.6</v>
      </c>
      <c r="O623" s="36">
        <v>1.7</v>
      </c>
      <c r="P623" s="36">
        <v>1.7</v>
      </c>
      <c r="Q623" s="36">
        <v>1.7</v>
      </c>
      <c r="R623" s="36">
        <v>1.5</v>
      </c>
      <c r="S623" s="36">
        <v>1.4</v>
      </c>
      <c r="T623" s="36">
        <v>1.3</v>
      </c>
      <c r="U623" s="36">
        <v>1.1000000000000001</v>
      </c>
      <c r="V623" s="36">
        <v>1.2</v>
      </c>
      <c r="W623" s="36">
        <v>1.3</v>
      </c>
      <c r="X623" s="36">
        <v>1.5</v>
      </c>
      <c r="Y623" s="36">
        <v>1.9</v>
      </c>
      <c r="Z623" s="36">
        <v>1.9</v>
      </c>
      <c r="AA623" s="36">
        <v>2.1</v>
      </c>
      <c r="AB623" s="36">
        <v>2.5</v>
      </c>
      <c r="AC623" s="36">
        <v>2.4</v>
      </c>
      <c r="AD623" s="36">
        <v>2</v>
      </c>
      <c r="AE623" s="36">
        <v>1.9</v>
      </c>
      <c r="AF623" s="36">
        <v>1.8</v>
      </c>
      <c r="AG623" s="36">
        <v>1.8</v>
      </c>
      <c r="AH623" s="36">
        <v>1.8</v>
      </c>
      <c r="AI623" s="36">
        <v>1.8</v>
      </c>
      <c r="AJ623" s="36">
        <v>1.9</v>
      </c>
      <c r="AK623" s="36">
        <v>2</v>
      </c>
      <c r="AL623" s="36">
        <v>2.1</v>
      </c>
      <c r="AM623" s="36">
        <v>2.2999999999999998</v>
      </c>
      <c r="AN623" s="36">
        <v>2.2999999999999998</v>
      </c>
      <c r="AO623" s="36">
        <v>2.2000000000000002</v>
      </c>
      <c r="AP623" s="36">
        <v>1.7</v>
      </c>
      <c r="AQ623" s="36">
        <v>1.5</v>
      </c>
      <c r="AR623" s="36">
        <v>1.4</v>
      </c>
      <c r="AS623" s="36">
        <v>1.4</v>
      </c>
      <c r="AT623" s="36">
        <v>1.5</v>
      </c>
      <c r="AU623" s="36">
        <v>1.3</v>
      </c>
      <c r="AV623" s="36">
        <v>1.3</v>
      </c>
      <c r="AW623" s="36">
        <v>1.3</v>
      </c>
      <c r="AX623" s="36">
        <v>1.5</v>
      </c>
      <c r="AY623" s="36">
        <v>1.7</v>
      </c>
      <c r="AZ623" s="36">
        <v>1.8</v>
      </c>
      <c r="BA623" s="36">
        <v>1.6</v>
      </c>
      <c r="BB623" s="36">
        <v>1.5</v>
      </c>
      <c r="BC623" s="36">
        <v>1.4</v>
      </c>
      <c r="BD623" s="36">
        <v>1.3</v>
      </c>
      <c r="BE623" s="36">
        <v>1.4</v>
      </c>
      <c r="BF623" s="36">
        <v>1.5</v>
      </c>
      <c r="BG623" s="36">
        <v>1.7</v>
      </c>
      <c r="BH623" s="36">
        <v>1.8</v>
      </c>
      <c r="BI623" s="36">
        <v>2.1</v>
      </c>
      <c r="BJ623" s="36">
        <v>2.5</v>
      </c>
      <c r="BK623" s="36">
        <v>2.8</v>
      </c>
      <c r="BL623" s="36">
        <v>3.2</v>
      </c>
      <c r="BM623" s="36">
        <v>3.3</v>
      </c>
      <c r="BN623" s="36">
        <v>3.2</v>
      </c>
      <c r="BO623" s="36">
        <v>3</v>
      </c>
      <c r="BP623" s="36">
        <v>2.8</v>
      </c>
      <c r="BQ623" s="36">
        <v>2.9</v>
      </c>
      <c r="BR623" s="36">
        <v>2.9</v>
      </c>
      <c r="BS623" s="36">
        <v>2.7</v>
      </c>
      <c r="BT623" s="36">
        <v>2.9</v>
      </c>
      <c r="BU623" s="36">
        <v>3.3</v>
      </c>
      <c r="BV623" s="36">
        <v>3.5</v>
      </c>
      <c r="BW623" s="36">
        <v>3.9</v>
      </c>
      <c r="BX623" s="36">
        <v>3.8</v>
      </c>
      <c r="BY623" s="36">
        <v>3.6</v>
      </c>
      <c r="BZ623" s="36">
        <v>3.2</v>
      </c>
      <c r="CA623" s="36">
        <v>3</v>
      </c>
      <c r="CB623" s="36">
        <v>2.6</v>
      </c>
      <c r="CC623" s="36">
        <v>2.6</v>
      </c>
      <c r="CD623" s="36">
        <v>2.6</v>
      </c>
      <c r="CE623" s="36">
        <v>2.7</v>
      </c>
      <c r="CF623" s="36">
        <v>2.7</v>
      </c>
      <c r="CG623" s="36">
        <v>2.9</v>
      </c>
      <c r="CH623" s="36">
        <v>3.2</v>
      </c>
      <c r="CI623" s="36">
        <v>3.5</v>
      </c>
      <c r="CJ623" s="36">
        <v>3.3</v>
      </c>
      <c r="CK623" s="36">
        <v>3</v>
      </c>
      <c r="CL623" s="36">
        <v>2.6</v>
      </c>
      <c r="CM623" s="36">
        <v>2.5</v>
      </c>
      <c r="CN623" s="36">
        <v>2.4</v>
      </c>
      <c r="CO623" s="36">
        <v>2.2999999999999998</v>
      </c>
      <c r="CP623" s="36">
        <v>2.2999999999999998</v>
      </c>
      <c r="CQ623" s="36">
        <v>2.5</v>
      </c>
      <c r="CR623" s="36">
        <v>2.7</v>
      </c>
      <c r="CS623" s="36">
        <v>3.1</v>
      </c>
      <c r="CT623" s="36">
        <v>3.4</v>
      </c>
      <c r="CU623" s="36">
        <v>3.8</v>
      </c>
      <c r="CV623" s="36">
        <v>3.8</v>
      </c>
      <c r="CW623" s="36">
        <v>3.5</v>
      </c>
      <c r="CX623" s="36">
        <v>2.9</v>
      </c>
      <c r="CY623" s="36">
        <v>2.7</v>
      </c>
      <c r="CZ623" s="36">
        <v>2.5</v>
      </c>
      <c r="DA623" s="36">
        <v>2.4</v>
      </c>
      <c r="DB623" s="36">
        <v>2.2999999999999998</v>
      </c>
      <c r="DC623" s="36">
        <v>2.4</v>
      </c>
      <c r="DD623" s="223">
        <v>2.6</v>
      </c>
      <c r="DE623" s="223">
        <v>2.9</v>
      </c>
      <c r="DF623" s="223">
        <v>3</v>
      </c>
      <c r="DG623" s="223">
        <v>3.1</v>
      </c>
      <c r="DH623" s="223">
        <v>3.1</v>
      </c>
      <c r="DI623" s="223">
        <v>3</v>
      </c>
      <c r="DJ623" s="223">
        <v>2.7</v>
      </c>
      <c r="DK623" s="223">
        <v>2.6</v>
      </c>
      <c r="DL623" s="223">
        <v>2.4</v>
      </c>
      <c r="DM623">
        <v>2.2999999999999998</v>
      </c>
      <c r="DN623">
        <v>2.2999999999999998</v>
      </c>
      <c r="DO623">
        <v>2.2000000000000002</v>
      </c>
      <c r="DP623" s="223">
        <v>2.2000000000000002</v>
      </c>
      <c r="DQ623" s="223">
        <v>2.5</v>
      </c>
      <c r="DR623" s="223">
        <v>2.6</v>
      </c>
      <c r="DS623" s="20">
        <v>2.6</v>
      </c>
      <c r="DT623" s="20">
        <v>2.7</v>
      </c>
      <c r="DU623" s="20">
        <v>2.5</v>
      </c>
      <c r="DV623" s="20">
        <v>0.8</v>
      </c>
      <c r="DW623" s="20">
        <v>2</v>
      </c>
      <c r="DX623" s="20">
        <v>1.7</v>
      </c>
      <c r="DY623" s="20">
        <v>1.6</v>
      </c>
      <c r="DZ623" s="20">
        <v>1.5</v>
      </c>
      <c r="EA623" s="20">
        <v>1.5</v>
      </c>
      <c r="EB623" s="20">
        <v>1.6</v>
      </c>
      <c r="EC623" s="20">
        <v>1.7</v>
      </c>
      <c r="ED623" s="20">
        <v>1.9</v>
      </c>
      <c r="EE623" s="20">
        <v>1.9</v>
      </c>
      <c r="EF623" s="20">
        <v>1.9</v>
      </c>
      <c r="EG623" s="20">
        <v>1.6</v>
      </c>
      <c r="EH623" s="20">
        <v>1.3</v>
      </c>
      <c r="EI623" s="20">
        <v>1.3</v>
      </c>
      <c r="EJ623" s="20">
        <v>1.1000000000000001</v>
      </c>
      <c r="EK623" s="20">
        <v>1.2</v>
      </c>
      <c r="EL623">
        <v>1.1000000000000001</v>
      </c>
      <c r="EM623">
        <v>1.2</v>
      </c>
      <c r="EN623">
        <v>1.3</v>
      </c>
      <c r="EO623">
        <v>1.3</v>
      </c>
      <c r="EP623">
        <v>1.5</v>
      </c>
      <c r="EQ623">
        <v>1.5</v>
      </c>
      <c r="ER623" s="223">
        <v>1.6</v>
      </c>
      <c r="ES623" s="223">
        <v>1.7</v>
      </c>
      <c r="ET623" s="223">
        <v>1.5</v>
      </c>
      <c r="EU623" s="223">
        <v>1.4</v>
      </c>
      <c r="EV623" s="223">
        <v>1.3</v>
      </c>
      <c r="EW623" s="223">
        <v>1.3</v>
      </c>
      <c r="EX623" s="223">
        <v>1.3</v>
      </c>
      <c r="EY623" s="223">
        <v>1.4</v>
      </c>
      <c r="EZ623" s="223">
        <v>1.4</v>
      </c>
      <c r="FA623" s="223">
        <v>1.5</v>
      </c>
      <c r="FB623" s="223">
        <v>1.6</v>
      </c>
      <c r="FC623" s="420">
        <v>1.7</v>
      </c>
      <c r="FD623" s="428">
        <v>1.7</v>
      </c>
      <c r="FE623" s="57">
        <v>1.7</v>
      </c>
      <c r="FF623" s="20" t="s">
        <v>25</v>
      </c>
    </row>
    <row r="625" spans="1:2">
      <c r="A625" s="298"/>
      <c r="B625" s="277" t="s">
        <v>317</v>
      </c>
    </row>
    <row r="626" spans="1:2">
      <c r="A626" s="298"/>
      <c r="B626" s="277" t="s">
        <v>318</v>
      </c>
    </row>
    <row r="628" spans="1:2" s="127" customFormat="1">
      <c r="A628" s="292"/>
      <c r="B628" s="128"/>
    </row>
    <row r="629" spans="1:2">
      <c r="A629" s="284"/>
      <c r="B629" s="20"/>
    </row>
    <row r="630" spans="1:2">
      <c r="A630" s="104"/>
      <c r="B630" s="56"/>
    </row>
    <row r="631" spans="1:2">
      <c r="A631" s="284"/>
      <c r="B631" s="20"/>
    </row>
    <row r="632" spans="1:2">
      <c r="A632" s="284"/>
      <c r="B632" s="20"/>
    </row>
    <row r="633" spans="1:2">
      <c r="A633" s="284"/>
      <c r="B633" s="20"/>
    </row>
    <row r="634" spans="1:2">
      <c r="A634" s="284"/>
      <c r="B634" s="20"/>
    </row>
    <row r="635" spans="1:2">
      <c r="A635" s="284"/>
      <c r="B635" s="20"/>
    </row>
    <row r="636" spans="1:2">
      <c r="A636" s="284"/>
      <c r="B636" s="20"/>
    </row>
    <row r="637" spans="1:2">
      <c r="A637" s="284"/>
      <c r="B637" s="20"/>
    </row>
    <row r="638" spans="1:2">
      <c r="A638" s="284"/>
      <c r="B638" s="20"/>
    </row>
    <row r="639" spans="1:2">
      <c r="A639" s="284"/>
      <c r="B639" s="20"/>
    </row>
  </sheetData>
  <mergeCells count="6">
    <mergeCell ref="C553:D553"/>
    <mergeCell ref="E553:F553"/>
    <mergeCell ref="G553:H553"/>
    <mergeCell ref="C581:D581"/>
    <mergeCell ref="E581:F581"/>
    <mergeCell ref="G581:H581"/>
  </mergeCells>
  <phoneticPr fontId="2" type="noConversion"/>
  <pageMargins left="0.4" right="0.3" top="0.48" bottom="0.37" header="0.26" footer="0.2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3"/>
  </sheetPr>
  <dimension ref="A1:CV589"/>
  <sheetViews>
    <sheetView topLeftCell="A553" workbookViewId="0">
      <pane xSplit="1" topLeftCell="B1" activePane="topRight" state="frozen"/>
      <selection activeCell="A16" sqref="A16"/>
      <selection pane="topRight" activeCell="F580" sqref="F580"/>
    </sheetView>
  </sheetViews>
  <sheetFormatPr defaultRowHeight="13.5" customHeight="1"/>
  <cols>
    <col min="1" max="1" width="18.42578125" customWidth="1"/>
    <col min="26" max="26" width="14.85546875" customWidth="1"/>
    <col min="84" max="84" width="9.140625" style="417"/>
    <col min="85" max="85" width="9.140625" style="419"/>
    <col min="86" max="86" width="9.140625" style="420"/>
    <col min="87" max="87" width="9.140625" style="428"/>
    <col min="88" max="88" width="9.140625" style="442"/>
  </cols>
  <sheetData>
    <row r="1" spans="1:100" s="192" customFormat="1" ht="13.5" customHeight="1">
      <c r="A1" s="239" t="s">
        <v>197</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385" t="s">
        <v>427</v>
      </c>
      <c r="BY1" s="194"/>
      <c r="BZ1" s="194"/>
      <c r="CA1" s="194"/>
      <c r="CB1" s="194"/>
      <c r="CC1" s="194"/>
      <c r="CD1" s="194"/>
      <c r="CE1" s="194"/>
      <c r="CF1" s="194"/>
      <c r="CG1" s="194"/>
      <c r="CH1" s="194"/>
      <c r="CI1" s="194"/>
      <c r="CJ1" s="194"/>
      <c r="CK1" s="194"/>
    </row>
    <row r="2" spans="1:100" s="253" customFormat="1" ht="13.5" customHeight="1">
      <c r="A2" s="247" t="s">
        <v>179</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9"/>
      <c r="AJ2" s="248"/>
      <c r="AK2" s="248"/>
      <c r="AL2" s="248"/>
      <c r="AM2" s="248"/>
      <c r="AN2" s="248"/>
      <c r="AO2" s="251"/>
      <c r="AP2" s="248"/>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c r="BY2" s="252"/>
      <c r="BZ2" s="252"/>
      <c r="CA2" s="252"/>
      <c r="CB2" s="252"/>
      <c r="CC2" s="252"/>
      <c r="CD2" s="252"/>
      <c r="CE2" s="252"/>
      <c r="CF2" s="252"/>
      <c r="CG2" s="252"/>
      <c r="CH2" s="252"/>
      <c r="CI2" s="252"/>
      <c r="CJ2" s="252"/>
      <c r="CK2" s="250"/>
      <c r="CN2" s="252"/>
      <c r="CR2" s="249"/>
      <c r="CS2" s="249"/>
      <c r="CT2" s="249"/>
      <c r="CU2" s="249"/>
      <c r="CV2" s="249"/>
    </row>
    <row r="3" spans="1:100" s="12" customFormat="1" ht="13.5" customHeight="1">
      <c r="J3" s="196"/>
      <c r="K3" s="196"/>
      <c r="R3" s="195"/>
      <c r="AA3" s="196"/>
      <c r="AB3" s="196"/>
      <c r="AC3" s="196"/>
      <c r="AD3" s="196"/>
      <c r="AE3" s="196"/>
      <c r="AO3" s="211"/>
      <c r="CM3" s="211" t="s">
        <v>368</v>
      </c>
    </row>
    <row r="4" spans="1:100" s="170" customFormat="1" ht="13.5" customHeight="1">
      <c r="A4" s="197"/>
      <c r="B4" s="197">
        <v>40179</v>
      </c>
      <c r="C4" s="197">
        <v>40210</v>
      </c>
      <c r="D4" s="197">
        <v>40238</v>
      </c>
      <c r="E4" s="197">
        <v>40269</v>
      </c>
      <c r="F4" s="197">
        <v>40299</v>
      </c>
      <c r="G4" s="197">
        <v>40330</v>
      </c>
      <c r="H4" s="197">
        <v>40360</v>
      </c>
      <c r="I4" s="197">
        <v>40391</v>
      </c>
      <c r="J4" s="197">
        <v>40422</v>
      </c>
      <c r="K4" s="197">
        <v>40452</v>
      </c>
      <c r="L4" s="197">
        <v>40483</v>
      </c>
      <c r="M4" s="197">
        <v>40513</v>
      </c>
      <c r="N4" s="197">
        <v>40544</v>
      </c>
      <c r="O4" s="197">
        <v>40575</v>
      </c>
      <c r="P4" s="197">
        <v>40603</v>
      </c>
      <c r="Q4" s="197">
        <v>40634</v>
      </c>
      <c r="R4" s="197">
        <v>40664</v>
      </c>
      <c r="S4" s="197">
        <v>40695</v>
      </c>
      <c r="T4" s="197">
        <v>40725</v>
      </c>
      <c r="U4" s="197">
        <v>40756</v>
      </c>
      <c r="V4" s="197">
        <v>40787</v>
      </c>
      <c r="W4" s="197">
        <v>40817</v>
      </c>
      <c r="X4" s="197">
        <v>40848</v>
      </c>
      <c r="Y4" s="197">
        <v>40878</v>
      </c>
      <c r="Z4" s="197">
        <v>40909</v>
      </c>
      <c r="AA4" s="197">
        <v>40940</v>
      </c>
      <c r="AB4" s="197">
        <v>40969</v>
      </c>
      <c r="AC4" s="197">
        <v>41000</v>
      </c>
      <c r="AD4" s="197">
        <v>41030</v>
      </c>
      <c r="AE4" s="197">
        <v>41061</v>
      </c>
      <c r="AF4" s="197">
        <v>41091</v>
      </c>
      <c r="AG4" s="197">
        <v>41122</v>
      </c>
      <c r="AH4" s="197">
        <v>41153</v>
      </c>
      <c r="AI4" s="197">
        <v>41183</v>
      </c>
      <c r="AJ4" s="197">
        <v>41214</v>
      </c>
      <c r="AK4" s="197">
        <v>41244</v>
      </c>
      <c r="AL4" s="197">
        <f t="shared" ref="AL4:AY4" si="0">AK4+31</f>
        <v>41275</v>
      </c>
      <c r="AM4" s="197">
        <f t="shared" si="0"/>
        <v>41306</v>
      </c>
      <c r="AN4" s="197">
        <f t="shared" si="0"/>
        <v>41337</v>
      </c>
      <c r="AO4" s="197">
        <f t="shared" si="0"/>
        <v>41368</v>
      </c>
      <c r="AP4" s="197">
        <f t="shared" si="0"/>
        <v>41399</v>
      </c>
      <c r="AQ4" s="197">
        <f t="shared" si="0"/>
        <v>41430</v>
      </c>
      <c r="AR4" s="197">
        <f t="shared" si="0"/>
        <v>41461</v>
      </c>
      <c r="AS4" s="197">
        <f t="shared" si="0"/>
        <v>41492</v>
      </c>
      <c r="AT4" s="197">
        <f t="shared" si="0"/>
        <v>41523</v>
      </c>
      <c r="AU4" s="197">
        <f t="shared" si="0"/>
        <v>41554</v>
      </c>
      <c r="AV4" s="197">
        <f t="shared" si="0"/>
        <v>41585</v>
      </c>
      <c r="AW4" s="197">
        <f t="shared" si="0"/>
        <v>41616</v>
      </c>
      <c r="AX4" s="197">
        <v>41640</v>
      </c>
      <c r="AY4" s="197">
        <f t="shared" si="0"/>
        <v>41671</v>
      </c>
      <c r="AZ4" s="197">
        <v>41699</v>
      </c>
      <c r="BA4" s="197">
        <v>41730</v>
      </c>
      <c r="BB4" s="197">
        <v>41760</v>
      </c>
      <c r="BC4" s="197">
        <v>41791</v>
      </c>
      <c r="BD4" s="197">
        <v>41821</v>
      </c>
      <c r="BE4" s="197">
        <v>41852</v>
      </c>
      <c r="BF4" s="197">
        <v>41883</v>
      </c>
      <c r="BG4" s="197">
        <v>41913</v>
      </c>
      <c r="BH4" s="197">
        <v>41944</v>
      </c>
      <c r="BI4" s="197">
        <v>41974</v>
      </c>
      <c r="BJ4" s="197">
        <v>42005</v>
      </c>
      <c r="BK4" s="197">
        <v>42036</v>
      </c>
      <c r="BL4" s="197">
        <v>42064</v>
      </c>
      <c r="BM4" s="197">
        <v>42095</v>
      </c>
      <c r="BN4" s="197">
        <v>42125</v>
      </c>
      <c r="BO4" s="197">
        <v>42156</v>
      </c>
      <c r="BP4" s="197">
        <v>42186</v>
      </c>
      <c r="BQ4" s="197">
        <v>42217</v>
      </c>
      <c r="BR4" s="197">
        <v>42248</v>
      </c>
      <c r="BS4" s="197">
        <v>42278</v>
      </c>
      <c r="BT4" s="197">
        <v>42309</v>
      </c>
      <c r="BU4" s="197">
        <v>42339</v>
      </c>
      <c r="BV4" s="197">
        <v>42370</v>
      </c>
      <c r="BW4" s="197">
        <v>42401</v>
      </c>
      <c r="BX4" s="197">
        <v>42430</v>
      </c>
      <c r="BY4" s="197">
        <v>42461</v>
      </c>
      <c r="BZ4" s="197">
        <v>42491</v>
      </c>
      <c r="CA4" s="197">
        <v>42522</v>
      </c>
      <c r="CB4" s="197">
        <v>42552</v>
      </c>
      <c r="CC4" s="197">
        <v>42583</v>
      </c>
      <c r="CD4" s="197">
        <v>42614</v>
      </c>
      <c r="CE4" s="197">
        <v>42644</v>
      </c>
      <c r="CF4" s="197">
        <v>42675</v>
      </c>
      <c r="CG4" s="197">
        <v>42705</v>
      </c>
      <c r="CH4" s="197">
        <v>42736</v>
      </c>
      <c r="CI4" s="197">
        <v>42767</v>
      </c>
      <c r="CJ4" s="197">
        <v>42795</v>
      </c>
      <c r="CM4" s="217" t="s">
        <v>185</v>
      </c>
    </row>
    <row r="5" spans="1:100" s="200" customFormat="1" ht="13.5" customHeight="1">
      <c r="A5" s="210" t="s">
        <v>181</v>
      </c>
      <c r="B5" s="36">
        <v>2.8</v>
      </c>
      <c r="C5" s="36">
        <v>2.8</v>
      </c>
      <c r="D5" s="36">
        <v>2.7</v>
      </c>
      <c r="E5" s="36">
        <v>2.5</v>
      </c>
      <c r="F5" s="36">
        <v>2.4</v>
      </c>
      <c r="G5" s="36">
        <v>2.2000000000000002</v>
      </c>
      <c r="H5" s="36">
        <v>2.1</v>
      </c>
      <c r="I5" s="36">
        <v>2.2000000000000002</v>
      </c>
      <c r="J5" s="198">
        <v>2.2000000000000002</v>
      </c>
      <c r="K5" s="198">
        <v>2.1</v>
      </c>
      <c r="L5" s="198">
        <v>2.2000000000000002</v>
      </c>
      <c r="M5" s="198">
        <v>2.2999999999999998</v>
      </c>
      <c r="N5" s="198">
        <v>2.4</v>
      </c>
      <c r="O5" s="29">
        <v>2.5</v>
      </c>
      <c r="P5" s="29">
        <v>2.4</v>
      </c>
      <c r="Q5" s="29">
        <v>2.2000000000000002</v>
      </c>
      <c r="R5" s="29">
        <v>2.1</v>
      </c>
      <c r="S5" s="29">
        <v>2.1</v>
      </c>
      <c r="T5" s="29">
        <v>2.1</v>
      </c>
      <c r="U5" s="29">
        <v>2.1</v>
      </c>
      <c r="V5" s="29">
        <v>2.1</v>
      </c>
      <c r="W5" s="29">
        <v>2.1</v>
      </c>
      <c r="X5" s="29">
        <v>2.2000000000000002</v>
      </c>
      <c r="Y5" s="29">
        <v>2.2999999999999998</v>
      </c>
      <c r="Z5" s="29">
        <v>2.5</v>
      </c>
      <c r="AA5" s="29">
        <v>2.6</v>
      </c>
      <c r="AB5" s="29">
        <v>2.5</v>
      </c>
      <c r="AC5" s="29">
        <v>2.2999999999999998</v>
      </c>
      <c r="AD5" s="29">
        <v>2.2000000000000002</v>
      </c>
      <c r="AE5" s="29">
        <v>2.1</v>
      </c>
      <c r="AF5" s="199">
        <v>2.1</v>
      </c>
      <c r="AG5" s="29">
        <v>2</v>
      </c>
      <c r="AH5" s="29">
        <v>2</v>
      </c>
      <c r="AI5" s="29">
        <v>2</v>
      </c>
      <c r="AJ5" s="29">
        <f>$CM5</f>
        <v>1.2</v>
      </c>
      <c r="AK5" s="29">
        <v>2</v>
      </c>
      <c r="AL5" s="29">
        <v>2.2000000000000002</v>
      </c>
      <c r="AM5" s="29">
        <v>2.2000000000000002</v>
      </c>
      <c r="AN5" s="29">
        <v>2.2000000000000002</v>
      </c>
      <c r="AO5" s="29">
        <v>2.1</v>
      </c>
      <c r="AP5" s="29">
        <v>2</v>
      </c>
      <c r="AQ5" s="29">
        <v>1.9</v>
      </c>
      <c r="AR5" s="29">
        <v>1.8</v>
      </c>
      <c r="AS5" s="29">
        <v>1.8</v>
      </c>
      <c r="AT5" s="29">
        <v>1.7</v>
      </c>
      <c r="AU5" s="29">
        <v>1.6</v>
      </c>
      <c r="AV5" s="29">
        <v>1.7</v>
      </c>
      <c r="AW5" s="29">
        <v>1.7</v>
      </c>
      <c r="AX5" s="29">
        <v>1.8</v>
      </c>
      <c r="AY5" s="29">
        <v>1.8</v>
      </c>
      <c r="AZ5" s="29">
        <v>1.7</v>
      </c>
      <c r="BA5" s="29">
        <v>1.5</v>
      </c>
      <c r="BB5" s="29">
        <v>1.4</v>
      </c>
      <c r="BC5" s="29">
        <v>1.3</v>
      </c>
      <c r="BD5" s="29">
        <v>1.2</v>
      </c>
      <c r="BE5" s="29">
        <v>1.1000000000000001</v>
      </c>
      <c r="BF5" s="29">
        <v>1.1000000000000001</v>
      </c>
      <c r="BG5" s="29">
        <v>1.1000000000000001</v>
      </c>
      <c r="BH5" s="29">
        <v>1.1000000000000001</v>
      </c>
      <c r="BI5" s="29">
        <v>1.1000000000000001</v>
      </c>
      <c r="BJ5" s="29">
        <v>1.2</v>
      </c>
      <c r="BK5" s="29">
        <v>1.2</v>
      </c>
      <c r="BL5" s="29">
        <v>1.1000000000000001</v>
      </c>
      <c r="BM5" s="29">
        <v>1</v>
      </c>
      <c r="BN5" s="29">
        <v>1</v>
      </c>
      <c r="BO5" s="29">
        <v>0.9</v>
      </c>
      <c r="BP5" s="29">
        <v>0.9</v>
      </c>
      <c r="BQ5" s="29">
        <v>0.8</v>
      </c>
      <c r="BR5" s="29">
        <v>0.8</v>
      </c>
      <c r="BS5" s="29">
        <v>0.8</v>
      </c>
      <c r="BT5" s="29">
        <v>0.8</v>
      </c>
      <c r="BU5" s="29">
        <v>0.8</v>
      </c>
      <c r="BV5" s="29">
        <v>0.8</v>
      </c>
      <c r="BW5" s="29">
        <v>0.9</v>
      </c>
      <c r="BX5" s="29">
        <v>1.1000000000000001</v>
      </c>
      <c r="BY5" s="29">
        <v>1</v>
      </c>
      <c r="BZ5" s="29">
        <v>1</v>
      </c>
      <c r="CA5" s="29">
        <v>1</v>
      </c>
      <c r="CB5" s="29">
        <v>1</v>
      </c>
      <c r="CC5" s="29">
        <v>1</v>
      </c>
      <c r="CD5" s="29">
        <v>1</v>
      </c>
      <c r="CE5" s="29">
        <v>1.1000000000000001</v>
      </c>
      <c r="CF5" s="29">
        <v>1.1000000000000001</v>
      </c>
      <c r="CG5" s="29">
        <v>1.1000000000000001</v>
      </c>
      <c r="CH5" s="29">
        <v>1.2</v>
      </c>
      <c r="CI5" s="29">
        <v>1.2</v>
      </c>
      <c r="CJ5" s="29">
        <v>1.2</v>
      </c>
      <c r="CK5" s="215" t="s">
        <v>181</v>
      </c>
      <c r="CM5" s="209">
        <f>Data!H23</f>
        <v>1.2</v>
      </c>
      <c r="CN5" s="218" t="s">
        <v>181</v>
      </c>
    </row>
    <row r="6" spans="1:100" s="200" customFormat="1" ht="13.5" customHeight="1">
      <c r="A6" s="210" t="s">
        <v>182</v>
      </c>
      <c r="B6" s="36">
        <v>3</v>
      </c>
      <c r="C6" s="36">
        <v>3</v>
      </c>
      <c r="D6" s="36">
        <v>2.9</v>
      </c>
      <c r="E6" s="36">
        <v>2.7</v>
      </c>
      <c r="F6" s="36">
        <v>2.5</v>
      </c>
      <c r="G6" s="36">
        <v>2.4</v>
      </c>
      <c r="H6" s="36">
        <v>2.4</v>
      </c>
      <c r="I6" s="36">
        <v>2.4</v>
      </c>
      <c r="J6" s="198">
        <v>2.4</v>
      </c>
      <c r="K6" s="198">
        <v>2.2999999999999998</v>
      </c>
      <c r="L6" s="198">
        <v>2.4</v>
      </c>
      <c r="M6" s="198">
        <v>2.4</v>
      </c>
      <c r="N6" s="198">
        <v>2.6</v>
      </c>
      <c r="O6" s="29">
        <v>2.7</v>
      </c>
      <c r="P6" s="29">
        <v>2.7</v>
      </c>
      <c r="Q6" s="29">
        <v>2.6</v>
      </c>
      <c r="R6" s="29">
        <v>2.5</v>
      </c>
      <c r="S6" s="29">
        <v>2.4</v>
      </c>
      <c r="T6" s="29">
        <v>2.5</v>
      </c>
      <c r="U6" s="29">
        <v>2.6</v>
      </c>
      <c r="V6" s="29">
        <v>2.6</v>
      </c>
      <c r="W6" s="29">
        <v>2.6</v>
      </c>
      <c r="X6" s="29">
        <v>2.7</v>
      </c>
      <c r="Y6" s="29">
        <v>2.7</v>
      </c>
      <c r="Z6" s="29">
        <v>2.9</v>
      </c>
      <c r="AA6" s="29">
        <v>3</v>
      </c>
      <c r="AB6" s="29">
        <v>2.9</v>
      </c>
      <c r="AC6" s="29">
        <v>2.8</v>
      </c>
      <c r="AD6" s="29">
        <v>2.7</v>
      </c>
      <c r="AE6" s="29">
        <v>2.6</v>
      </c>
      <c r="AF6" s="199">
        <v>2.6</v>
      </c>
      <c r="AG6" s="29">
        <v>2.6</v>
      </c>
      <c r="AH6" s="29">
        <v>2.6</v>
      </c>
      <c r="AI6" s="29">
        <v>2.6</v>
      </c>
      <c r="AJ6" s="29">
        <v>2.6</v>
      </c>
      <c r="AK6" s="29">
        <v>2.5</v>
      </c>
      <c r="AL6" s="29">
        <v>2.7</v>
      </c>
      <c r="AM6" s="29">
        <v>2.7</v>
      </c>
      <c r="AN6" s="29">
        <v>2.7</v>
      </c>
      <c r="AO6" s="29">
        <v>2.5</v>
      </c>
      <c r="AP6" s="29">
        <v>2.4</v>
      </c>
      <c r="AQ6" s="29">
        <v>2.2999999999999998</v>
      </c>
      <c r="AR6" s="29">
        <v>2.2000000000000002</v>
      </c>
      <c r="AS6" s="29">
        <v>2.2000000000000002</v>
      </c>
      <c r="AT6" s="29">
        <v>2.1</v>
      </c>
      <c r="AU6" s="29">
        <v>2</v>
      </c>
      <c r="AV6" s="29">
        <v>2</v>
      </c>
      <c r="AW6" s="29">
        <v>2</v>
      </c>
      <c r="AX6" s="29">
        <v>2</v>
      </c>
      <c r="AY6" s="29">
        <v>2</v>
      </c>
      <c r="AZ6" s="29">
        <v>1.9</v>
      </c>
      <c r="BA6" s="29">
        <v>1.8</v>
      </c>
      <c r="BB6" s="29">
        <v>1.7</v>
      </c>
      <c r="BC6" s="29">
        <v>1.5</v>
      </c>
      <c r="BD6" s="29">
        <v>1.5</v>
      </c>
      <c r="BE6" s="29">
        <v>1.4</v>
      </c>
      <c r="BF6" s="29">
        <v>1.3</v>
      </c>
      <c r="BG6" s="29">
        <v>1.3</v>
      </c>
      <c r="BH6" s="29">
        <v>1.3</v>
      </c>
      <c r="BI6" s="29">
        <v>1.2</v>
      </c>
      <c r="BJ6" s="29">
        <v>1.3</v>
      </c>
      <c r="BK6" s="29">
        <v>1.3</v>
      </c>
      <c r="BL6" s="29">
        <v>1.3</v>
      </c>
      <c r="BM6" s="29">
        <v>1.2</v>
      </c>
      <c r="BN6" s="29">
        <v>1.1000000000000001</v>
      </c>
      <c r="BO6" s="29">
        <v>1.1000000000000001</v>
      </c>
      <c r="BP6" s="29">
        <v>1</v>
      </c>
      <c r="BQ6" s="29">
        <v>1</v>
      </c>
      <c r="BR6" s="29">
        <v>1</v>
      </c>
      <c r="BS6" s="29">
        <v>1</v>
      </c>
      <c r="BT6" s="29">
        <v>1</v>
      </c>
      <c r="BU6" s="29">
        <v>0.9</v>
      </c>
      <c r="BV6" s="29">
        <v>1</v>
      </c>
      <c r="BW6" s="29">
        <v>1</v>
      </c>
      <c r="BX6" s="29">
        <v>1.2</v>
      </c>
      <c r="BY6" s="29">
        <v>1.2</v>
      </c>
      <c r="BZ6" s="29">
        <v>1.2</v>
      </c>
      <c r="CA6" s="29">
        <v>1.1000000000000001</v>
      </c>
      <c r="CB6" s="29">
        <v>1.2</v>
      </c>
      <c r="CC6" s="29">
        <v>1.2</v>
      </c>
      <c r="CD6" s="29">
        <v>1.1000000000000001</v>
      </c>
      <c r="CE6" s="29">
        <v>1.2</v>
      </c>
      <c r="CF6" s="29">
        <v>1.2</v>
      </c>
      <c r="CG6" s="29">
        <v>1.2</v>
      </c>
      <c r="CH6" s="29">
        <v>1.3</v>
      </c>
      <c r="CI6" s="29">
        <v>1.3</v>
      </c>
      <c r="CJ6" s="29">
        <v>1.4</v>
      </c>
      <c r="CK6" s="215" t="s">
        <v>182</v>
      </c>
      <c r="CM6" s="209">
        <f>Data!H13</f>
        <v>1.4</v>
      </c>
      <c r="CN6" s="218" t="s">
        <v>182</v>
      </c>
    </row>
    <row r="7" spans="1:100" s="200" customFormat="1" ht="13.5" customHeight="1">
      <c r="A7" s="210" t="s">
        <v>180</v>
      </c>
      <c r="B7" s="36">
        <v>4.0999999999999996</v>
      </c>
      <c r="C7" s="36">
        <v>4.0999999999999996</v>
      </c>
      <c r="D7" s="36">
        <v>4</v>
      </c>
      <c r="E7" s="36">
        <v>3.9</v>
      </c>
      <c r="F7" s="36">
        <v>3.7</v>
      </c>
      <c r="G7" s="36">
        <v>3.6</v>
      </c>
      <c r="H7" s="36">
        <v>3.6</v>
      </c>
      <c r="I7" s="36">
        <v>3.6</v>
      </c>
      <c r="J7" s="198">
        <v>3.5</v>
      </c>
      <c r="K7" s="198">
        <v>3.5</v>
      </c>
      <c r="L7" s="198">
        <v>3.5</v>
      </c>
      <c r="M7" s="198">
        <v>3.5</v>
      </c>
      <c r="N7" s="198">
        <v>3.7</v>
      </c>
      <c r="O7" s="29">
        <v>3.8</v>
      </c>
      <c r="P7" s="29">
        <v>3.8</v>
      </c>
      <c r="Q7" s="29">
        <v>3.7</v>
      </c>
      <c r="R7" s="29">
        <v>3.7</v>
      </c>
      <c r="S7" s="29">
        <v>3.7</v>
      </c>
      <c r="T7" s="29">
        <v>3.8</v>
      </c>
      <c r="U7" s="29">
        <v>3.9</v>
      </c>
      <c r="V7" s="29">
        <v>3.9</v>
      </c>
      <c r="W7" s="29">
        <v>3.8</v>
      </c>
      <c r="X7" s="29">
        <v>3.8</v>
      </c>
      <c r="Y7" s="29">
        <v>3.9</v>
      </c>
      <c r="Z7" s="29">
        <v>4</v>
      </c>
      <c r="AA7" s="29">
        <v>4.0999999999999996</v>
      </c>
      <c r="AB7" s="29">
        <v>4.0999999999999996</v>
      </c>
      <c r="AC7" s="29">
        <v>4</v>
      </c>
      <c r="AD7" s="29">
        <v>3.9</v>
      </c>
      <c r="AE7" s="29">
        <v>3.8</v>
      </c>
      <c r="AF7" s="199">
        <v>3.8</v>
      </c>
      <c r="AG7" s="29">
        <v>3.8</v>
      </c>
      <c r="AH7" s="29">
        <v>3.8</v>
      </c>
      <c r="AI7" s="29">
        <v>3.8</v>
      </c>
      <c r="AJ7" s="29">
        <v>3.7</v>
      </c>
      <c r="AK7" s="29">
        <v>3.7</v>
      </c>
      <c r="AL7" s="29">
        <v>3.8</v>
      </c>
      <c r="AM7" s="29">
        <v>3.9</v>
      </c>
      <c r="AN7" s="29">
        <v>3.8</v>
      </c>
      <c r="AO7" s="29">
        <v>3.7</v>
      </c>
      <c r="AP7" s="29">
        <v>3.6</v>
      </c>
      <c r="AQ7" s="29">
        <v>3.5</v>
      </c>
      <c r="AR7" s="29">
        <v>3.4</v>
      </c>
      <c r="AS7" s="29">
        <v>3.3</v>
      </c>
      <c r="AT7" s="29">
        <v>3.2</v>
      </c>
      <c r="AU7" s="29">
        <v>3</v>
      </c>
      <c r="AV7" s="29">
        <v>2.9</v>
      </c>
      <c r="AW7" s="29">
        <v>2.9</v>
      </c>
      <c r="AX7" s="29">
        <v>3</v>
      </c>
      <c r="AY7" s="29">
        <v>3</v>
      </c>
      <c r="AZ7" s="29">
        <v>2.9</v>
      </c>
      <c r="BA7" s="29">
        <v>2.7</v>
      </c>
      <c r="BB7" s="29">
        <v>2.6</v>
      </c>
      <c r="BC7" s="29">
        <v>2.4</v>
      </c>
      <c r="BD7" s="29">
        <v>2.4</v>
      </c>
      <c r="BE7" s="29">
        <v>2.2999999999999998</v>
      </c>
      <c r="BF7" s="29">
        <v>2.2000000000000002</v>
      </c>
      <c r="BG7" s="29">
        <v>2.1</v>
      </c>
      <c r="BH7" s="29">
        <v>2</v>
      </c>
      <c r="BI7" s="29">
        <v>1.9</v>
      </c>
      <c r="BJ7" s="29">
        <v>2</v>
      </c>
      <c r="BK7" s="29">
        <v>2</v>
      </c>
      <c r="BL7" s="29">
        <v>2</v>
      </c>
      <c r="BM7" s="29">
        <v>1.9</v>
      </c>
      <c r="BN7" s="29">
        <v>1.8</v>
      </c>
      <c r="BO7" s="29">
        <v>1.7</v>
      </c>
      <c r="BP7" s="29">
        <v>1.7</v>
      </c>
      <c r="BQ7" s="29">
        <v>1.7</v>
      </c>
      <c r="BR7" s="29">
        <v>1.6</v>
      </c>
      <c r="BS7" s="29">
        <v>1.6</v>
      </c>
      <c r="BT7" s="29">
        <v>1.5</v>
      </c>
      <c r="BU7" s="29">
        <v>1.5</v>
      </c>
      <c r="BV7" s="29">
        <v>1.5</v>
      </c>
      <c r="BW7" s="29">
        <v>1.6</v>
      </c>
      <c r="BX7" s="29">
        <v>1.9</v>
      </c>
      <c r="BY7" s="29">
        <v>1.8</v>
      </c>
      <c r="BZ7" s="29">
        <v>1.8</v>
      </c>
      <c r="CA7" s="29">
        <v>1.8</v>
      </c>
      <c r="CB7" s="29">
        <v>1.8</v>
      </c>
      <c r="CC7" s="29">
        <v>1.8</v>
      </c>
      <c r="CD7" s="29">
        <v>1.8</v>
      </c>
      <c r="CE7" s="29">
        <v>1.8</v>
      </c>
      <c r="CF7" s="29">
        <v>1.8</v>
      </c>
      <c r="CG7" s="29">
        <v>1.8</v>
      </c>
      <c r="CH7" s="29">
        <v>1.9</v>
      </c>
      <c r="CI7" s="29">
        <v>1.9</v>
      </c>
      <c r="CJ7" s="29">
        <v>2</v>
      </c>
      <c r="CK7" s="215" t="s">
        <v>180</v>
      </c>
      <c r="CM7" s="209">
        <f>Data!H10</f>
        <v>2</v>
      </c>
      <c r="CN7" s="218" t="s">
        <v>180</v>
      </c>
    </row>
    <row r="8" spans="1:100" s="203" customFormat="1" ht="13.5" customHeight="1">
      <c r="A8" s="29" t="s">
        <v>183</v>
      </c>
      <c r="B8" s="201"/>
      <c r="C8" s="201">
        <f t="shared" ref="C8:CB8" si="1">(C9-B9)/B9*100</f>
        <v>9.0467966115634513E-2</v>
      </c>
      <c r="D8" s="201">
        <f t="shared" si="1"/>
        <v>-4.9383730484798685</v>
      </c>
      <c r="E8" s="201">
        <f>(E9-D9)/D9*100</f>
        <v>-6.3618290258449299</v>
      </c>
      <c r="F8" s="201">
        <f t="shared" si="1"/>
        <v>-6.0555709406443272</v>
      </c>
      <c r="G8" s="201">
        <f t="shared" si="1"/>
        <v>-6.8487766532376924</v>
      </c>
      <c r="H8" s="201">
        <f t="shared" si="1"/>
        <v>-2.9641350210970465</v>
      </c>
      <c r="I8" s="201">
        <f t="shared" si="1"/>
        <v>1.4458093271007717</v>
      </c>
      <c r="J8" s="201">
        <f t="shared" si="1"/>
        <v>-0.99657093870552937</v>
      </c>
      <c r="K8" s="201">
        <f t="shared" si="1"/>
        <v>-1.9157917523541508</v>
      </c>
      <c r="L8" s="201">
        <f t="shared" si="1"/>
        <v>4.0278084308099764</v>
      </c>
      <c r="M8" s="201">
        <f t="shared" si="1"/>
        <v>2.2912909727378805</v>
      </c>
      <c r="N8" s="201">
        <f t="shared" si="1"/>
        <v>7.5806284351342939</v>
      </c>
      <c r="O8" s="201">
        <f t="shared" si="1"/>
        <v>2.6508579140158086</v>
      </c>
      <c r="P8" s="201">
        <f t="shared" si="1"/>
        <v>-3.8595173255704758</v>
      </c>
      <c r="Q8" s="201">
        <f t="shared" si="1"/>
        <v>-8.5856612619652282</v>
      </c>
      <c r="R8" s="201">
        <f t="shared" si="1"/>
        <v>-3.5473875414039964</v>
      </c>
      <c r="S8" s="201">
        <f t="shared" si="1"/>
        <v>-1.7059931317159633</v>
      </c>
      <c r="T8" s="201">
        <f t="shared" si="1"/>
        <v>0.20286261692775837</v>
      </c>
      <c r="U8" s="201">
        <f t="shared" si="1"/>
        <v>1.2709481498144191</v>
      </c>
      <c r="V8" s="201">
        <f t="shared" si="1"/>
        <v>1.6326077298978232</v>
      </c>
      <c r="W8" s="201">
        <f t="shared" si="1"/>
        <v>-4.3711069828434049E-2</v>
      </c>
      <c r="X8" s="201">
        <f t="shared" si="1"/>
        <v>4.6135344921832289</v>
      </c>
      <c r="Y8" s="201">
        <f t="shared" si="1"/>
        <v>3.2187271397220192</v>
      </c>
      <c r="Z8" s="201">
        <f t="shared" si="1"/>
        <v>8.5754783841247342</v>
      </c>
      <c r="AA8" s="201">
        <f t="shared" si="1"/>
        <v>2.2379709063782172</v>
      </c>
      <c r="AB8" s="201">
        <f t="shared" si="1"/>
        <v>-2.9460051076249543</v>
      </c>
      <c r="AC8" s="201">
        <f t="shared" si="1"/>
        <v>-8.9465275819941734</v>
      </c>
      <c r="AD8" s="201">
        <f t="shared" si="1"/>
        <v>-3.6639488079265146</v>
      </c>
      <c r="AE8" s="201">
        <f t="shared" si="1"/>
        <v>-3.9961431326333834</v>
      </c>
      <c r="AF8" s="202">
        <f t="shared" si="1"/>
        <v>-1.3056578506863072</v>
      </c>
      <c r="AG8" s="202">
        <f t="shared" si="1"/>
        <v>-1.2777023971053822</v>
      </c>
      <c r="AH8" s="202">
        <f t="shared" si="1"/>
        <v>-1.752376589165044</v>
      </c>
      <c r="AI8" s="202">
        <f>(AI9-AH9)/AH9*100</f>
        <v>1.5971088831895548</v>
      </c>
      <c r="AJ8" s="202">
        <f t="shared" si="1"/>
        <v>4.0160642570281126</v>
      </c>
      <c r="AK8" s="202">
        <f t="shared" si="1"/>
        <v>2.8681742967457251</v>
      </c>
      <c r="AL8" s="202">
        <f t="shared" si="1"/>
        <v>5.5978552278820377</v>
      </c>
      <c r="AM8" s="202">
        <f t="shared" si="1"/>
        <v>3.9605971361836092</v>
      </c>
      <c r="AN8" s="202">
        <f t="shared" si="1"/>
        <v>-1.6899482270196344</v>
      </c>
      <c r="AO8" s="202">
        <f t="shared" si="1"/>
        <v>-5.1371224165341811</v>
      </c>
      <c r="AP8" s="202">
        <f t="shared" si="1"/>
        <v>-3.8022415418456057</v>
      </c>
      <c r="AQ8" s="202">
        <f t="shared" si="1"/>
        <v>-6.4133275261324032</v>
      </c>
      <c r="AR8" s="202">
        <f t="shared" si="1"/>
        <v>-2.0360674810936592</v>
      </c>
      <c r="AS8" s="202">
        <f t="shared" si="1"/>
        <v>-4.3349168646080756</v>
      </c>
      <c r="AT8" s="202">
        <f t="shared" si="1"/>
        <v>-3.5133457479826191</v>
      </c>
      <c r="AU8" s="202">
        <f t="shared" si="1"/>
        <v>-3.744209984559959</v>
      </c>
      <c r="AV8" s="202">
        <f t="shared" si="1"/>
        <v>2.2724234727977541</v>
      </c>
      <c r="AW8" s="202">
        <f t="shared" si="1"/>
        <v>0.65350934518363613</v>
      </c>
      <c r="AX8" s="202">
        <f t="shared" si="1"/>
        <v>4.1812751590702506</v>
      </c>
      <c r="AY8" s="202">
        <f t="shared" si="1"/>
        <v>-0.58581577963355347</v>
      </c>
      <c r="AZ8" s="202">
        <f t="shared" si="1"/>
        <v>-5.7171514543630888</v>
      </c>
      <c r="BA8" s="202">
        <f t="shared" si="1"/>
        <v>-6.7952127659574462</v>
      </c>
      <c r="BB8" s="202">
        <f t="shared" si="1"/>
        <v>-7.5902411185618499</v>
      </c>
      <c r="BC8" s="202">
        <f t="shared" si="1"/>
        <v>-11.687509649529103</v>
      </c>
      <c r="BD8" s="202">
        <f t="shared" si="1"/>
        <v>-5.5419580419580425</v>
      </c>
      <c r="BE8" s="202">
        <f t="shared" si="1"/>
        <v>-4.5160096242828063</v>
      </c>
      <c r="BF8" s="202">
        <f t="shared" si="1"/>
        <v>-2.4617173870905216</v>
      </c>
      <c r="BG8" s="202">
        <f t="shared" si="1"/>
        <v>-1.2917329093799681</v>
      </c>
      <c r="BH8" s="202">
        <f t="shared" si="1"/>
        <v>6.0398630964364812E-2</v>
      </c>
      <c r="BI8" s="202">
        <f t="shared" si="1"/>
        <v>2.7967806841046281</v>
      </c>
      <c r="BJ8" s="202">
        <f t="shared" si="1"/>
        <v>5.5392444705421804</v>
      </c>
      <c r="BK8" s="202">
        <f t="shared" si="1"/>
        <v>0.90875370919881304</v>
      </c>
      <c r="BL8" s="202">
        <f t="shared" si="1"/>
        <v>-6.7267046498805367</v>
      </c>
      <c r="BM8" s="202">
        <f t="shared" si="1"/>
        <v>-8.5911330049261085</v>
      </c>
      <c r="BN8" s="202">
        <f t="shared" si="1"/>
        <v>-5.41064884673421</v>
      </c>
      <c r="BO8" s="202">
        <f t="shared" si="1"/>
        <v>-5.6289881494986327</v>
      </c>
      <c r="BP8" s="202">
        <f t="shared" si="1"/>
        <v>-4.1052885776382517</v>
      </c>
      <c r="BQ8" s="202">
        <f t="shared" si="1"/>
        <v>-7.579954671367414</v>
      </c>
      <c r="BR8" s="202">
        <f t="shared" si="1"/>
        <v>-3.5149863760217981</v>
      </c>
      <c r="BS8" s="202">
        <f t="shared" si="1"/>
        <v>-0.25416548997458349</v>
      </c>
      <c r="BT8" s="202">
        <f t="shared" si="1"/>
        <v>-1.0192525481313703</v>
      </c>
      <c r="BU8" s="202">
        <f t="shared" si="1"/>
        <v>3.3466819221967965</v>
      </c>
      <c r="BV8" s="202">
        <f t="shared" si="1"/>
        <v>6.6426792139496262</v>
      </c>
      <c r="BW8" s="202">
        <f t="shared" si="1"/>
        <v>2.8808720477549961</v>
      </c>
      <c r="BX8" s="202">
        <f t="shared" si="1"/>
        <v>23.990918264379417</v>
      </c>
      <c r="BY8" s="202">
        <f t="shared" si="1"/>
        <v>-5.0864699898270604</v>
      </c>
      <c r="BZ8" s="202">
        <f t="shared" si="1"/>
        <v>-2.8938906752411575</v>
      </c>
      <c r="CA8" s="202">
        <f t="shared" si="1"/>
        <v>-2.3178807947019866</v>
      </c>
      <c r="CB8" s="202">
        <f t="shared" si="1"/>
        <v>4.8587570621468927</v>
      </c>
      <c r="CC8" s="202">
        <f t="shared" ref="CC8:CJ8" si="2">(CC9-CB9)/CB9*100</f>
        <v>0.53879310344827591</v>
      </c>
      <c r="CD8" s="202">
        <f t="shared" si="2"/>
        <v>1.822079314040729</v>
      </c>
      <c r="CE8" s="202">
        <f t="shared" si="2"/>
        <v>1.4736842105263157</v>
      </c>
      <c r="CF8" s="202">
        <f t="shared" si="2"/>
        <v>1.5560165975103735</v>
      </c>
      <c r="CG8" s="202">
        <f t="shared" si="2"/>
        <v>2.2471910112359552</v>
      </c>
      <c r="CH8" s="202">
        <f t="shared" si="2"/>
        <v>4.6953046953046949</v>
      </c>
      <c r="CI8" s="202">
        <f t="shared" si="2"/>
        <v>5.4389312977099236</v>
      </c>
      <c r="CJ8" s="202">
        <f t="shared" si="2"/>
        <v>9.0497737556561084E-2</v>
      </c>
      <c r="CK8" s="216" t="s">
        <v>183</v>
      </c>
      <c r="CM8" s="212"/>
      <c r="CN8" s="219"/>
    </row>
    <row r="9" spans="1:100" s="42" customFormat="1" ht="13.5" customHeight="1">
      <c r="A9" s="204" t="s">
        <v>184</v>
      </c>
      <c r="B9" s="35">
        <v>12159</v>
      </c>
      <c r="C9" s="35">
        <v>12170</v>
      </c>
      <c r="D9" s="35">
        <v>11569</v>
      </c>
      <c r="E9" s="35">
        <v>10833</v>
      </c>
      <c r="F9" s="35">
        <v>10177</v>
      </c>
      <c r="G9" s="35">
        <v>9480</v>
      </c>
      <c r="H9" s="35">
        <v>9199</v>
      </c>
      <c r="I9" s="35">
        <v>9332</v>
      </c>
      <c r="J9" s="35">
        <v>9239</v>
      </c>
      <c r="K9" s="35">
        <v>9062</v>
      </c>
      <c r="L9" s="35">
        <v>9427</v>
      </c>
      <c r="M9" s="35">
        <v>9643</v>
      </c>
      <c r="N9" s="35">
        <v>10374</v>
      </c>
      <c r="O9" s="42">
        <v>10649</v>
      </c>
      <c r="P9" s="42">
        <v>10238</v>
      </c>
      <c r="Q9" s="42">
        <v>9359</v>
      </c>
      <c r="R9" s="42">
        <v>9027</v>
      </c>
      <c r="S9" s="42">
        <v>8873</v>
      </c>
      <c r="T9" s="42">
        <v>8891</v>
      </c>
      <c r="U9" s="42">
        <v>9004</v>
      </c>
      <c r="V9" s="42">
        <v>9151</v>
      </c>
      <c r="W9" s="42">
        <v>9147</v>
      </c>
      <c r="X9" s="42">
        <v>9569</v>
      </c>
      <c r="Y9" s="42">
        <v>9877</v>
      </c>
      <c r="Z9" s="42">
        <v>10724</v>
      </c>
      <c r="AA9" s="42">
        <v>10964</v>
      </c>
      <c r="AB9" s="42">
        <v>10641</v>
      </c>
      <c r="AC9" s="42">
        <v>9689</v>
      </c>
      <c r="AD9" s="42">
        <v>9334</v>
      </c>
      <c r="AE9" s="42">
        <v>8961</v>
      </c>
      <c r="AF9" s="205">
        <v>8844</v>
      </c>
      <c r="AG9" s="19">
        <v>8731</v>
      </c>
      <c r="AH9" s="19">
        <v>8578</v>
      </c>
      <c r="AI9" s="19">
        <v>8715</v>
      </c>
      <c r="AJ9" s="19">
        <v>9065</v>
      </c>
      <c r="AK9" s="19">
        <v>9325</v>
      </c>
      <c r="AL9" s="42">
        <v>9847</v>
      </c>
      <c r="AM9" s="42">
        <v>10237</v>
      </c>
      <c r="AN9" s="42">
        <v>10064</v>
      </c>
      <c r="AO9" s="42">
        <v>9547</v>
      </c>
      <c r="AP9" s="42">
        <v>9184</v>
      </c>
      <c r="AQ9" s="42">
        <v>8595</v>
      </c>
      <c r="AR9" s="42">
        <v>8420</v>
      </c>
      <c r="AS9" s="42">
        <v>8055</v>
      </c>
      <c r="AT9" s="42">
        <v>7772</v>
      </c>
      <c r="AU9" s="42">
        <v>7481</v>
      </c>
      <c r="AV9" s="42">
        <v>7651</v>
      </c>
      <c r="AW9" s="42">
        <v>7701</v>
      </c>
      <c r="AX9" s="42">
        <v>8023</v>
      </c>
      <c r="AY9" s="42">
        <v>7976</v>
      </c>
      <c r="AZ9" s="42">
        <v>7520</v>
      </c>
      <c r="BA9" s="42">
        <v>7009</v>
      </c>
      <c r="BB9" s="42">
        <v>6477</v>
      </c>
      <c r="BC9" s="42">
        <v>5720</v>
      </c>
      <c r="BD9" s="42">
        <v>5403</v>
      </c>
      <c r="BE9" s="42">
        <v>5159</v>
      </c>
      <c r="BF9" s="42">
        <v>5032</v>
      </c>
      <c r="BG9" s="42">
        <v>4967</v>
      </c>
      <c r="BH9" s="42">
        <v>4970</v>
      </c>
      <c r="BI9" s="42">
        <v>5109</v>
      </c>
      <c r="BJ9" s="42">
        <v>5392</v>
      </c>
      <c r="BK9" s="42">
        <v>5441</v>
      </c>
      <c r="BL9" s="42">
        <v>5075</v>
      </c>
      <c r="BM9" s="42">
        <v>4639</v>
      </c>
      <c r="BN9" s="42">
        <v>4388</v>
      </c>
      <c r="BO9" s="42">
        <v>4141</v>
      </c>
      <c r="BP9" s="42">
        <v>3971</v>
      </c>
      <c r="BQ9" s="42">
        <v>3670</v>
      </c>
      <c r="BR9" s="42">
        <v>3541</v>
      </c>
      <c r="BS9" s="42">
        <v>3532</v>
      </c>
      <c r="BT9" s="42">
        <v>3496</v>
      </c>
      <c r="BU9" s="42">
        <v>3613</v>
      </c>
      <c r="BV9" s="42">
        <v>3853</v>
      </c>
      <c r="BW9" s="42">
        <v>3964</v>
      </c>
      <c r="BX9" s="42">
        <v>4915</v>
      </c>
      <c r="BY9" s="42">
        <v>4665</v>
      </c>
      <c r="BZ9" s="42">
        <v>4530</v>
      </c>
      <c r="CA9" s="42">
        <v>4425</v>
      </c>
      <c r="CB9" s="42">
        <v>4640</v>
      </c>
      <c r="CC9" s="42">
        <v>4665</v>
      </c>
      <c r="CD9" s="42">
        <v>4750</v>
      </c>
      <c r="CE9" s="42">
        <v>4820</v>
      </c>
      <c r="CF9" s="42">
        <v>4895</v>
      </c>
      <c r="CG9" s="42">
        <v>5005</v>
      </c>
      <c r="CH9" s="42">
        <v>5240</v>
      </c>
      <c r="CI9" s="42">
        <v>5525</v>
      </c>
      <c r="CJ9" s="42">
        <v>5530</v>
      </c>
      <c r="CK9" s="204" t="s">
        <v>184</v>
      </c>
      <c r="CM9" s="213">
        <f>Data!G23</f>
        <v>5530</v>
      </c>
      <c r="CN9" s="220" t="s">
        <v>184</v>
      </c>
    </row>
    <row r="10" spans="1:100" s="192" customFormat="1" ht="13.5" customHeight="1">
      <c r="B10" s="206"/>
      <c r="C10" s="206"/>
      <c r="D10" s="206"/>
      <c r="E10" s="206"/>
      <c r="F10" s="206"/>
      <c r="G10" s="206"/>
      <c r="H10" s="206"/>
      <c r="I10" s="206"/>
      <c r="J10" s="206"/>
      <c r="K10" s="206"/>
      <c r="L10" s="206"/>
      <c r="M10" s="206"/>
      <c r="N10" s="206"/>
      <c r="O10" s="207"/>
      <c r="P10" s="208"/>
      <c r="Q10" s="17"/>
      <c r="R10" s="17"/>
      <c r="S10" s="17"/>
      <c r="T10" s="17"/>
      <c r="AO10" s="214"/>
      <c r="CM10" s="214"/>
    </row>
    <row r="11" spans="1:100" s="192" customFormat="1" ht="13.5" customHeight="1">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row>
    <row r="14" spans="1:100" ht="13.5" customHeight="1">
      <c r="B14" s="376" t="s">
        <v>428</v>
      </c>
    </row>
    <row r="16" spans="1:100" ht="13.5" customHeight="1">
      <c r="A16" s="239" t="s">
        <v>198</v>
      </c>
    </row>
    <row r="17" spans="1:26" s="175" customFormat="1" ht="13.5" customHeight="1">
      <c r="A17" s="174" t="s">
        <v>162</v>
      </c>
      <c r="B17" s="174" t="s">
        <v>161</v>
      </c>
      <c r="X17" s="174" t="str">
        <f>B17</f>
        <v>Long term claimant unemployment, numbers and % of all, 2012</v>
      </c>
    </row>
    <row r="18" spans="1:26" s="12" customFormat="1" ht="13.5" customHeight="1">
      <c r="B18" s="172">
        <v>40909</v>
      </c>
      <c r="C18" s="172">
        <v>40909</v>
      </c>
      <c r="D18" s="171">
        <v>40940</v>
      </c>
      <c r="E18" s="171">
        <v>40940</v>
      </c>
      <c r="F18" s="172">
        <v>40969</v>
      </c>
      <c r="G18" s="172">
        <v>40969</v>
      </c>
      <c r="H18" s="171">
        <v>41000</v>
      </c>
      <c r="I18" s="171">
        <v>41000</v>
      </c>
      <c r="J18" s="172">
        <v>41030</v>
      </c>
      <c r="K18" s="172">
        <v>41030</v>
      </c>
      <c r="L18" s="171">
        <v>41061</v>
      </c>
      <c r="M18" s="171">
        <v>41061</v>
      </c>
      <c r="N18" s="172">
        <v>41091</v>
      </c>
      <c r="O18" s="172">
        <v>41091</v>
      </c>
      <c r="P18" s="171">
        <v>41122</v>
      </c>
      <c r="Q18" s="171">
        <v>41122</v>
      </c>
      <c r="R18" s="172">
        <v>41153</v>
      </c>
      <c r="S18" s="172">
        <v>41153</v>
      </c>
      <c r="T18" s="171">
        <v>41183</v>
      </c>
      <c r="U18" s="171">
        <v>41183</v>
      </c>
      <c r="V18" s="172">
        <v>41214</v>
      </c>
      <c r="W18" s="172">
        <v>41214</v>
      </c>
      <c r="X18" s="171">
        <v>41244</v>
      </c>
      <c r="Y18" s="171">
        <v>41244</v>
      </c>
    </row>
    <row r="19" spans="1:26" s="12" customFormat="1" ht="13.5" customHeight="1">
      <c r="A19" s="20" t="s">
        <v>9</v>
      </c>
      <c r="B19" s="35">
        <v>304305</v>
      </c>
      <c r="C19" s="36">
        <v>19.2</v>
      </c>
      <c r="D19" s="118">
        <v>325655</v>
      </c>
      <c r="E19" s="119">
        <v>20.100000000000001</v>
      </c>
      <c r="F19" s="35">
        <v>345845</v>
      </c>
      <c r="G19" s="36">
        <v>21.6</v>
      </c>
      <c r="H19" s="118">
        <v>368875</v>
      </c>
      <c r="I19" s="119">
        <v>23.8</v>
      </c>
      <c r="J19" s="35">
        <v>378480</v>
      </c>
      <c r="K19" s="36">
        <v>24.8</v>
      </c>
      <c r="L19" s="118">
        <v>392415</v>
      </c>
      <c r="M19" s="119">
        <v>26.2</v>
      </c>
      <c r="N19" s="35">
        <v>401240</v>
      </c>
      <c r="O19" s="36">
        <v>26.6</v>
      </c>
      <c r="P19" s="118">
        <v>407675</v>
      </c>
      <c r="Q19" s="119">
        <v>27.1</v>
      </c>
      <c r="R19" s="35">
        <v>414800</v>
      </c>
      <c r="S19" s="36">
        <v>27.9</v>
      </c>
      <c r="T19" s="118">
        <v>412900</v>
      </c>
      <c r="U19" s="119">
        <v>27.9</v>
      </c>
      <c r="V19" s="35">
        <v>409955</v>
      </c>
      <c r="W19" s="36">
        <v>27.9</v>
      </c>
      <c r="X19" s="118">
        <v>408595</v>
      </c>
      <c r="Y19" s="119">
        <v>28</v>
      </c>
      <c r="Z19" s="20" t="s">
        <v>9</v>
      </c>
    </row>
    <row r="20" spans="1:26" s="12" customFormat="1" ht="13.5" customHeight="1">
      <c r="A20" s="20" t="s">
        <v>8</v>
      </c>
      <c r="B20" s="35">
        <v>319535</v>
      </c>
      <c r="C20" s="36">
        <v>19.399999999999999</v>
      </c>
      <c r="D20" s="118">
        <v>340985</v>
      </c>
      <c r="E20" s="119">
        <v>20.3</v>
      </c>
      <c r="F20" s="35">
        <v>361225</v>
      </c>
      <c r="G20" s="36">
        <v>21.7</v>
      </c>
      <c r="H20" s="118">
        <v>384505</v>
      </c>
      <c r="I20" s="119">
        <v>23.8</v>
      </c>
      <c r="J20" s="35">
        <v>394005</v>
      </c>
      <c r="K20" s="36">
        <v>24.8</v>
      </c>
      <c r="L20" s="118">
        <v>408100</v>
      </c>
      <c r="M20" s="119">
        <v>26.2</v>
      </c>
      <c r="N20" s="35">
        <v>417005</v>
      </c>
      <c r="O20" s="36">
        <v>26.6</v>
      </c>
      <c r="P20" s="118">
        <v>423700</v>
      </c>
      <c r="Q20" s="119">
        <v>27.1</v>
      </c>
      <c r="R20" s="35">
        <v>431015</v>
      </c>
      <c r="S20" s="36">
        <v>27.8</v>
      </c>
      <c r="T20" s="118">
        <v>429160</v>
      </c>
      <c r="U20" s="119">
        <v>27.8</v>
      </c>
      <c r="V20" s="35">
        <v>426215</v>
      </c>
      <c r="W20" s="36">
        <v>27.8</v>
      </c>
      <c r="X20" s="118">
        <v>425115</v>
      </c>
      <c r="Y20" s="119">
        <v>28</v>
      </c>
      <c r="Z20" s="20" t="s">
        <v>8</v>
      </c>
    </row>
    <row r="21" spans="1:26" s="12" customFormat="1" ht="13.5" customHeight="1">
      <c r="A21" s="20" t="s">
        <v>158</v>
      </c>
      <c r="B21" s="35">
        <v>24400</v>
      </c>
      <c r="C21" s="36">
        <v>16.600000000000001</v>
      </c>
      <c r="D21" s="118">
        <v>26115</v>
      </c>
      <c r="E21" s="119">
        <v>17.2</v>
      </c>
      <c r="F21" s="35">
        <v>27700</v>
      </c>
      <c r="G21" s="36">
        <v>18.399999999999999</v>
      </c>
      <c r="H21" s="118">
        <v>29395</v>
      </c>
      <c r="I21" s="119">
        <v>20.5</v>
      </c>
      <c r="J21" s="35">
        <v>30100</v>
      </c>
      <c r="K21" s="36">
        <v>21.4</v>
      </c>
      <c r="L21" s="118">
        <v>30765</v>
      </c>
      <c r="M21" s="119">
        <v>22.5</v>
      </c>
      <c r="N21" s="35">
        <v>31355</v>
      </c>
      <c r="O21" s="36">
        <v>23.1</v>
      </c>
      <c r="P21" s="118">
        <v>31970</v>
      </c>
      <c r="Q21" s="119">
        <v>23.6</v>
      </c>
      <c r="R21" s="35">
        <v>32590</v>
      </c>
      <c r="S21" s="36">
        <v>24.4</v>
      </c>
      <c r="T21" s="118">
        <v>32475</v>
      </c>
      <c r="U21" s="119">
        <v>24.4</v>
      </c>
      <c r="V21" s="35">
        <v>32295</v>
      </c>
      <c r="W21" s="36">
        <v>24.3</v>
      </c>
      <c r="X21" s="118">
        <v>32255</v>
      </c>
      <c r="Y21" s="119">
        <v>24.6</v>
      </c>
      <c r="Z21" s="20" t="s">
        <v>158</v>
      </c>
    </row>
    <row r="22" spans="1:26" s="12" customFormat="1" ht="13.5" customHeight="1">
      <c r="A22" s="20" t="s">
        <v>159</v>
      </c>
      <c r="B22" s="35">
        <v>13035</v>
      </c>
      <c r="C22" s="36">
        <v>13.6</v>
      </c>
      <c r="D22" s="118">
        <v>14305</v>
      </c>
      <c r="E22" s="119">
        <v>14.5</v>
      </c>
      <c r="F22" s="35">
        <v>15470</v>
      </c>
      <c r="G22" s="36">
        <v>16</v>
      </c>
      <c r="H22" s="118">
        <v>16655</v>
      </c>
      <c r="I22" s="119">
        <v>18.2</v>
      </c>
      <c r="J22" s="35">
        <v>17285</v>
      </c>
      <c r="K22" s="36">
        <v>19.399999999999999</v>
      </c>
      <c r="L22" s="118">
        <v>18375</v>
      </c>
      <c r="M22" s="119">
        <v>21.3</v>
      </c>
      <c r="N22" s="35">
        <v>19105</v>
      </c>
      <c r="O22" s="36">
        <v>22.2</v>
      </c>
      <c r="P22" s="118">
        <v>19725</v>
      </c>
      <c r="Q22" s="119">
        <v>23</v>
      </c>
      <c r="R22" s="35">
        <v>20415</v>
      </c>
      <c r="S22" s="36">
        <v>24.2</v>
      </c>
      <c r="T22" s="118">
        <v>20405</v>
      </c>
      <c r="U22" s="119">
        <v>24.1</v>
      </c>
      <c r="V22" s="35">
        <v>20305</v>
      </c>
      <c r="W22" s="36">
        <v>23.9</v>
      </c>
      <c r="X22" s="118">
        <v>20090</v>
      </c>
      <c r="Y22" s="119">
        <v>23.8</v>
      </c>
      <c r="Z22" s="20" t="s">
        <v>159</v>
      </c>
    </row>
    <row r="23" spans="1:26" s="12" customFormat="1" ht="13.5" customHeight="1">
      <c r="A23" s="20" t="s">
        <v>20</v>
      </c>
      <c r="B23" s="35">
        <v>50</v>
      </c>
      <c r="C23" s="36">
        <v>9.9</v>
      </c>
      <c r="D23" s="118">
        <v>50</v>
      </c>
      <c r="E23" s="119">
        <v>9.3000000000000007</v>
      </c>
      <c r="F23" s="35">
        <v>55</v>
      </c>
      <c r="G23" s="36">
        <v>10.3</v>
      </c>
      <c r="H23" s="118">
        <v>55</v>
      </c>
      <c r="I23" s="119">
        <v>11.8</v>
      </c>
      <c r="J23" s="35">
        <v>60</v>
      </c>
      <c r="K23" s="36">
        <v>13.3</v>
      </c>
      <c r="L23" s="118">
        <v>65</v>
      </c>
      <c r="M23" s="119">
        <v>14.1</v>
      </c>
      <c r="N23" s="35">
        <v>70</v>
      </c>
      <c r="O23" s="36">
        <v>15.1</v>
      </c>
      <c r="P23" s="118">
        <v>75</v>
      </c>
      <c r="Q23" s="119">
        <v>16</v>
      </c>
      <c r="R23" s="35">
        <v>75</v>
      </c>
      <c r="S23" s="36">
        <v>16.399999999999999</v>
      </c>
      <c r="T23" s="118">
        <v>70</v>
      </c>
      <c r="U23" s="119">
        <v>16</v>
      </c>
      <c r="V23" s="35">
        <v>75</v>
      </c>
      <c r="W23" s="36">
        <v>17</v>
      </c>
      <c r="X23" s="118">
        <v>80</v>
      </c>
      <c r="Y23" s="119">
        <v>17.7</v>
      </c>
      <c r="Z23" s="20" t="s">
        <v>20</v>
      </c>
    </row>
    <row r="24" spans="1:26" s="12" customFormat="1" ht="13.5" customHeight="1">
      <c r="A24" s="20" t="s">
        <v>21</v>
      </c>
      <c r="B24" s="35">
        <v>70</v>
      </c>
      <c r="C24" s="36">
        <v>9.6999999999999993</v>
      </c>
      <c r="D24" s="118">
        <v>70</v>
      </c>
      <c r="E24" s="119">
        <v>9.9</v>
      </c>
      <c r="F24" s="35">
        <v>75</v>
      </c>
      <c r="G24" s="36">
        <v>10.9</v>
      </c>
      <c r="H24" s="118">
        <v>85</v>
      </c>
      <c r="I24" s="119">
        <v>13.9</v>
      </c>
      <c r="J24" s="35">
        <v>85</v>
      </c>
      <c r="K24" s="36">
        <v>13.4</v>
      </c>
      <c r="L24" s="118">
        <v>75</v>
      </c>
      <c r="M24" s="119">
        <v>12.4</v>
      </c>
      <c r="N24" s="35">
        <v>90</v>
      </c>
      <c r="O24" s="36">
        <v>14.4</v>
      </c>
      <c r="P24" s="118">
        <v>90</v>
      </c>
      <c r="Q24" s="119">
        <v>14.2</v>
      </c>
      <c r="R24" s="35">
        <v>95</v>
      </c>
      <c r="S24" s="36">
        <v>15.5</v>
      </c>
      <c r="T24" s="118">
        <v>85</v>
      </c>
      <c r="U24" s="119">
        <v>14.7</v>
      </c>
      <c r="V24" s="35">
        <v>80</v>
      </c>
      <c r="W24" s="36">
        <v>13.1</v>
      </c>
      <c r="X24" s="118">
        <v>90</v>
      </c>
      <c r="Y24" s="119">
        <v>14.1</v>
      </c>
      <c r="Z24" s="20" t="s">
        <v>21</v>
      </c>
    </row>
    <row r="25" spans="1:26" s="12" customFormat="1" ht="13.5" customHeight="1">
      <c r="A25" s="20" t="s">
        <v>22</v>
      </c>
      <c r="B25" s="35">
        <v>70</v>
      </c>
      <c r="C25" s="36">
        <v>12.3</v>
      </c>
      <c r="D25" s="118">
        <v>80</v>
      </c>
      <c r="E25" s="119">
        <v>12.5</v>
      </c>
      <c r="F25" s="35">
        <v>75</v>
      </c>
      <c r="G25" s="36">
        <v>12.6</v>
      </c>
      <c r="H25" s="118">
        <v>75</v>
      </c>
      <c r="I25" s="119">
        <v>13.6</v>
      </c>
      <c r="J25" s="35">
        <v>75</v>
      </c>
      <c r="K25" s="36">
        <v>13.8</v>
      </c>
      <c r="L25" s="118">
        <v>75</v>
      </c>
      <c r="M25" s="119">
        <v>13.9</v>
      </c>
      <c r="N25" s="35">
        <v>75</v>
      </c>
      <c r="O25" s="36">
        <v>14</v>
      </c>
      <c r="P25" s="118">
        <v>80</v>
      </c>
      <c r="Q25" s="119">
        <v>15.5</v>
      </c>
      <c r="R25" s="35">
        <v>80</v>
      </c>
      <c r="S25" s="36">
        <v>15.7</v>
      </c>
      <c r="T25" s="118">
        <v>75</v>
      </c>
      <c r="U25" s="119">
        <v>15.5</v>
      </c>
      <c r="V25" s="35">
        <v>80</v>
      </c>
      <c r="W25" s="36">
        <v>15.5</v>
      </c>
      <c r="X25" s="118">
        <v>75</v>
      </c>
      <c r="Y25" s="119">
        <v>15.3</v>
      </c>
      <c r="Z25" s="20" t="s">
        <v>22</v>
      </c>
    </row>
    <row r="26" spans="1:26" s="12" customFormat="1" ht="13.5" customHeight="1">
      <c r="A26" s="20" t="s">
        <v>23</v>
      </c>
      <c r="B26" s="35">
        <v>45</v>
      </c>
      <c r="C26" s="36">
        <v>8.8000000000000007</v>
      </c>
      <c r="D26" s="118">
        <v>45</v>
      </c>
      <c r="E26" s="119">
        <v>8.9</v>
      </c>
      <c r="F26" s="35">
        <v>45</v>
      </c>
      <c r="G26" s="36">
        <v>9.3000000000000007</v>
      </c>
      <c r="H26" s="118">
        <v>50</v>
      </c>
      <c r="I26" s="119">
        <v>11.1</v>
      </c>
      <c r="J26" s="35">
        <v>55</v>
      </c>
      <c r="K26" s="36">
        <v>13.5</v>
      </c>
      <c r="L26" s="118">
        <v>55</v>
      </c>
      <c r="M26" s="119">
        <v>14.9</v>
      </c>
      <c r="N26" s="35">
        <v>55</v>
      </c>
      <c r="O26" s="36">
        <v>15.6</v>
      </c>
      <c r="P26" s="118">
        <v>55</v>
      </c>
      <c r="Q26" s="119">
        <v>16.5</v>
      </c>
      <c r="R26" s="35">
        <v>60</v>
      </c>
      <c r="S26" s="36">
        <v>16.7</v>
      </c>
      <c r="T26" s="118">
        <v>60</v>
      </c>
      <c r="U26" s="119">
        <v>15.6</v>
      </c>
      <c r="V26" s="35">
        <v>65</v>
      </c>
      <c r="W26" s="36">
        <v>15.8</v>
      </c>
      <c r="X26" s="118">
        <v>65</v>
      </c>
      <c r="Y26" s="119">
        <v>15.6</v>
      </c>
      <c r="Z26" s="20" t="s">
        <v>23</v>
      </c>
    </row>
    <row r="27" spans="1:26" s="12" customFormat="1" ht="13.5" customHeight="1">
      <c r="A27" s="20" t="s">
        <v>24</v>
      </c>
      <c r="B27" s="35">
        <v>50</v>
      </c>
      <c r="C27" s="36">
        <v>5.7</v>
      </c>
      <c r="D27" s="118">
        <v>60</v>
      </c>
      <c r="E27" s="119">
        <v>6.7</v>
      </c>
      <c r="F27" s="35">
        <v>60</v>
      </c>
      <c r="G27" s="36">
        <v>7.1</v>
      </c>
      <c r="H27" s="118">
        <v>55</v>
      </c>
      <c r="I27" s="119">
        <v>7.2</v>
      </c>
      <c r="J27" s="35">
        <v>65</v>
      </c>
      <c r="K27" s="36">
        <v>9.4</v>
      </c>
      <c r="L27" s="118">
        <v>65</v>
      </c>
      <c r="M27" s="119">
        <v>9.6999999999999993</v>
      </c>
      <c r="N27" s="35">
        <v>60</v>
      </c>
      <c r="O27" s="36">
        <v>9</v>
      </c>
      <c r="P27" s="118">
        <v>65</v>
      </c>
      <c r="Q27" s="119">
        <v>10</v>
      </c>
      <c r="R27" s="35">
        <v>75</v>
      </c>
      <c r="S27" s="36">
        <v>11.9</v>
      </c>
      <c r="T27" s="118">
        <v>85</v>
      </c>
      <c r="U27" s="119">
        <v>12.4</v>
      </c>
      <c r="V27" s="35">
        <v>80</v>
      </c>
      <c r="W27" s="36">
        <v>11.6</v>
      </c>
      <c r="X27" s="118">
        <v>80</v>
      </c>
      <c r="Y27" s="119">
        <v>11</v>
      </c>
      <c r="Z27" s="20" t="s">
        <v>24</v>
      </c>
    </row>
    <row r="28" spans="1:26" s="12" customFormat="1" ht="13.5" customHeight="1">
      <c r="A28" s="20" t="s">
        <v>25</v>
      </c>
      <c r="B28" s="35">
        <v>105</v>
      </c>
      <c r="C28" s="36">
        <v>7.3</v>
      </c>
      <c r="D28" s="118">
        <v>115</v>
      </c>
      <c r="E28" s="119">
        <v>7.9</v>
      </c>
      <c r="F28" s="35">
        <v>115</v>
      </c>
      <c r="G28" s="36">
        <v>8.3000000000000007</v>
      </c>
      <c r="H28" s="118">
        <v>125</v>
      </c>
      <c r="I28" s="119">
        <v>11</v>
      </c>
      <c r="J28" s="35">
        <v>125</v>
      </c>
      <c r="K28" s="36">
        <v>11.7</v>
      </c>
      <c r="L28" s="118">
        <v>145</v>
      </c>
      <c r="M28" s="119">
        <v>14.6</v>
      </c>
      <c r="N28" s="35">
        <v>140</v>
      </c>
      <c r="O28" s="36">
        <v>14.7</v>
      </c>
      <c r="P28" s="118">
        <v>130</v>
      </c>
      <c r="Q28" s="119">
        <v>14.2</v>
      </c>
      <c r="R28" s="35">
        <v>140</v>
      </c>
      <c r="S28" s="36">
        <v>15</v>
      </c>
      <c r="T28" s="118">
        <v>145</v>
      </c>
      <c r="U28" s="119">
        <v>14.1</v>
      </c>
      <c r="V28" s="35">
        <v>140</v>
      </c>
      <c r="W28" s="36">
        <v>12.5</v>
      </c>
      <c r="X28" s="118">
        <v>145</v>
      </c>
      <c r="Y28" s="119">
        <v>11.6</v>
      </c>
      <c r="Z28" s="20" t="s">
        <v>25</v>
      </c>
    </row>
    <row r="29" spans="1:26" s="12" customFormat="1" ht="13.5" customHeight="1">
      <c r="A29" s="20" t="s">
        <v>17</v>
      </c>
      <c r="B29" s="35">
        <v>510</v>
      </c>
      <c r="C29" s="36">
        <v>13</v>
      </c>
      <c r="D29" s="118">
        <v>565</v>
      </c>
      <c r="E29" s="119">
        <v>13.9</v>
      </c>
      <c r="F29" s="35">
        <v>600</v>
      </c>
      <c r="G29" s="36">
        <v>14.9</v>
      </c>
      <c r="H29" s="118">
        <v>640</v>
      </c>
      <c r="I29" s="119">
        <v>16.899999999999999</v>
      </c>
      <c r="J29" s="35">
        <v>645</v>
      </c>
      <c r="K29" s="36">
        <v>17.5</v>
      </c>
      <c r="L29" s="118">
        <v>680</v>
      </c>
      <c r="M29" s="119">
        <v>19</v>
      </c>
      <c r="N29" s="35">
        <v>685</v>
      </c>
      <c r="O29" s="36">
        <v>19.2</v>
      </c>
      <c r="P29" s="118">
        <v>720</v>
      </c>
      <c r="Q29" s="119">
        <v>20.2</v>
      </c>
      <c r="R29" s="35">
        <v>730</v>
      </c>
      <c r="S29" s="36">
        <v>21</v>
      </c>
      <c r="T29" s="118">
        <v>740</v>
      </c>
      <c r="U29" s="119">
        <v>21.2</v>
      </c>
      <c r="V29" s="35">
        <v>750</v>
      </c>
      <c r="W29" s="36">
        <v>20.7</v>
      </c>
      <c r="X29" s="118">
        <v>750</v>
      </c>
      <c r="Y29" s="119">
        <v>20.7</v>
      </c>
      <c r="Z29" s="20" t="s">
        <v>17</v>
      </c>
    </row>
    <row r="30" spans="1:26" s="12" customFormat="1" ht="13.5" customHeight="1">
      <c r="A30" s="20" t="s">
        <v>160</v>
      </c>
      <c r="B30" s="35">
        <v>395</v>
      </c>
      <c r="C30" s="36">
        <v>8.5</v>
      </c>
      <c r="D30" s="118">
        <v>420</v>
      </c>
      <c r="E30" s="119">
        <v>8.9</v>
      </c>
      <c r="F30" s="35">
        <v>425</v>
      </c>
      <c r="G30" s="36">
        <v>9.4</v>
      </c>
      <c r="H30" s="118">
        <v>440</v>
      </c>
      <c r="I30" s="119">
        <v>11.2</v>
      </c>
      <c r="J30" s="35">
        <v>465</v>
      </c>
      <c r="K30" s="36">
        <v>12.2</v>
      </c>
      <c r="L30" s="118">
        <v>480</v>
      </c>
      <c r="M30" s="119">
        <v>13.2</v>
      </c>
      <c r="N30" s="35">
        <v>485</v>
      </c>
      <c r="O30" s="36">
        <v>13.6</v>
      </c>
      <c r="P30" s="118">
        <v>490</v>
      </c>
      <c r="Q30" s="119">
        <v>14.1</v>
      </c>
      <c r="R30" s="35">
        <v>525</v>
      </c>
      <c r="S30" s="36">
        <v>15</v>
      </c>
      <c r="T30" s="118">
        <v>520</v>
      </c>
      <c r="U30" s="119">
        <v>14.5</v>
      </c>
      <c r="V30" s="35">
        <v>520</v>
      </c>
      <c r="W30" s="36">
        <v>13.7</v>
      </c>
      <c r="X30" s="118">
        <v>535</v>
      </c>
      <c r="Y30" s="119">
        <v>13.5</v>
      </c>
      <c r="Z30" s="20" t="s">
        <v>160</v>
      </c>
    </row>
    <row r="31" spans="1:26" s="12" customFormat="1" ht="13.5" customHeight="1">
      <c r="A31" s="20" t="s">
        <v>18</v>
      </c>
      <c r="B31" s="35">
        <v>215</v>
      </c>
      <c r="C31" s="36">
        <v>10.3</v>
      </c>
      <c r="D31" s="118">
        <v>225</v>
      </c>
      <c r="E31" s="119">
        <v>10.4</v>
      </c>
      <c r="F31" s="35">
        <v>240</v>
      </c>
      <c r="G31" s="36">
        <v>11.6</v>
      </c>
      <c r="H31" s="118">
        <v>265</v>
      </c>
      <c r="I31" s="119">
        <v>13.6</v>
      </c>
      <c r="J31" s="35">
        <v>270</v>
      </c>
      <c r="K31" s="36">
        <v>14.8</v>
      </c>
      <c r="L31" s="118">
        <v>275</v>
      </c>
      <c r="M31" s="119">
        <v>16</v>
      </c>
      <c r="N31" s="35">
        <v>275</v>
      </c>
      <c r="O31" s="36">
        <v>16.3</v>
      </c>
      <c r="P31" s="118">
        <v>265</v>
      </c>
      <c r="Q31" s="119">
        <v>15.8</v>
      </c>
      <c r="R31" s="35">
        <v>280</v>
      </c>
      <c r="S31" s="36">
        <v>17.899999999999999</v>
      </c>
      <c r="T31" s="118">
        <v>280</v>
      </c>
      <c r="U31" s="119">
        <v>17.5</v>
      </c>
      <c r="V31" s="35">
        <v>280</v>
      </c>
      <c r="W31" s="36">
        <v>17</v>
      </c>
      <c r="X31" s="118">
        <v>275</v>
      </c>
      <c r="Y31" s="119">
        <v>16.2</v>
      </c>
      <c r="Z31" s="20" t="s">
        <v>18</v>
      </c>
    </row>
    <row r="32" spans="1:26" s="12" customFormat="1" ht="13.5" customHeight="1">
      <c r="A32" s="7" t="s">
        <v>37</v>
      </c>
      <c r="B32" s="35">
        <v>1120</v>
      </c>
      <c r="C32" s="36">
        <v>10.5</v>
      </c>
      <c r="D32" s="118">
        <v>1210</v>
      </c>
      <c r="E32" s="119">
        <v>11.1</v>
      </c>
      <c r="F32" s="35">
        <v>1265</v>
      </c>
      <c r="G32" s="36">
        <v>11.9</v>
      </c>
      <c r="H32" s="118">
        <v>1345</v>
      </c>
      <c r="I32" s="119">
        <v>13.9</v>
      </c>
      <c r="J32" s="35">
        <v>1380</v>
      </c>
      <c r="K32" s="36">
        <v>14.8</v>
      </c>
      <c r="L32" s="118">
        <v>1435</v>
      </c>
      <c r="M32" s="119">
        <v>16.100000000000001</v>
      </c>
      <c r="N32" s="35">
        <v>1445</v>
      </c>
      <c r="O32" s="36">
        <v>16.399999999999999</v>
      </c>
      <c r="P32" s="118">
        <v>1475</v>
      </c>
      <c r="Q32" s="119">
        <v>16.899999999999999</v>
      </c>
      <c r="R32" s="35">
        <v>1535</v>
      </c>
      <c r="S32" s="36">
        <v>18</v>
      </c>
      <c r="T32" s="118">
        <v>1545</v>
      </c>
      <c r="U32" s="119">
        <v>17.7</v>
      </c>
      <c r="V32" s="35">
        <v>1550</v>
      </c>
      <c r="W32" s="36">
        <v>17.100000000000001</v>
      </c>
      <c r="X32" s="118">
        <v>1560</v>
      </c>
      <c r="Y32" s="119">
        <v>16.8</v>
      </c>
      <c r="Z32" s="7" t="s">
        <v>37</v>
      </c>
    </row>
    <row r="33" spans="1:26" s="12" customFormat="1" ht="13.5" customHeight="1"/>
    <row r="34" spans="1:26" s="175" customFormat="1" ht="13.5" customHeight="1">
      <c r="A34" s="174" t="s">
        <v>162</v>
      </c>
      <c r="B34" s="174" t="s">
        <v>282</v>
      </c>
      <c r="X34" s="174" t="str">
        <f>B34</f>
        <v>Long term claimant unemployment, numbers and % of all, 2013</v>
      </c>
    </row>
    <row r="35" spans="1:26" s="12" customFormat="1" ht="13.5" customHeight="1">
      <c r="B35" s="172">
        <v>41275</v>
      </c>
      <c r="C35" s="172">
        <v>41275</v>
      </c>
      <c r="D35" s="274">
        <f t="shared" ref="D35:Y35" si="3">B35+31</f>
        <v>41306</v>
      </c>
      <c r="E35" s="274">
        <f t="shared" si="3"/>
        <v>41306</v>
      </c>
      <c r="F35" s="55">
        <f t="shared" si="3"/>
        <v>41337</v>
      </c>
      <c r="G35" s="55">
        <f t="shared" si="3"/>
        <v>41337</v>
      </c>
      <c r="H35" s="274">
        <f t="shared" si="3"/>
        <v>41368</v>
      </c>
      <c r="I35" s="274">
        <f t="shared" si="3"/>
        <v>41368</v>
      </c>
      <c r="J35" s="55">
        <f t="shared" si="3"/>
        <v>41399</v>
      </c>
      <c r="K35" s="55">
        <f t="shared" si="3"/>
        <v>41399</v>
      </c>
      <c r="L35" s="274">
        <f t="shared" si="3"/>
        <v>41430</v>
      </c>
      <c r="M35" s="274">
        <f t="shared" si="3"/>
        <v>41430</v>
      </c>
      <c r="N35" s="55">
        <f t="shared" si="3"/>
        <v>41461</v>
      </c>
      <c r="O35" s="55">
        <f t="shared" si="3"/>
        <v>41461</v>
      </c>
      <c r="P35" s="55">
        <f t="shared" si="3"/>
        <v>41492</v>
      </c>
      <c r="Q35" s="55">
        <f t="shared" si="3"/>
        <v>41492</v>
      </c>
      <c r="R35" s="55">
        <f t="shared" si="3"/>
        <v>41523</v>
      </c>
      <c r="S35" s="55">
        <f t="shared" si="3"/>
        <v>41523</v>
      </c>
      <c r="T35" s="55">
        <f t="shared" si="3"/>
        <v>41554</v>
      </c>
      <c r="U35" s="55">
        <f t="shared" si="3"/>
        <v>41554</v>
      </c>
      <c r="V35" s="55">
        <f t="shared" si="3"/>
        <v>41585</v>
      </c>
      <c r="W35" s="55">
        <f t="shared" si="3"/>
        <v>41585</v>
      </c>
      <c r="X35" s="55">
        <f t="shared" si="3"/>
        <v>41616</v>
      </c>
      <c r="Y35" s="55">
        <f t="shared" si="3"/>
        <v>41616</v>
      </c>
    </row>
    <row r="36" spans="1:26" s="12" customFormat="1" ht="13.5" customHeight="1">
      <c r="A36" s="20" t="s">
        <v>9</v>
      </c>
      <c r="B36" s="269">
        <v>413325</v>
      </c>
      <c r="C36" s="270">
        <v>27.3</v>
      </c>
      <c r="D36" s="118">
        <v>414750</v>
      </c>
      <c r="E36" s="119">
        <v>26.9</v>
      </c>
      <c r="F36" s="35">
        <v>414640</v>
      </c>
      <c r="G36" s="36">
        <v>27.3</v>
      </c>
      <c r="H36" s="118">
        <v>412375</v>
      </c>
      <c r="I36" s="119">
        <v>28</v>
      </c>
      <c r="J36" s="35">
        <v>410710</v>
      </c>
      <c r="K36" s="36">
        <v>28.7</v>
      </c>
      <c r="L36" s="118">
        <v>407595</v>
      </c>
      <c r="M36" s="119">
        <v>29.6</v>
      </c>
      <c r="N36" s="35">
        <v>404235</v>
      </c>
      <c r="O36" s="36">
        <v>29.9</v>
      </c>
      <c r="P36" s="118">
        <v>397475</v>
      </c>
      <c r="Q36" s="119">
        <v>30</v>
      </c>
      <c r="R36" s="35">
        <v>388455</v>
      </c>
      <c r="S36" s="36">
        <v>30.8</v>
      </c>
      <c r="T36" s="118">
        <v>376290</v>
      </c>
      <c r="U36" s="119">
        <v>31.2</v>
      </c>
      <c r="V36" s="35">
        <v>361885</v>
      </c>
      <c r="W36" s="36">
        <v>31.1</v>
      </c>
      <c r="X36" s="118">
        <v>351570</v>
      </c>
      <c r="Y36" s="119">
        <v>30.8</v>
      </c>
      <c r="Z36" s="20" t="s">
        <v>9</v>
      </c>
    </row>
    <row r="37" spans="1:26" s="12" customFormat="1" ht="13.5" customHeight="1">
      <c r="A37" s="20" t="s">
        <v>8</v>
      </c>
      <c r="B37" s="269">
        <v>430575</v>
      </c>
      <c r="C37" s="270">
        <v>27.3</v>
      </c>
      <c r="D37" s="118">
        <v>432200</v>
      </c>
      <c r="E37" s="119">
        <v>26.8</v>
      </c>
      <c r="F37" s="35">
        <v>432200</v>
      </c>
      <c r="G37" s="36">
        <v>27.3</v>
      </c>
      <c r="H37" s="118">
        <v>430285</v>
      </c>
      <c r="I37" s="119">
        <v>28</v>
      </c>
      <c r="J37" s="35">
        <v>428865</v>
      </c>
      <c r="K37" s="36">
        <v>28.7</v>
      </c>
      <c r="L37" s="118">
        <v>425720</v>
      </c>
      <c r="M37" s="119">
        <v>29.6</v>
      </c>
      <c r="N37" s="35">
        <v>422630</v>
      </c>
      <c r="O37" s="36">
        <v>29.9</v>
      </c>
      <c r="P37" s="118">
        <v>416250</v>
      </c>
      <c r="Q37" s="119">
        <v>30</v>
      </c>
      <c r="R37" s="35">
        <v>407645</v>
      </c>
      <c r="S37" s="36">
        <v>30.8</v>
      </c>
      <c r="T37" s="118">
        <v>395300</v>
      </c>
      <c r="U37" s="119">
        <v>31.2</v>
      </c>
      <c r="V37" s="35">
        <v>380750</v>
      </c>
      <c r="W37" s="36">
        <v>31.2</v>
      </c>
      <c r="X37" s="118">
        <v>370450</v>
      </c>
      <c r="Y37" s="119">
        <v>30.9</v>
      </c>
      <c r="Z37" s="20" t="s">
        <v>8</v>
      </c>
    </row>
    <row r="38" spans="1:26" s="12" customFormat="1" ht="13.5" customHeight="1">
      <c r="A38" s="20" t="s">
        <v>158</v>
      </c>
      <c r="B38" s="269">
        <v>32720</v>
      </c>
      <c r="C38" s="270">
        <v>23.9</v>
      </c>
      <c r="D38" s="118">
        <v>32830</v>
      </c>
      <c r="E38" s="119">
        <v>23.3</v>
      </c>
      <c r="F38" s="35">
        <v>32580</v>
      </c>
      <c r="G38" s="36">
        <v>23.7</v>
      </c>
      <c r="H38" s="118">
        <v>32310</v>
      </c>
      <c r="I38" s="119">
        <v>24.5</v>
      </c>
      <c r="J38" s="35">
        <v>31855</v>
      </c>
      <c r="K38" s="36">
        <v>25.2</v>
      </c>
      <c r="L38" s="118">
        <v>31105</v>
      </c>
      <c r="M38" s="119">
        <v>26.2</v>
      </c>
      <c r="N38" s="35">
        <v>30390</v>
      </c>
      <c r="O38" s="36">
        <v>26.3</v>
      </c>
      <c r="P38" s="118">
        <v>29535</v>
      </c>
      <c r="Q38" s="119">
        <v>26.2</v>
      </c>
      <c r="R38" s="35">
        <v>28425</v>
      </c>
      <c r="S38" s="36">
        <v>26.4</v>
      </c>
      <c r="T38" s="118">
        <v>27330</v>
      </c>
      <c r="U38" s="119">
        <v>26.3</v>
      </c>
      <c r="V38" s="35">
        <v>26160</v>
      </c>
      <c r="W38" s="36">
        <v>26</v>
      </c>
      <c r="X38" s="118">
        <v>25165</v>
      </c>
      <c r="Y38" s="119">
        <v>25.6</v>
      </c>
      <c r="Z38" s="20" t="s">
        <v>158</v>
      </c>
    </row>
    <row r="39" spans="1:26" s="12" customFormat="1" ht="13.5" customHeight="1">
      <c r="A39" s="20" t="s">
        <v>159</v>
      </c>
      <c r="B39" s="269">
        <v>20205</v>
      </c>
      <c r="C39" s="270">
        <v>22.8</v>
      </c>
      <c r="D39" s="118">
        <v>20125</v>
      </c>
      <c r="E39" s="119">
        <v>22.3</v>
      </c>
      <c r="F39" s="35">
        <v>19955</v>
      </c>
      <c r="G39" s="36">
        <v>22.6</v>
      </c>
      <c r="H39" s="118">
        <v>19605</v>
      </c>
      <c r="I39" s="119">
        <v>23.4</v>
      </c>
      <c r="J39" s="35">
        <v>19395</v>
      </c>
      <c r="K39" s="36">
        <v>23.9</v>
      </c>
      <c r="L39" s="118">
        <v>18980</v>
      </c>
      <c r="M39" s="119">
        <v>25</v>
      </c>
      <c r="N39" s="35">
        <v>18550</v>
      </c>
      <c r="O39" s="36">
        <v>25.1</v>
      </c>
      <c r="P39" s="118">
        <v>17930</v>
      </c>
      <c r="Q39" s="119">
        <v>24.9</v>
      </c>
      <c r="R39" s="35">
        <v>17350</v>
      </c>
      <c r="S39" s="36">
        <v>25.1</v>
      </c>
      <c r="T39" s="118">
        <v>16740</v>
      </c>
      <c r="U39" s="119">
        <v>25.1</v>
      </c>
      <c r="V39" s="35">
        <v>16145</v>
      </c>
      <c r="W39" s="36">
        <v>24.6</v>
      </c>
      <c r="X39" s="118">
        <v>15615</v>
      </c>
      <c r="Y39" s="119">
        <v>24.2</v>
      </c>
      <c r="Z39" s="20" t="s">
        <v>159</v>
      </c>
    </row>
    <row r="40" spans="1:26" s="12" customFormat="1" ht="13.5" customHeight="1">
      <c r="A40" s="20" t="s">
        <v>20</v>
      </c>
      <c r="B40" s="269">
        <v>90</v>
      </c>
      <c r="C40" s="270">
        <v>18.3</v>
      </c>
      <c r="D40" s="118">
        <v>90</v>
      </c>
      <c r="E40" s="119">
        <v>18.8</v>
      </c>
      <c r="F40" s="35">
        <v>90</v>
      </c>
      <c r="G40" s="36">
        <v>19.3</v>
      </c>
      <c r="H40" s="118">
        <v>90</v>
      </c>
      <c r="I40" s="119">
        <v>19.600000000000001</v>
      </c>
      <c r="J40" s="35">
        <v>90</v>
      </c>
      <c r="K40" s="36">
        <v>19.8</v>
      </c>
      <c r="L40" s="118">
        <v>95</v>
      </c>
      <c r="M40" s="119">
        <v>22.8</v>
      </c>
      <c r="N40" s="35">
        <v>85</v>
      </c>
      <c r="O40" s="36">
        <v>20.8</v>
      </c>
      <c r="P40" s="118">
        <v>85</v>
      </c>
      <c r="Q40" s="119">
        <v>21.3</v>
      </c>
      <c r="R40" s="35">
        <v>80</v>
      </c>
      <c r="S40" s="36">
        <v>21.8</v>
      </c>
      <c r="T40" s="118">
        <v>80</v>
      </c>
      <c r="U40" s="119">
        <v>22.2</v>
      </c>
      <c r="V40" s="35">
        <v>80</v>
      </c>
      <c r="W40" s="36">
        <v>20.6</v>
      </c>
      <c r="X40" s="118">
        <v>85</v>
      </c>
      <c r="Y40" s="119">
        <v>20</v>
      </c>
      <c r="Z40" s="20" t="s">
        <v>20</v>
      </c>
    </row>
    <row r="41" spans="1:26" s="12" customFormat="1" ht="13.5" customHeight="1">
      <c r="A41" s="20" t="s">
        <v>21</v>
      </c>
      <c r="B41" s="269">
        <v>95</v>
      </c>
      <c r="C41" s="270">
        <v>14.1</v>
      </c>
      <c r="D41" s="118">
        <v>100</v>
      </c>
      <c r="E41" s="119">
        <v>14.5</v>
      </c>
      <c r="F41" s="35">
        <v>105</v>
      </c>
      <c r="G41" s="36">
        <v>16.2</v>
      </c>
      <c r="H41" s="118">
        <v>105</v>
      </c>
      <c r="I41" s="119">
        <v>16.2</v>
      </c>
      <c r="J41" s="35">
        <v>105</v>
      </c>
      <c r="K41" s="36">
        <v>16.600000000000001</v>
      </c>
      <c r="L41" s="118">
        <v>110</v>
      </c>
      <c r="M41" s="119">
        <v>18</v>
      </c>
      <c r="N41" s="35">
        <v>110</v>
      </c>
      <c r="O41" s="36">
        <v>18.899999999999999</v>
      </c>
      <c r="P41" s="118">
        <v>115</v>
      </c>
      <c r="Q41" s="119">
        <v>21</v>
      </c>
      <c r="R41" s="35">
        <v>115</v>
      </c>
      <c r="S41" s="36">
        <v>22.7</v>
      </c>
      <c r="T41" s="118">
        <v>100</v>
      </c>
      <c r="U41" s="119">
        <v>20.399999999999999</v>
      </c>
      <c r="V41" s="35">
        <v>110</v>
      </c>
      <c r="W41" s="36">
        <v>22</v>
      </c>
      <c r="X41" s="118">
        <v>100</v>
      </c>
      <c r="Y41" s="119">
        <v>20.8</v>
      </c>
      <c r="Z41" s="20" t="s">
        <v>21</v>
      </c>
    </row>
    <row r="42" spans="1:26" s="12" customFormat="1" ht="13.5" customHeight="1">
      <c r="A42" s="20" t="s">
        <v>22</v>
      </c>
      <c r="B42" s="269">
        <v>75</v>
      </c>
      <c r="C42" s="270">
        <v>14.7</v>
      </c>
      <c r="D42" s="118">
        <v>80</v>
      </c>
      <c r="E42" s="119">
        <v>15.5</v>
      </c>
      <c r="F42" s="35">
        <v>90</v>
      </c>
      <c r="G42" s="36">
        <v>16.7</v>
      </c>
      <c r="H42" s="118">
        <v>85</v>
      </c>
      <c r="I42" s="119">
        <v>16.899999999999999</v>
      </c>
      <c r="J42" s="35">
        <v>85</v>
      </c>
      <c r="K42" s="36">
        <v>17.2</v>
      </c>
      <c r="L42" s="118">
        <v>90</v>
      </c>
      <c r="M42" s="119">
        <v>18.5</v>
      </c>
      <c r="N42" s="35">
        <v>90</v>
      </c>
      <c r="O42" s="36">
        <v>18.399999999999999</v>
      </c>
      <c r="P42" s="118">
        <v>85</v>
      </c>
      <c r="Q42" s="119">
        <v>18.100000000000001</v>
      </c>
      <c r="R42" s="35">
        <v>80</v>
      </c>
      <c r="S42" s="36">
        <v>17.399999999999999</v>
      </c>
      <c r="T42" s="118">
        <v>80</v>
      </c>
      <c r="U42" s="119">
        <v>18.399999999999999</v>
      </c>
      <c r="V42" s="35">
        <v>65</v>
      </c>
      <c r="W42" s="36">
        <v>16.600000000000001</v>
      </c>
      <c r="X42" s="118">
        <v>60</v>
      </c>
      <c r="Y42" s="119">
        <v>15.6</v>
      </c>
      <c r="Z42" s="20" t="s">
        <v>22</v>
      </c>
    </row>
    <row r="43" spans="1:26" s="12" customFormat="1" ht="13.5" customHeight="1">
      <c r="A43" s="20" t="s">
        <v>23</v>
      </c>
      <c r="B43" s="269">
        <v>65</v>
      </c>
      <c r="C43" s="270">
        <v>14.7</v>
      </c>
      <c r="D43" s="118">
        <v>60</v>
      </c>
      <c r="E43" s="119">
        <v>13.3</v>
      </c>
      <c r="F43" s="35">
        <v>65</v>
      </c>
      <c r="G43" s="36">
        <v>14.7</v>
      </c>
      <c r="H43" s="118">
        <v>60</v>
      </c>
      <c r="I43" s="119">
        <v>15.7</v>
      </c>
      <c r="J43" s="35">
        <v>60</v>
      </c>
      <c r="K43" s="36">
        <v>16.100000000000001</v>
      </c>
      <c r="L43" s="118">
        <v>55</v>
      </c>
      <c r="M43" s="119">
        <v>16.3</v>
      </c>
      <c r="N43" s="35">
        <v>50</v>
      </c>
      <c r="O43" s="36">
        <v>15.3</v>
      </c>
      <c r="P43" s="118">
        <v>45</v>
      </c>
      <c r="Q43" s="119">
        <v>15.2</v>
      </c>
      <c r="R43" s="35">
        <v>50</v>
      </c>
      <c r="S43" s="36">
        <v>16.3</v>
      </c>
      <c r="T43" s="118">
        <v>40</v>
      </c>
      <c r="U43" s="119">
        <v>13.9</v>
      </c>
      <c r="V43" s="35">
        <v>40</v>
      </c>
      <c r="W43" s="36">
        <v>13.2</v>
      </c>
      <c r="X43" s="118">
        <v>45</v>
      </c>
      <c r="Y43" s="119">
        <v>14</v>
      </c>
      <c r="Z43" s="20" t="s">
        <v>23</v>
      </c>
    </row>
    <row r="44" spans="1:26" s="12" customFormat="1" ht="13.5" customHeight="1">
      <c r="A44" s="20" t="s">
        <v>24</v>
      </c>
      <c r="B44" s="269">
        <v>85</v>
      </c>
      <c r="C44" s="270">
        <v>11.4</v>
      </c>
      <c r="D44" s="118">
        <v>85</v>
      </c>
      <c r="E44" s="119">
        <v>11.2</v>
      </c>
      <c r="F44" s="35">
        <v>80</v>
      </c>
      <c r="G44" s="36">
        <v>11</v>
      </c>
      <c r="H44" s="118">
        <v>75</v>
      </c>
      <c r="I44" s="119">
        <v>11.5</v>
      </c>
      <c r="J44" s="35">
        <v>75</v>
      </c>
      <c r="K44" s="36">
        <v>12.1</v>
      </c>
      <c r="L44" s="118">
        <v>75</v>
      </c>
      <c r="M44" s="119">
        <v>13.2</v>
      </c>
      <c r="N44" s="35">
        <v>70</v>
      </c>
      <c r="O44" s="36">
        <v>12.8</v>
      </c>
      <c r="P44" s="118">
        <v>75</v>
      </c>
      <c r="Q44" s="119">
        <v>14.7</v>
      </c>
      <c r="R44" s="35">
        <v>75</v>
      </c>
      <c r="S44" s="36">
        <v>14.4</v>
      </c>
      <c r="T44" s="118">
        <v>70</v>
      </c>
      <c r="U44" s="119">
        <v>14.4</v>
      </c>
      <c r="V44" s="35">
        <v>70</v>
      </c>
      <c r="W44" s="36">
        <v>14.3</v>
      </c>
      <c r="X44" s="118">
        <v>70</v>
      </c>
      <c r="Y44" s="119">
        <v>13.2</v>
      </c>
      <c r="Z44" s="20" t="s">
        <v>24</v>
      </c>
    </row>
    <row r="45" spans="1:26" s="12" customFormat="1" ht="13.5" customHeight="1">
      <c r="A45" s="20" t="s">
        <v>25</v>
      </c>
      <c r="B45" s="269">
        <v>150</v>
      </c>
      <c r="C45" s="270">
        <v>11.8</v>
      </c>
      <c r="D45" s="118">
        <v>155</v>
      </c>
      <c r="E45" s="119">
        <v>12.4</v>
      </c>
      <c r="F45" s="35">
        <v>170</v>
      </c>
      <c r="G45" s="36">
        <v>13.8</v>
      </c>
      <c r="H45" s="118">
        <v>170</v>
      </c>
      <c r="I45" s="119">
        <v>15.6</v>
      </c>
      <c r="J45" s="35">
        <v>175</v>
      </c>
      <c r="K45" s="36">
        <v>16.899999999999999</v>
      </c>
      <c r="L45" s="118">
        <v>175</v>
      </c>
      <c r="M45" s="119">
        <v>18.2</v>
      </c>
      <c r="N45" s="35">
        <v>170</v>
      </c>
      <c r="O45" s="36">
        <v>18.399999999999999</v>
      </c>
      <c r="P45" s="118">
        <v>175</v>
      </c>
      <c r="Q45" s="119">
        <v>19.399999999999999</v>
      </c>
      <c r="R45" s="35">
        <v>185</v>
      </c>
      <c r="S45" s="36">
        <v>20.8</v>
      </c>
      <c r="T45" s="118">
        <v>180</v>
      </c>
      <c r="U45" s="119">
        <v>20.6</v>
      </c>
      <c r="V45" s="35">
        <v>180</v>
      </c>
      <c r="W45" s="36">
        <v>18.2</v>
      </c>
      <c r="X45" s="118">
        <v>180</v>
      </c>
      <c r="Y45" s="119">
        <v>17.399999999999999</v>
      </c>
      <c r="Z45" s="20" t="s">
        <v>25</v>
      </c>
    </row>
    <row r="46" spans="1:26" s="12" customFormat="1" ht="13.5" customHeight="1">
      <c r="A46" s="20" t="s">
        <v>17</v>
      </c>
      <c r="B46" s="269">
        <v>775</v>
      </c>
      <c r="C46" s="270">
        <v>20.399999999999999</v>
      </c>
      <c r="D46" s="118">
        <v>805</v>
      </c>
      <c r="E46" s="119">
        <v>20.100000000000001</v>
      </c>
      <c r="F46" s="35">
        <v>800</v>
      </c>
      <c r="G46" s="36">
        <v>19.8</v>
      </c>
      <c r="H46" s="118">
        <v>800</v>
      </c>
      <c r="I46" s="119">
        <v>20.8</v>
      </c>
      <c r="J46" s="35">
        <v>795</v>
      </c>
      <c r="K46" s="36">
        <v>21.3</v>
      </c>
      <c r="L46" s="118">
        <v>780</v>
      </c>
      <c r="M46" s="119">
        <v>22.4</v>
      </c>
      <c r="N46" s="35">
        <v>775</v>
      </c>
      <c r="O46" s="36">
        <v>23.1</v>
      </c>
      <c r="P46" s="118">
        <v>750</v>
      </c>
      <c r="Q46" s="119">
        <v>22.8</v>
      </c>
      <c r="R46" s="35">
        <v>735</v>
      </c>
      <c r="S46" s="36">
        <v>23.4</v>
      </c>
      <c r="T46" s="118">
        <v>720</v>
      </c>
      <c r="U46" s="119">
        <v>23.8</v>
      </c>
      <c r="V46" s="35">
        <v>700</v>
      </c>
      <c r="W46" s="36">
        <v>23.1</v>
      </c>
      <c r="X46" s="118">
        <v>695</v>
      </c>
      <c r="Y46" s="119">
        <v>23</v>
      </c>
      <c r="Z46" s="20" t="s">
        <v>17</v>
      </c>
    </row>
    <row r="47" spans="1:26" s="12" customFormat="1" ht="13.5" customHeight="1">
      <c r="A47" s="20" t="s">
        <v>160</v>
      </c>
      <c r="B47" s="269">
        <v>560</v>
      </c>
      <c r="C47" s="270">
        <v>13.6</v>
      </c>
      <c r="D47" s="118">
        <v>580</v>
      </c>
      <c r="E47" s="119">
        <v>13.7</v>
      </c>
      <c r="F47" s="35">
        <v>595</v>
      </c>
      <c r="G47" s="36">
        <v>14.8</v>
      </c>
      <c r="H47" s="118">
        <v>590</v>
      </c>
      <c r="I47" s="119">
        <v>15.7</v>
      </c>
      <c r="J47" s="35">
        <v>595</v>
      </c>
      <c r="K47" s="36">
        <v>16.3</v>
      </c>
      <c r="L47" s="118">
        <v>600</v>
      </c>
      <c r="M47" s="119">
        <v>17.8</v>
      </c>
      <c r="N47" s="35">
        <v>575</v>
      </c>
      <c r="O47" s="36">
        <v>17.5</v>
      </c>
      <c r="P47" s="118">
        <v>580</v>
      </c>
      <c r="Q47" s="119">
        <v>18.5</v>
      </c>
      <c r="R47" s="35">
        <v>585</v>
      </c>
      <c r="S47" s="36">
        <v>19.2</v>
      </c>
      <c r="T47" s="118">
        <v>550</v>
      </c>
      <c r="U47" s="119">
        <v>18.7</v>
      </c>
      <c r="V47" s="35">
        <v>545</v>
      </c>
      <c r="W47" s="36">
        <v>17.7</v>
      </c>
      <c r="X47" s="118">
        <v>540</v>
      </c>
      <c r="Y47" s="119">
        <v>17</v>
      </c>
      <c r="Z47" s="20" t="s">
        <v>160</v>
      </c>
    </row>
    <row r="48" spans="1:26" s="12" customFormat="1" ht="13.5" customHeight="1">
      <c r="A48" s="20" t="s">
        <v>18</v>
      </c>
      <c r="B48" s="269">
        <v>275</v>
      </c>
      <c r="C48" s="270">
        <v>14.3</v>
      </c>
      <c r="D48" s="118">
        <v>260</v>
      </c>
      <c r="E48" s="119">
        <v>13</v>
      </c>
      <c r="F48" s="35">
        <v>265</v>
      </c>
      <c r="G48" s="36">
        <v>13.2</v>
      </c>
      <c r="H48" s="118">
        <v>255</v>
      </c>
      <c r="I48" s="119">
        <v>13.4</v>
      </c>
      <c r="J48" s="35">
        <v>265</v>
      </c>
      <c r="K48" s="36">
        <v>14.8</v>
      </c>
      <c r="L48" s="118">
        <v>275</v>
      </c>
      <c r="M48" s="119">
        <v>16</v>
      </c>
      <c r="N48" s="35">
        <v>280</v>
      </c>
      <c r="O48" s="36">
        <v>16</v>
      </c>
      <c r="P48" s="118">
        <v>270</v>
      </c>
      <c r="Q48" s="119">
        <v>16.600000000000001</v>
      </c>
      <c r="R48" s="35">
        <v>255</v>
      </c>
      <c r="S48" s="36">
        <v>16.399999999999999</v>
      </c>
      <c r="T48" s="118">
        <v>255</v>
      </c>
      <c r="U48" s="119">
        <v>17.100000000000001</v>
      </c>
      <c r="V48" s="35">
        <v>250</v>
      </c>
      <c r="W48" s="36">
        <v>16.5</v>
      </c>
      <c r="X48" s="118">
        <v>255</v>
      </c>
      <c r="Y48" s="119">
        <v>17.100000000000001</v>
      </c>
      <c r="Z48" s="20" t="s">
        <v>18</v>
      </c>
    </row>
    <row r="49" spans="1:26" s="12" customFormat="1" ht="13.5" customHeight="1">
      <c r="A49" s="7" t="s">
        <v>37</v>
      </c>
      <c r="B49" s="269">
        <v>1605</v>
      </c>
      <c r="C49" s="270">
        <v>16.399999999999999</v>
      </c>
      <c r="D49" s="118">
        <v>1645</v>
      </c>
      <c r="E49" s="119">
        <v>16.100000000000001</v>
      </c>
      <c r="F49" s="35">
        <v>1655</v>
      </c>
      <c r="G49" s="36">
        <v>16.5</v>
      </c>
      <c r="H49" s="118">
        <v>1645</v>
      </c>
      <c r="I49" s="119">
        <v>17.3</v>
      </c>
      <c r="J49" s="35">
        <v>1655</v>
      </c>
      <c r="K49" s="36">
        <v>18.100000000000001</v>
      </c>
      <c r="L49" s="118">
        <v>1655</v>
      </c>
      <c r="M49" s="119">
        <v>19.3</v>
      </c>
      <c r="N49" s="35">
        <v>1630</v>
      </c>
      <c r="O49" s="36">
        <v>19.399999999999999</v>
      </c>
      <c r="P49" s="118">
        <v>1600</v>
      </c>
      <c r="Q49" s="119">
        <v>19.899999999999999</v>
      </c>
      <c r="R49" s="35">
        <v>1575</v>
      </c>
      <c r="S49" s="36">
        <v>20.3</v>
      </c>
      <c r="T49" s="118">
        <v>1525</v>
      </c>
      <c r="U49" s="119">
        <v>20.399999999999999</v>
      </c>
      <c r="V49" s="35">
        <v>1495</v>
      </c>
      <c r="W49" s="36">
        <v>19.600000000000001</v>
      </c>
      <c r="X49" s="118">
        <v>1490</v>
      </c>
      <c r="Y49" s="119">
        <v>19.399999999999999</v>
      </c>
      <c r="Z49" s="7" t="s">
        <v>37</v>
      </c>
    </row>
    <row r="50" spans="1:26" s="12" customFormat="1" ht="13.5" customHeight="1">
      <c r="C50" s="173"/>
      <c r="D50" s="173"/>
      <c r="E50" s="173"/>
      <c r="F50" s="173"/>
      <c r="G50" s="173"/>
      <c r="H50" s="173"/>
      <c r="I50" s="173"/>
      <c r="J50" s="173"/>
      <c r="K50" s="173"/>
      <c r="L50" s="173"/>
      <c r="M50" s="173"/>
      <c r="N50" s="173"/>
      <c r="O50" s="173"/>
      <c r="P50" s="173"/>
      <c r="Q50" s="173"/>
      <c r="R50" s="173"/>
      <c r="S50" s="173"/>
      <c r="T50" s="173"/>
      <c r="U50" s="173"/>
      <c r="V50" s="173"/>
      <c r="W50" s="173"/>
      <c r="X50" s="173"/>
      <c r="Y50" s="173"/>
    </row>
    <row r="51" spans="1:26" s="175" customFormat="1" ht="13.5" customHeight="1">
      <c r="A51" s="174" t="s">
        <v>162</v>
      </c>
      <c r="B51" s="174" t="s">
        <v>409</v>
      </c>
      <c r="X51" s="174" t="str">
        <f>B51</f>
        <v>Long term claimant unemployment, numbers and % of all, 2014</v>
      </c>
    </row>
    <row r="52" spans="1:26" s="12" customFormat="1" ht="13.5" customHeight="1">
      <c r="B52" s="172">
        <v>41640</v>
      </c>
      <c r="C52" s="172">
        <v>41640</v>
      </c>
      <c r="D52" s="274">
        <f t="shared" ref="D52:Y52" si="4">B52+31</f>
        <v>41671</v>
      </c>
      <c r="E52" s="274">
        <f t="shared" si="4"/>
        <v>41671</v>
      </c>
      <c r="F52" s="55">
        <f t="shared" si="4"/>
        <v>41702</v>
      </c>
      <c r="G52" s="55">
        <f t="shared" si="4"/>
        <v>41702</v>
      </c>
      <c r="H52" s="274">
        <f t="shared" si="4"/>
        <v>41733</v>
      </c>
      <c r="I52" s="274">
        <f t="shared" si="4"/>
        <v>41733</v>
      </c>
      <c r="J52" s="55">
        <f t="shared" si="4"/>
        <v>41764</v>
      </c>
      <c r="K52" s="55">
        <f t="shared" si="4"/>
        <v>41764</v>
      </c>
      <c r="L52" s="274">
        <f t="shared" si="4"/>
        <v>41795</v>
      </c>
      <c r="M52" s="274">
        <f t="shared" si="4"/>
        <v>41795</v>
      </c>
      <c r="N52" s="55">
        <f t="shared" si="4"/>
        <v>41826</v>
      </c>
      <c r="O52" s="55">
        <f t="shared" si="4"/>
        <v>41826</v>
      </c>
      <c r="P52" s="55">
        <f t="shared" si="4"/>
        <v>41857</v>
      </c>
      <c r="Q52" s="55">
        <f t="shared" si="4"/>
        <v>41857</v>
      </c>
      <c r="R52" s="55">
        <f t="shared" si="4"/>
        <v>41888</v>
      </c>
      <c r="S52" s="55">
        <f t="shared" si="4"/>
        <v>41888</v>
      </c>
      <c r="T52" s="55">
        <f t="shared" si="4"/>
        <v>41919</v>
      </c>
      <c r="U52" s="55">
        <f t="shared" si="4"/>
        <v>41919</v>
      </c>
      <c r="V52" s="55">
        <f t="shared" si="4"/>
        <v>41950</v>
      </c>
      <c r="W52" s="55">
        <f t="shared" si="4"/>
        <v>41950</v>
      </c>
      <c r="X52" s="55">
        <f t="shared" si="4"/>
        <v>41981</v>
      </c>
      <c r="Y52" s="55">
        <f t="shared" si="4"/>
        <v>41981</v>
      </c>
    </row>
    <row r="53" spans="1:26" s="12" customFormat="1" ht="13.5" customHeight="1">
      <c r="A53" s="20" t="s">
        <v>9</v>
      </c>
      <c r="B53" s="35">
        <v>348300</v>
      </c>
      <c r="C53" s="36">
        <v>29.5</v>
      </c>
      <c r="D53" s="118">
        <v>340750</v>
      </c>
      <c r="E53" s="119">
        <v>28.8</v>
      </c>
      <c r="F53" s="35">
        <v>331700</v>
      </c>
      <c r="G53" s="36">
        <v>29.2</v>
      </c>
      <c r="H53" s="118">
        <v>320650</v>
      </c>
      <c r="I53" s="119">
        <v>29.5</v>
      </c>
      <c r="J53" s="35">
        <v>310865</v>
      </c>
      <c r="K53" s="36">
        <v>30.1</v>
      </c>
      <c r="L53" s="118">
        <v>296360</v>
      </c>
      <c r="M53" s="119">
        <v>30.7</v>
      </c>
      <c r="N53" s="35">
        <v>285695</v>
      </c>
      <c r="O53" s="36">
        <v>30.3</v>
      </c>
      <c r="P53" s="118">
        <v>271845</v>
      </c>
      <c r="Q53" s="119">
        <v>30</v>
      </c>
      <c r="R53" s="35">
        <v>260840</v>
      </c>
      <c r="S53" s="36">
        <v>30</v>
      </c>
      <c r="T53" s="118">
        <v>248415</v>
      </c>
      <c r="U53" s="119">
        <v>29.7</v>
      </c>
      <c r="V53" s="35">
        <v>234480</v>
      </c>
      <c r="W53" s="36">
        <v>29.4</v>
      </c>
      <c r="X53" s="323">
        <v>226165</v>
      </c>
      <c r="Y53" s="324">
        <v>29.2</v>
      </c>
      <c r="Z53" s="20" t="s">
        <v>9</v>
      </c>
    </row>
    <row r="54" spans="1:26" s="12" customFormat="1" ht="13.5" customHeight="1">
      <c r="A54" s="20" t="s">
        <v>8</v>
      </c>
      <c r="B54" s="35">
        <v>367600</v>
      </c>
      <c r="C54" s="36">
        <v>29.6</v>
      </c>
      <c r="D54" s="118">
        <v>359885</v>
      </c>
      <c r="E54" s="119">
        <v>29</v>
      </c>
      <c r="F54" s="35">
        <v>350415</v>
      </c>
      <c r="G54" s="36">
        <v>29.3</v>
      </c>
      <c r="H54" s="118">
        <v>339115</v>
      </c>
      <c r="I54" s="119">
        <v>29.7</v>
      </c>
      <c r="J54" s="35">
        <v>329160</v>
      </c>
      <c r="K54" s="36">
        <v>30.3</v>
      </c>
      <c r="L54" s="118">
        <v>314085</v>
      </c>
      <c r="M54" s="119">
        <v>30.8</v>
      </c>
      <c r="N54" s="35">
        <v>303160</v>
      </c>
      <c r="O54" s="36">
        <v>30.5</v>
      </c>
      <c r="P54" s="118">
        <v>289430</v>
      </c>
      <c r="Q54" s="119">
        <v>30.2</v>
      </c>
      <c r="R54" s="35">
        <v>278495</v>
      </c>
      <c r="S54" s="36">
        <v>30.2</v>
      </c>
      <c r="T54" s="118">
        <v>266155</v>
      </c>
      <c r="U54" s="119">
        <v>30</v>
      </c>
      <c r="V54" s="35">
        <v>252270</v>
      </c>
      <c r="W54" s="36">
        <v>29.8</v>
      </c>
      <c r="X54" s="323">
        <v>243890</v>
      </c>
      <c r="Y54" s="324">
        <v>29.7</v>
      </c>
      <c r="Z54" s="20" t="s">
        <v>8</v>
      </c>
    </row>
    <row r="55" spans="1:26" s="12" customFormat="1" ht="13.5" customHeight="1">
      <c r="A55" s="20" t="s">
        <v>158</v>
      </c>
      <c r="B55" s="35">
        <v>24870</v>
      </c>
      <c r="C55" s="36">
        <v>24.5</v>
      </c>
      <c r="D55" s="118">
        <v>24140</v>
      </c>
      <c r="E55" s="119">
        <v>23.7</v>
      </c>
      <c r="F55" s="35">
        <v>23350</v>
      </c>
      <c r="G55" s="36">
        <v>24</v>
      </c>
      <c r="H55" s="118">
        <v>22375</v>
      </c>
      <c r="I55" s="119">
        <v>24.5</v>
      </c>
      <c r="J55" s="35">
        <v>21395</v>
      </c>
      <c r="K55" s="36">
        <v>24.8</v>
      </c>
      <c r="L55" s="118">
        <v>20240</v>
      </c>
      <c r="M55" s="119">
        <v>25.6</v>
      </c>
      <c r="N55" s="35">
        <v>19345</v>
      </c>
      <c r="O55" s="36">
        <v>25.3</v>
      </c>
      <c r="P55" s="118">
        <v>18355</v>
      </c>
      <c r="Q55" s="119">
        <v>25</v>
      </c>
      <c r="R55" s="35">
        <v>17525</v>
      </c>
      <c r="S55" s="36">
        <v>24.7</v>
      </c>
      <c r="T55" s="118">
        <v>16745</v>
      </c>
      <c r="U55" s="119">
        <v>24.3</v>
      </c>
      <c r="V55" s="35">
        <v>15780</v>
      </c>
      <c r="W55" s="36">
        <v>23.7</v>
      </c>
      <c r="X55" s="323">
        <v>15180</v>
      </c>
      <c r="Y55" s="324">
        <v>23.3</v>
      </c>
      <c r="Z55" s="20" t="s">
        <v>158</v>
      </c>
    </row>
    <row r="56" spans="1:26" s="12" customFormat="1" ht="13.5" customHeight="1">
      <c r="A56" s="20" t="s">
        <v>159</v>
      </c>
      <c r="B56" s="35">
        <v>15475</v>
      </c>
      <c r="C56" s="36">
        <v>22.9</v>
      </c>
      <c r="D56" s="118">
        <v>15135</v>
      </c>
      <c r="E56" s="119">
        <v>22.3</v>
      </c>
      <c r="F56" s="35">
        <v>14705</v>
      </c>
      <c r="G56" s="36">
        <v>23</v>
      </c>
      <c r="H56" s="118">
        <v>14050</v>
      </c>
      <c r="I56" s="119">
        <v>23.5</v>
      </c>
      <c r="J56" s="35">
        <v>13390</v>
      </c>
      <c r="K56" s="36">
        <v>24</v>
      </c>
      <c r="L56" s="118">
        <v>12480</v>
      </c>
      <c r="M56" s="119">
        <v>24.7</v>
      </c>
      <c r="N56" s="35">
        <v>11935</v>
      </c>
      <c r="O56" s="36">
        <v>24.6</v>
      </c>
      <c r="P56" s="118">
        <v>11065</v>
      </c>
      <c r="Q56" s="119">
        <v>24.1</v>
      </c>
      <c r="R56" s="35">
        <v>10525</v>
      </c>
      <c r="S56" s="36">
        <v>23.7</v>
      </c>
      <c r="T56" s="118">
        <v>9940</v>
      </c>
      <c r="U56" s="119">
        <v>23.1</v>
      </c>
      <c r="V56" s="35">
        <v>9375</v>
      </c>
      <c r="W56" s="36">
        <v>22.3</v>
      </c>
      <c r="X56" s="323">
        <v>8870</v>
      </c>
      <c r="Y56" s="324">
        <v>21.7</v>
      </c>
      <c r="Z56" s="20" t="s">
        <v>159</v>
      </c>
    </row>
    <row r="57" spans="1:26" s="12" customFormat="1" ht="13.5" customHeight="1">
      <c r="A57" s="20" t="s">
        <v>20</v>
      </c>
      <c r="B57" s="35">
        <v>80</v>
      </c>
      <c r="C57" s="36">
        <v>19.3</v>
      </c>
      <c r="D57" s="118">
        <v>75</v>
      </c>
      <c r="E57" s="119">
        <v>19</v>
      </c>
      <c r="F57" s="35">
        <v>80</v>
      </c>
      <c r="G57" s="36">
        <v>20</v>
      </c>
      <c r="H57" s="118">
        <v>80</v>
      </c>
      <c r="I57" s="119">
        <v>21.3</v>
      </c>
      <c r="J57" s="35">
        <v>75</v>
      </c>
      <c r="K57" s="36">
        <v>20.8</v>
      </c>
      <c r="L57" s="118">
        <v>65</v>
      </c>
      <c r="M57" s="119">
        <v>22.3</v>
      </c>
      <c r="N57" s="35">
        <v>70</v>
      </c>
      <c r="O57" s="36">
        <v>24.6</v>
      </c>
      <c r="P57" s="118">
        <v>70</v>
      </c>
      <c r="Q57" s="119">
        <v>26.6</v>
      </c>
      <c r="R57" s="35">
        <v>60</v>
      </c>
      <c r="S57" s="36">
        <v>23.3</v>
      </c>
      <c r="T57" s="118">
        <v>65</v>
      </c>
      <c r="U57" s="119">
        <v>24.9</v>
      </c>
      <c r="V57" s="35">
        <v>60</v>
      </c>
      <c r="W57" s="36">
        <v>23.9</v>
      </c>
      <c r="X57" s="323">
        <v>65</v>
      </c>
      <c r="Y57" s="324">
        <v>24.5</v>
      </c>
      <c r="Z57" s="20" t="s">
        <v>20</v>
      </c>
    </row>
    <row r="58" spans="1:26" s="12" customFormat="1" ht="13.5" customHeight="1">
      <c r="A58" s="20" t="s">
        <v>21</v>
      </c>
      <c r="B58" s="35">
        <v>100</v>
      </c>
      <c r="C58" s="36">
        <v>20.100000000000001</v>
      </c>
      <c r="D58" s="118">
        <v>90</v>
      </c>
      <c r="E58" s="119">
        <v>18.3</v>
      </c>
      <c r="F58" s="35">
        <v>85</v>
      </c>
      <c r="G58" s="36">
        <v>18.5</v>
      </c>
      <c r="H58" s="118">
        <v>85</v>
      </c>
      <c r="I58" s="119">
        <v>19.3</v>
      </c>
      <c r="J58" s="35">
        <v>80</v>
      </c>
      <c r="K58" s="36">
        <v>19.8</v>
      </c>
      <c r="L58" s="118">
        <v>75</v>
      </c>
      <c r="M58" s="119">
        <v>21.6</v>
      </c>
      <c r="N58" s="35">
        <v>70</v>
      </c>
      <c r="O58" s="36">
        <v>21.9</v>
      </c>
      <c r="P58" s="118">
        <v>70</v>
      </c>
      <c r="Q58" s="119">
        <v>21.4</v>
      </c>
      <c r="R58" s="35">
        <v>65</v>
      </c>
      <c r="S58" s="36">
        <v>19.600000000000001</v>
      </c>
      <c r="T58" s="118">
        <v>60</v>
      </c>
      <c r="U58" s="119">
        <v>19.5</v>
      </c>
      <c r="V58" s="35">
        <v>60</v>
      </c>
      <c r="W58" s="36">
        <v>19.7</v>
      </c>
      <c r="X58" s="323">
        <v>55</v>
      </c>
      <c r="Y58" s="324">
        <v>19.2</v>
      </c>
      <c r="Z58" s="20" t="s">
        <v>21</v>
      </c>
    </row>
    <row r="59" spans="1:26" s="12" customFormat="1" ht="13.5" customHeight="1">
      <c r="A59" s="20" t="s">
        <v>22</v>
      </c>
      <c r="B59" s="35">
        <v>55</v>
      </c>
      <c r="C59" s="36">
        <v>13.9</v>
      </c>
      <c r="D59" s="118">
        <v>55</v>
      </c>
      <c r="E59" s="119">
        <v>15.1</v>
      </c>
      <c r="F59" s="35">
        <v>50</v>
      </c>
      <c r="G59" s="36">
        <v>14</v>
      </c>
      <c r="H59" s="118">
        <v>45</v>
      </c>
      <c r="I59" s="119">
        <v>14.2</v>
      </c>
      <c r="J59" s="35">
        <v>45</v>
      </c>
      <c r="K59" s="36">
        <v>15.1</v>
      </c>
      <c r="L59" s="118">
        <v>45</v>
      </c>
      <c r="M59" s="119">
        <v>16.7</v>
      </c>
      <c r="N59" s="35">
        <v>45</v>
      </c>
      <c r="O59" s="36">
        <v>18</v>
      </c>
      <c r="P59" s="118">
        <v>45</v>
      </c>
      <c r="Q59" s="119">
        <v>17.8</v>
      </c>
      <c r="R59" s="35">
        <v>40</v>
      </c>
      <c r="S59" s="36">
        <v>16.600000000000001</v>
      </c>
      <c r="T59" s="118">
        <v>35</v>
      </c>
      <c r="U59" s="119">
        <v>15.1</v>
      </c>
      <c r="V59" s="35">
        <v>30</v>
      </c>
      <c r="W59" s="36">
        <v>11.5</v>
      </c>
      <c r="X59" s="323">
        <v>25</v>
      </c>
      <c r="Y59" s="324">
        <v>11.5</v>
      </c>
      <c r="Z59" s="20" t="s">
        <v>22</v>
      </c>
    </row>
    <row r="60" spans="1:26" s="12" customFormat="1" ht="13.5" customHeight="1">
      <c r="A60" s="20" t="s">
        <v>23</v>
      </c>
      <c r="B60" s="35">
        <v>45</v>
      </c>
      <c r="C60" s="36">
        <v>13.2</v>
      </c>
      <c r="D60" s="118">
        <v>45</v>
      </c>
      <c r="E60" s="119">
        <v>12.8</v>
      </c>
      <c r="F60" s="35">
        <v>45</v>
      </c>
      <c r="G60" s="36">
        <v>13.9</v>
      </c>
      <c r="H60" s="118">
        <v>40</v>
      </c>
      <c r="I60" s="119">
        <v>12.9</v>
      </c>
      <c r="J60" s="35">
        <v>40</v>
      </c>
      <c r="K60" s="36">
        <v>15.6</v>
      </c>
      <c r="L60" s="118">
        <v>40</v>
      </c>
      <c r="M60" s="119">
        <v>17.399999999999999</v>
      </c>
      <c r="N60" s="35">
        <v>45</v>
      </c>
      <c r="O60" s="36">
        <v>18.7</v>
      </c>
      <c r="P60" s="118">
        <v>40</v>
      </c>
      <c r="Q60" s="119">
        <v>18.3</v>
      </c>
      <c r="R60" s="35">
        <v>45</v>
      </c>
      <c r="S60" s="36">
        <v>20.2</v>
      </c>
      <c r="T60" s="118">
        <v>45</v>
      </c>
      <c r="U60" s="119">
        <v>19.3</v>
      </c>
      <c r="V60" s="35">
        <v>40</v>
      </c>
      <c r="W60" s="36">
        <v>18.399999999999999</v>
      </c>
      <c r="X60" s="323">
        <v>40</v>
      </c>
      <c r="Y60" s="324">
        <v>17.899999999999999</v>
      </c>
      <c r="Z60" s="20" t="s">
        <v>23</v>
      </c>
    </row>
    <row r="61" spans="1:26" s="12" customFormat="1" ht="13.5" customHeight="1">
      <c r="A61" s="20" t="s">
        <v>24</v>
      </c>
      <c r="B61" s="35">
        <v>70</v>
      </c>
      <c r="C61" s="36">
        <v>12.5</v>
      </c>
      <c r="D61" s="118">
        <v>65</v>
      </c>
      <c r="E61" s="119">
        <v>12.3</v>
      </c>
      <c r="F61" s="35">
        <v>70</v>
      </c>
      <c r="G61" s="36">
        <v>15.2</v>
      </c>
      <c r="H61" s="118">
        <v>75</v>
      </c>
      <c r="I61" s="119">
        <v>15.9</v>
      </c>
      <c r="J61" s="35">
        <v>70</v>
      </c>
      <c r="K61" s="36">
        <v>17.2</v>
      </c>
      <c r="L61" s="118">
        <v>60</v>
      </c>
      <c r="M61" s="119">
        <v>17</v>
      </c>
      <c r="N61" s="35">
        <v>60</v>
      </c>
      <c r="O61" s="36">
        <v>17.3</v>
      </c>
      <c r="P61" s="118">
        <v>55</v>
      </c>
      <c r="Q61" s="119">
        <v>15.7</v>
      </c>
      <c r="R61" s="35">
        <v>50</v>
      </c>
      <c r="S61" s="36">
        <v>15.5</v>
      </c>
      <c r="T61" s="118">
        <v>55</v>
      </c>
      <c r="U61" s="119">
        <v>16.399999999999999</v>
      </c>
      <c r="V61" s="35">
        <v>45</v>
      </c>
      <c r="W61" s="36">
        <v>13.5</v>
      </c>
      <c r="X61" s="323">
        <v>45</v>
      </c>
      <c r="Y61" s="324">
        <v>12.9</v>
      </c>
      <c r="Z61" s="20" t="s">
        <v>24</v>
      </c>
    </row>
    <row r="62" spans="1:26" s="12" customFormat="1" ht="13.5" customHeight="1">
      <c r="A62" s="20" t="s">
        <v>25</v>
      </c>
      <c r="B62" s="35">
        <v>185</v>
      </c>
      <c r="C62" s="36">
        <v>17.7</v>
      </c>
      <c r="D62" s="118">
        <v>185</v>
      </c>
      <c r="E62" s="119">
        <v>17.3</v>
      </c>
      <c r="F62" s="35">
        <v>175</v>
      </c>
      <c r="G62" s="36">
        <v>17.7</v>
      </c>
      <c r="H62" s="118">
        <v>165</v>
      </c>
      <c r="I62" s="119">
        <v>18.5</v>
      </c>
      <c r="J62" s="35">
        <v>160</v>
      </c>
      <c r="K62" s="36">
        <v>19.899999999999999</v>
      </c>
      <c r="L62" s="118">
        <v>155</v>
      </c>
      <c r="M62" s="119">
        <v>22.3</v>
      </c>
      <c r="N62" s="35">
        <v>145</v>
      </c>
      <c r="O62" s="36">
        <v>22.7</v>
      </c>
      <c r="P62" s="118">
        <v>140</v>
      </c>
      <c r="Q62" s="119">
        <v>23.5</v>
      </c>
      <c r="R62" s="35">
        <v>130</v>
      </c>
      <c r="S62" s="36">
        <v>23</v>
      </c>
      <c r="T62" s="118">
        <v>125</v>
      </c>
      <c r="U62" s="119">
        <v>20.2</v>
      </c>
      <c r="V62" s="35">
        <v>125</v>
      </c>
      <c r="W62" s="36">
        <v>18.600000000000001</v>
      </c>
      <c r="X62" s="323">
        <v>115</v>
      </c>
      <c r="Y62" s="324">
        <v>15.6</v>
      </c>
      <c r="Z62" s="20" t="s">
        <v>25</v>
      </c>
    </row>
    <row r="63" spans="1:26" s="12" customFormat="1" ht="13.5" customHeight="1">
      <c r="A63" s="20" t="s">
        <v>17</v>
      </c>
      <c r="B63" s="35">
        <v>715</v>
      </c>
      <c r="C63" s="36">
        <v>22.6</v>
      </c>
      <c r="D63" s="118">
        <v>685</v>
      </c>
      <c r="E63" s="119">
        <v>21.9</v>
      </c>
      <c r="F63" s="35">
        <v>670</v>
      </c>
      <c r="G63" s="36">
        <v>22.6</v>
      </c>
      <c r="H63" s="118">
        <v>655</v>
      </c>
      <c r="I63" s="119">
        <v>23.3</v>
      </c>
      <c r="J63" s="35">
        <v>625</v>
      </c>
      <c r="K63" s="36">
        <v>23.7</v>
      </c>
      <c r="L63" s="118">
        <v>590</v>
      </c>
      <c r="M63" s="119">
        <v>25.5</v>
      </c>
      <c r="N63" s="35">
        <v>565</v>
      </c>
      <c r="O63" s="36">
        <v>25.7</v>
      </c>
      <c r="P63" s="118">
        <v>545</v>
      </c>
      <c r="Q63" s="119">
        <v>26.1</v>
      </c>
      <c r="R63" s="35">
        <v>515</v>
      </c>
      <c r="S63" s="36">
        <v>25.2</v>
      </c>
      <c r="T63" s="118">
        <v>490</v>
      </c>
      <c r="U63" s="119">
        <v>24.2</v>
      </c>
      <c r="V63" s="35">
        <v>485</v>
      </c>
      <c r="W63" s="36">
        <v>24.5</v>
      </c>
      <c r="X63" s="323">
        <v>460</v>
      </c>
      <c r="Y63" s="324">
        <v>23</v>
      </c>
      <c r="Z63" s="20" t="s">
        <v>17</v>
      </c>
    </row>
    <row r="64" spans="1:26" s="12" customFormat="1" ht="13.5" customHeight="1">
      <c r="A64" s="20" t="s">
        <v>160</v>
      </c>
      <c r="B64" s="35">
        <v>535</v>
      </c>
      <c r="C64" s="36">
        <v>16.399999999999999</v>
      </c>
      <c r="D64" s="118">
        <v>515</v>
      </c>
      <c r="E64" s="119">
        <v>16.100000000000001</v>
      </c>
      <c r="F64" s="35">
        <v>510</v>
      </c>
      <c r="G64" s="36">
        <v>16.899999999999999</v>
      </c>
      <c r="H64" s="118">
        <v>485</v>
      </c>
      <c r="I64" s="119">
        <v>17.5</v>
      </c>
      <c r="J64" s="35">
        <v>470</v>
      </c>
      <c r="K64" s="36">
        <v>18.5</v>
      </c>
      <c r="L64" s="118">
        <v>445</v>
      </c>
      <c r="M64" s="119">
        <v>20.100000000000001</v>
      </c>
      <c r="N64" s="35">
        <v>430</v>
      </c>
      <c r="O64" s="36">
        <v>20.9</v>
      </c>
      <c r="P64" s="118">
        <v>420</v>
      </c>
      <c r="Q64" s="119">
        <v>21</v>
      </c>
      <c r="R64" s="35">
        <v>395</v>
      </c>
      <c r="S64" s="36">
        <v>20.100000000000001</v>
      </c>
      <c r="T64" s="118">
        <v>380</v>
      </c>
      <c r="U64" s="119">
        <v>19.3</v>
      </c>
      <c r="V64" s="35">
        <v>355</v>
      </c>
      <c r="W64" s="36">
        <v>17.7</v>
      </c>
      <c r="X64" s="323">
        <v>350</v>
      </c>
      <c r="Y64" s="324">
        <v>16.5</v>
      </c>
      <c r="Z64" s="20" t="s">
        <v>160</v>
      </c>
    </row>
    <row r="65" spans="1:26" s="12" customFormat="1" ht="13.5" customHeight="1">
      <c r="A65" s="20" t="s">
        <v>18</v>
      </c>
      <c r="B65" s="35">
        <v>250</v>
      </c>
      <c r="C65" s="36">
        <v>15.8</v>
      </c>
      <c r="D65" s="118">
        <v>250</v>
      </c>
      <c r="E65" s="119">
        <v>15.7</v>
      </c>
      <c r="F65" s="35">
        <v>250</v>
      </c>
      <c r="G65" s="36">
        <v>16.8</v>
      </c>
      <c r="H65" s="118">
        <v>245</v>
      </c>
      <c r="I65" s="119">
        <v>17.399999999999999</v>
      </c>
      <c r="J65" s="35">
        <v>240</v>
      </c>
      <c r="K65" s="36">
        <v>18.5</v>
      </c>
      <c r="L65" s="118">
        <v>225</v>
      </c>
      <c r="M65" s="119">
        <v>18.899999999999999</v>
      </c>
      <c r="N65" s="35">
        <v>220</v>
      </c>
      <c r="O65" s="36">
        <v>19.399999999999999</v>
      </c>
      <c r="P65" s="118">
        <v>215</v>
      </c>
      <c r="Q65" s="119">
        <v>20.2</v>
      </c>
      <c r="R65" s="35">
        <v>205</v>
      </c>
      <c r="S65" s="36">
        <v>20.6</v>
      </c>
      <c r="T65" s="118">
        <v>195</v>
      </c>
      <c r="U65" s="119">
        <v>19.8</v>
      </c>
      <c r="V65" s="35">
        <v>190</v>
      </c>
      <c r="W65" s="36">
        <v>19.3</v>
      </c>
      <c r="X65" s="323">
        <v>185</v>
      </c>
      <c r="Y65" s="324">
        <v>18.600000000000001</v>
      </c>
      <c r="Z65" s="20" t="s">
        <v>18</v>
      </c>
    </row>
    <row r="66" spans="1:26" s="12" customFormat="1" ht="13.5" customHeight="1">
      <c r="A66" s="7" t="s">
        <v>37</v>
      </c>
      <c r="B66" s="35">
        <v>1500</v>
      </c>
      <c r="C66" s="36">
        <v>18.7</v>
      </c>
      <c r="D66" s="118">
        <v>1450</v>
      </c>
      <c r="E66" s="119">
        <v>18.3</v>
      </c>
      <c r="F66" s="35">
        <v>1430</v>
      </c>
      <c r="G66" s="36">
        <v>19.100000000000001</v>
      </c>
      <c r="H66" s="118">
        <v>1385</v>
      </c>
      <c r="I66" s="119">
        <v>19.8</v>
      </c>
      <c r="J66" s="35">
        <v>1335</v>
      </c>
      <c r="K66" s="36">
        <v>20.6</v>
      </c>
      <c r="L66" s="118">
        <v>1255</v>
      </c>
      <c r="M66" s="119">
        <v>22</v>
      </c>
      <c r="N66" s="35">
        <v>1215</v>
      </c>
      <c r="O66" s="36">
        <v>22.5</v>
      </c>
      <c r="P66" s="118">
        <v>1180</v>
      </c>
      <c r="Q66" s="119">
        <v>22.9</v>
      </c>
      <c r="R66" s="35">
        <v>1120</v>
      </c>
      <c r="S66" s="36">
        <v>22.3</v>
      </c>
      <c r="T66" s="118">
        <v>1060</v>
      </c>
      <c r="U66" s="119">
        <v>21.4</v>
      </c>
      <c r="V66" s="35">
        <v>1025</v>
      </c>
      <c r="W66" s="36">
        <v>20.7</v>
      </c>
      <c r="X66" s="323">
        <v>995</v>
      </c>
      <c r="Y66" s="324">
        <v>19.5</v>
      </c>
      <c r="Z66" s="7" t="s">
        <v>37</v>
      </c>
    </row>
    <row r="68" spans="1:26" s="175" customFormat="1" ht="13.5" customHeight="1">
      <c r="A68" s="174" t="s">
        <v>162</v>
      </c>
      <c r="B68" s="174" t="s">
        <v>416</v>
      </c>
      <c r="X68" s="174" t="str">
        <f>B68</f>
        <v>Long term claimant unemployment, numbers and % of all, 2015</v>
      </c>
    </row>
    <row r="69" spans="1:26" s="12" customFormat="1" ht="13.5" customHeight="1">
      <c r="B69" s="172">
        <v>42005</v>
      </c>
      <c r="C69" s="172">
        <v>42005</v>
      </c>
      <c r="D69" s="274">
        <f t="shared" ref="D69:Y69" si="5">B69+31</f>
        <v>42036</v>
      </c>
      <c r="E69" s="274">
        <f t="shared" si="5"/>
        <v>42036</v>
      </c>
      <c r="F69" s="55">
        <f t="shared" si="5"/>
        <v>42067</v>
      </c>
      <c r="G69" s="55">
        <f t="shared" si="5"/>
        <v>42067</v>
      </c>
      <c r="H69" s="274">
        <f t="shared" si="5"/>
        <v>42098</v>
      </c>
      <c r="I69" s="274">
        <f t="shared" si="5"/>
        <v>42098</v>
      </c>
      <c r="J69" s="55">
        <f t="shared" si="5"/>
        <v>42129</v>
      </c>
      <c r="K69" s="55">
        <f t="shared" si="5"/>
        <v>42129</v>
      </c>
      <c r="L69" s="274">
        <f t="shared" si="5"/>
        <v>42160</v>
      </c>
      <c r="M69" s="274">
        <f t="shared" si="5"/>
        <v>42160</v>
      </c>
      <c r="N69" s="55">
        <f t="shared" si="5"/>
        <v>42191</v>
      </c>
      <c r="O69" s="55">
        <f t="shared" si="5"/>
        <v>42191</v>
      </c>
      <c r="P69" s="274">
        <f t="shared" si="5"/>
        <v>42222</v>
      </c>
      <c r="Q69" s="274">
        <f t="shared" si="5"/>
        <v>42222</v>
      </c>
      <c r="R69" s="55">
        <f t="shared" si="5"/>
        <v>42253</v>
      </c>
      <c r="S69" s="55">
        <f t="shared" si="5"/>
        <v>42253</v>
      </c>
      <c r="T69" s="274">
        <f t="shared" si="5"/>
        <v>42284</v>
      </c>
      <c r="U69" s="274">
        <f t="shared" si="5"/>
        <v>42284</v>
      </c>
      <c r="V69" s="55">
        <f t="shared" si="5"/>
        <v>42315</v>
      </c>
      <c r="W69" s="55">
        <f t="shared" si="5"/>
        <v>42315</v>
      </c>
      <c r="X69" s="274">
        <f t="shared" si="5"/>
        <v>42346</v>
      </c>
      <c r="Y69" s="274">
        <f t="shared" si="5"/>
        <v>42346</v>
      </c>
    </row>
    <row r="70" spans="1:26" s="12" customFormat="1" ht="13.5" customHeight="1">
      <c r="A70" s="20" t="s">
        <v>9</v>
      </c>
      <c r="B70" s="35">
        <v>223385</v>
      </c>
      <c r="C70" s="36">
        <v>27.8</v>
      </c>
      <c r="D70" s="118">
        <v>216725</v>
      </c>
      <c r="E70" s="119">
        <v>26.8</v>
      </c>
      <c r="F70" s="35">
        <v>209985</v>
      </c>
      <c r="G70" s="36">
        <v>26.9</v>
      </c>
      <c r="H70" s="118">
        <v>204960</v>
      </c>
      <c r="I70" s="119">
        <v>27.3</v>
      </c>
      <c r="J70" s="328">
        <v>197275</v>
      </c>
      <c r="K70" s="329">
        <v>27.5</v>
      </c>
      <c r="L70" s="346">
        <v>190640</v>
      </c>
      <c r="M70" s="347">
        <v>27.6</v>
      </c>
      <c r="N70" s="328">
        <v>186050</v>
      </c>
      <c r="O70" s="329">
        <v>27.4</v>
      </c>
      <c r="P70" s="346">
        <v>181435</v>
      </c>
      <c r="Q70" s="347">
        <v>27.3</v>
      </c>
      <c r="R70" s="328">
        <v>177535</v>
      </c>
      <c r="S70" s="329">
        <v>27.6</v>
      </c>
      <c r="T70" s="364">
        <v>172670</v>
      </c>
      <c r="U70" s="365">
        <v>27.7</v>
      </c>
      <c r="V70" s="328">
        <v>166820</v>
      </c>
      <c r="W70" s="329">
        <v>27.7</v>
      </c>
      <c r="X70" s="346">
        <v>163325</v>
      </c>
      <c r="Y70" s="347">
        <v>27.6</v>
      </c>
      <c r="Z70" s="20" t="s">
        <v>9</v>
      </c>
    </row>
    <row r="71" spans="1:26" s="12" customFormat="1" ht="13.5" customHeight="1">
      <c r="A71" s="20" t="s">
        <v>8</v>
      </c>
      <c r="B71" s="35">
        <v>240995</v>
      </c>
      <c r="C71" s="36">
        <v>28.3</v>
      </c>
      <c r="D71" s="118">
        <v>233420</v>
      </c>
      <c r="E71" s="119">
        <v>27.3</v>
      </c>
      <c r="F71" s="35">
        <v>226110</v>
      </c>
      <c r="G71" s="36">
        <v>27.4</v>
      </c>
      <c r="H71" s="118">
        <v>220750</v>
      </c>
      <c r="I71" s="119">
        <v>27.8</v>
      </c>
      <c r="J71" s="328">
        <v>212785</v>
      </c>
      <c r="K71" s="329">
        <v>28</v>
      </c>
      <c r="L71" s="346">
        <v>206105</v>
      </c>
      <c r="M71" s="347">
        <v>28.1</v>
      </c>
      <c r="N71" s="328">
        <v>201490</v>
      </c>
      <c r="O71" s="329">
        <v>27.9</v>
      </c>
      <c r="P71" s="346">
        <v>196925</v>
      </c>
      <c r="Q71" s="347">
        <v>27.8</v>
      </c>
      <c r="R71" s="328">
        <v>192955</v>
      </c>
      <c r="S71" s="329">
        <v>28.2</v>
      </c>
      <c r="T71" s="364">
        <v>187765</v>
      </c>
      <c r="U71" s="365">
        <v>28.3</v>
      </c>
      <c r="V71" s="328">
        <v>181500</v>
      </c>
      <c r="W71" s="329">
        <v>28.3</v>
      </c>
      <c r="X71" s="346">
        <v>177880</v>
      </c>
      <c r="Y71" s="347">
        <v>28.3</v>
      </c>
      <c r="Z71" s="20" t="s">
        <v>8</v>
      </c>
    </row>
    <row r="72" spans="1:26" s="12" customFormat="1" ht="13.5" customHeight="1">
      <c r="A72" s="20" t="s">
        <v>158</v>
      </c>
      <c r="B72" s="35">
        <v>15020</v>
      </c>
      <c r="C72" s="36">
        <v>22.1</v>
      </c>
      <c r="D72" s="118">
        <v>14550</v>
      </c>
      <c r="E72" s="119">
        <v>21</v>
      </c>
      <c r="F72" s="35">
        <v>14095</v>
      </c>
      <c r="G72" s="36">
        <v>21.2</v>
      </c>
      <c r="H72" s="118">
        <v>13750</v>
      </c>
      <c r="I72" s="119">
        <v>21.7</v>
      </c>
      <c r="J72" s="328">
        <v>13165</v>
      </c>
      <c r="K72" s="329">
        <v>21.9</v>
      </c>
      <c r="L72" s="346">
        <v>12645</v>
      </c>
      <c r="M72" s="347">
        <v>22.1</v>
      </c>
      <c r="N72" s="328">
        <v>12265</v>
      </c>
      <c r="O72" s="329">
        <v>21.9</v>
      </c>
      <c r="P72" s="346">
        <v>11975</v>
      </c>
      <c r="Q72" s="347">
        <v>21.7</v>
      </c>
      <c r="R72" s="328">
        <v>11795</v>
      </c>
      <c r="S72" s="329">
        <v>21.7</v>
      </c>
      <c r="T72" s="364">
        <v>11475</v>
      </c>
      <c r="U72" s="365">
        <v>21.6</v>
      </c>
      <c r="V72" s="328">
        <v>11160</v>
      </c>
      <c r="W72" s="329">
        <v>21.6</v>
      </c>
      <c r="X72" s="346">
        <v>11005</v>
      </c>
      <c r="Y72" s="347">
        <v>21.6</v>
      </c>
      <c r="Z72" s="20" t="s">
        <v>158</v>
      </c>
    </row>
    <row r="73" spans="1:26" s="12" customFormat="1" ht="13.5" customHeight="1">
      <c r="A73" s="20" t="s">
        <v>159</v>
      </c>
      <c r="B73" s="35">
        <v>8740</v>
      </c>
      <c r="C73" s="36">
        <v>20.100000000000001</v>
      </c>
      <c r="D73" s="118">
        <v>8545</v>
      </c>
      <c r="E73" s="119">
        <v>19.399999999999999</v>
      </c>
      <c r="F73" s="35">
        <v>8215</v>
      </c>
      <c r="G73" s="36">
        <v>19.600000000000001</v>
      </c>
      <c r="H73" s="118">
        <v>7980</v>
      </c>
      <c r="I73" s="119">
        <v>20.3</v>
      </c>
      <c r="J73" s="328">
        <v>7600</v>
      </c>
      <c r="K73" s="329">
        <v>20.399999999999999</v>
      </c>
      <c r="L73" s="346">
        <v>7225</v>
      </c>
      <c r="M73" s="347">
        <v>20.5</v>
      </c>
      <c r="N73" s="328">
        <v>6995</v>
      </c>
      <c r="O73" s="329">
        <v>20.2</v>
      </c>
      <c r="P73" s="346">
        <v>6785</v>
      </c>
      <c r="Q73" s="347">
        <v>20.3</v>
      </c>
      <c r="R73" s="328">
        <v>6755</v>
      </c>
      <c r="S73" s="329">
        <v>20.5</v>
      </c>
      <c r="T73" s="364">
        <v>6545</v>
      </c>
      <c r="U73" s="365">
        <v>20.2</v>
      </c>
      <c r="V73" s="328">
        <v>6255</v>
      </c>
      <c r="W73" s="329">
        <v>19.7</v>
      </c>
      <c r="X73" s="346">
        <v>6140</v>
      </c>
      <c r="Y73" s="347">
        <v>19.7</v>
      </c>
      <c r="Z73" s="20" t="s">
        <v>159</v>
      </c>
    </row>
    <row r="74" spans="1:26" s="12" customFormat="1" ht="13.5" customHeight="1">
      <c r="A74" s="20" t="s">
        <v>20</v>
      </c>
      <c r="B74" s="35">
        <v>65</v>
      </c>
      <c r="C74" s="36">
        <v>24.7</v>
      </c>
      <c r="D74" s="118">
        <v>55</v>
      </c>
      <c r="E74" s="119">
        <v>20.8</v>
      </c>
      <c r="F74" s="35">
        <v>50</v>
      </c>
      <c r="G74" s="36">
        <v>20.8</v>
      </c>
      <c r="H74" s="118">
        <v>50</v>
      </c>
      <c r="I74" s="119">
        <v>20.6</v>
      </c>
      <c r="J74" s="328">
        <v>50</v>
      </c>
      <c r="K74" s="329">
        <v>23.1</v>
      </c>
      <c r="L74" s="346">
        <v>45</v>
      </c>
      <c r="M74" s="347">
        <v>24.1</v>
      </c>
      <c r="N74" s="328">
        <v>45</v>
      </c>
      <c r="O74" s="329">
        <v>23.9</v>
      </c>
      <c r="P74" s="346">
        <v>40</v>
      </c>
      <c r="Q74" s="347">
        <v>21.9</v>
      </c>
      <c r="R74" s="328">
        <v>40</v>
      </c>
      <c r="S74" s="329">
        <v>22.8</v>
      </c>
      <c r="T74" s="364">
        <v>35</v>
      </c>
      <c r="U74" s="365">
        <v>20.6</v>
      </c>
      <c r="V74" s="328">
        <v>35</v>
      </c>
      <c r="W74" s="329">
        <v>19</v>
      </c>
      <c r="X74" s="346">
        <v>30</v>
      </c>
      <c r="Y74" s="347">
        <v>16.8</v>
      </c>
      <c r="Z74" s="20" t="s">
        <v>20</v>
      </c>
    </row>
    <row r="75" spans="1:26" s="12" customFormat="1" ht="13.5" customHeight="1">
      <c r="A75" s="20" t="s">
        <v>21</v>
      </c>
      <c r="B75" s="35">
        <v>55</v>
      </c>
      <c r="C75" s="36">
        <v>18.899999999999999</v>
      </c>
      <c r="D75" s="118">
        <v>50</v>
      </c>
      <c r="E75" s="119">
        <v>15.8</v>
      </c>
      <c r="F75" s="35">
        <v>50</v>
      </c>
      <c r="G75" s="36">
        <v>15.8</v>
      </c>
      <c r="H75" s="118">
        <v>50</v>
      </c>
      <c r="I75" s="119">
        <v>16.899999999999999</v>
      </c>
      <c r="J75" s="328">
        <v>45</v>
      </c>
      <c r="K75" s="329">
        <v>14.8</v>
      </c>
      <c r="L75" s="346">
        <v>40</v>
      </c>
      <c r="M75" s="347">
        <v>15.9</v>
      </c>
      <c r="N75" s="328">
        <v>40</v>
      </c>
      <c r="O75" s="329">
        <v>15.8</v>
      </c>
      <c r="P75" s="346">
        <v>45</v>
      </c>
      <c r="Q75" s="347">
        <v>17.100000000000001</v>
      </c>
      <c r="R75" s="328">
        <v>40</v>
      </c>
      <c r="S75" s="329">
        <v>17.2</v>
      </c>
      <c r="T75" s="364">
        <v>35</v>
      </c>
      <c r="U75" s="365">
        <v>14.9</v>
      </c>
      <c r="V75" s="328">
        <v>35</v>
      </c>
      <c r="W75" s="329">
        <v>14.6</v>
      </c>
      <c r="X75" s="346">
        <v>35</v>
      </c>
      <c r="Y75" s="347">
        <v>15.1</v>
      </c>
      <c r="Z75" s="20" t="s">
        <v>21</v>
      </c>
    </row>
    <row r="76" spans="1:26" s="12" customFormat="1" ht="13.5" customHeight="1">
      <c r="A76" s="20" t="s">
        <v>22</v>
      </c>
      <c r="B76" s="35">
        <v>30</v>
      </c>
      <c r="C76" s="36">
        <v>11.7</v>
      </c>
      <c r="D76" s="118">
        <v>30</v>
      </c>
      <c r="E76" s="119">
        <v>12.1</v>
      </c>
      <c r="F76" s="35">
        <v>35</v>
      </c>
      <c r="G76" s="36">
        <v>13.3</v>
      </c>
      <c r="H76" s="118">
        <v>40</v>
      </c>
      <c r="I76" s="119">
        <v>15.4</v>
      </c>
      <c r="J76" s="328">
        <v>35</v>
      </c>
      <c r="K76" s="329">
        <v>13.9</v>
      </c>
      <c r="L76" s="346">
        <v>35</v>
      </c>
      <c r="M76" s="347">
        <v>13.9</v>
      </c>
      <c r="N76" s="328">
        <v>35</v>
      </c>
      <c r="O76" s="329">
        <v>15.1</v>
      </c>
      <c r="P76" s="346">
        <v>30</v>
      </c>
      <c r="Q76" s="347">
        <v>16.2</v>
      </c>
      <c r="R76" s="328">
        <v>30</v>
      </c>
      <c r="S76" s="329">
        <v>16.3</v>
      </c>
      <c r="T76" s="364">
        <v>30</v>
      </c>
      <c r="U76" s="365">
        <v>15.3</v>
      </c>
      <c r="V76" s="328">
        <v>25</v>
      </c>
      <c r="W76" s="329">
        <v>15.4</v>
      </c>
      <c r="X76" s="346">
        <v>30</v>
      </c>
      <c r="Y76" s="347">
        <v>18.2</v>
      </c>
      <c r="Z76" s="20" t="s">
        <v>22</v>
      </c>
    </row>
    <row r="77" spans="1:26" s="12" customFormat="1" ht="13.5" customHeight="1">
      <c r="A77" s="20" t="s">
        <v>23</v>
      </c>
      <c r="B77" s="35">
        <v>40</v>
      </c>
      <c r="C77" s="36">
        <v>15.9</v>
      </c>
      <c r="D77" s="118">
        <v>35</v>
      </c>
      <c r="E77" s="119">
        <v>13</v>
      </c>
      <c r="F77" s="35">
        <v>35</v>
      </c>
      <c r="G77" s="36">
        <v>14.9</v>
      </c>
      <c r="H77" s="118">
        <v>35</v>
      </c>
      <c r="I77" s="119">
        <v>18.5</v>
      </c>
      <c r="J77" s="328">
        <v>35</v>
      </c>
      <c r="K77" s="329">
        <v>19.2</v>
      </c>
      <c r="L77" s="346">
        <v>35</v>
      </c>
      <c r="M77" s="347">
        <v>21.1</v>
      </c>
      <c r="N77" s="328">
        <v>30</v>
      </c>
      <c r="O77" s="329">
        <v>18.100000000000001</v>
      </c>
      <c r="P77" s="346">
        <v>25</v>
      </c>
      <c r="Q77" s="347">
        <v>19.3</v>
      </c>
      <c r="R77" s="328">
        <v>25</v>
      </c>
      <c r="S77" s="329">
        <v>17</v>
      </c>
      <c r="T77" s="364">
        <v>25</v>
      </c>
      <c r="U77" s="365">
        <v>18.3</v>
      </c>
      <c r="V77" s="328">
        <v>20</v>
      </c>
      <c r="W77" s="329">
        <v>15.2</v>
      </c>
      <c r="X77" s="346">
        <v>20</v>
      </c>
      <c r="Y77" s="347">
        <v>16.7</v>
      </c>
      <c r="Z77" s="20" t="s">
        <v>23</v>
      </c>
    </row>
    <row r="78" spans="1:26" s="12" customFormat="1" ht="13.5" customHeight="1">
      <c r="A78" s="20" t="s">
        <v>24</v>
      </c>
      <c r="B78" s="35">
        <v>45</v>
      </c>
      <c r="C78" s="36">
        <v>12</v>
      </c>
      <c r="D78" s="118">
        <v>40</v>
      </c>
      <c r="E78" s="119">
        <v>10.4</v>
      </c>
      <c r="F78" s="35">
        <v>45</v>
      </c>
      <c r="G78" s="36">
        <v>12.6</v>
      </c>
      <c r="H78" s="118">
        <v>45</v>
      </c>
      <c r="I78" s="119">
        <v>13.5</v>
      </c>
      <c r="J78" s="328">
        <v>45</v>
      </c>
      <c r="K78" s="329">
        <v>13.4</v>
      </c>
      <c r="L78" s="346">
        <v>45</v>
      </c>
      <c r="M78" s="347">
        <v>15.3</v>
      </c>
      <c r="N78" s="328">
        <v>40</v>
      </c>
      <c r="O78" s="329">
        <v>13.4</v>
      </c>
      <c r="P78" s="346">
        <v>40</v>
      </c>
      <c r="Q78" s="347">
        <v>12.2</v>
      </c>
      <c r="R78" s="328">
        <v>40</v>
      </c>
      <c r="S78" s="329">
        <v>13.3</v>
      </c>
      <c r="T78" s="364">
        <v>40</v>
      </c>
      <c r="U78" s="365">
        <v>13.5</v>
      </c>
      <c r="V78" s="328">
        <v>40</v>
      </c>
      <c r="W78" s="329">
        <v>13.5</v>
      </c>
      <c r="X78" s="346">
        <v>40</v>
      </c>
      <c r="Y78" s="347">
        <v>13.2</v>
      </c>
      <c r="Z78" s="20" t="s">
        <v>24</v>
      </c>
    </row>
    <row r="79" spans="1:26" s="12" customFormat="1" ht="13.5" customHeight="1">
      <c r="A79" s="20" t="s">
        <v>25</v>
      </c>
      <c r="B79" s="35">
        <v>110</v>
      </c>
      <c r="C79" s="36">
        <v>14.8</v>
      </c>
      <c r="D79" s="118">
        <v>115</v>
      </c>
      <c r="E79" s="119">
        <v>15.7</v>
      </c>
      <c r="F79" s="35">
        <v>105</v>
      </c>
      <c r="G79" s="36">
        <v>16.5</v>
      </c>
      <c r="H79" s="118">
        <v>100</v>
      </c>
      <c r="I79" s="119">
        <v>19.2</v>
      </c>
      <c r="J79" s="328">
        <v>95</v>
      </c>
      <c r="K79" s="329">
        <v>19</v>
      </c>
      <c r="L79" s="346">
        <v>85</v>
      </c>
      <c r="M79" s="347">
        <v>18.5</v>
      </c>
      <c r="N79" s="328">
        <v>80</v>
      </c>
      <c r="O79" s="329">
        <v>17.2</v>
      </c>
      <c r="P79" s="346">
        <v>75</v>
      </c>
      <c r="Q79" s="347">
        <v>17.5</v>
      </c>
      <c r="R79" s="328">
        <v>75</v>
      </c>
      <c r="S79" s="329">
        <v>15.5</v>
      </c>
      <c r="T79" s="364">
        <v>70</v>
      </c>
      <c r="U79" s="365">
        <v>13.9</v>
      </c>
      <c r="V79" s="328">
        <v>65</v>
      </c>
      <c r="W79" s="329">
        <v>12.5</v>
      </c>
      <c r="X79" s="346">
        <v>65</v>
      </c>
      <c r="Y79" s="347">
        <v>11.6</v>
      </c>
      <c r="Z79" s="20" t="s">
        <v>25</v>
      </c>
    </row>
    <row r="80" spans="1:26" s="12" customFormat="1" ht="13.5" customHeight="1">
      <c r="A80" s="20" t="s">
        <v>17</v>
      </c>
      <c r="B80" s="35">
        <v>460</v>
      </c>
      <c r="C80" s="36">
        <v>22</v>
      </c>
      <c r="D80" s="118">
        <v>445</v>
      </c>
      <c r="E80" s="119">
        <v>21.4</v>
      </c>
      <c r="F80" s="35">
        <v>440</v>
      </c>
      <c r="G80" s="36">
        <v>22.7</v>
      </c>
      <c r="H80" s="118">
        <v>420</v>
      </c>
      <c r="I80" s="119">
        <v>23.6</v>
      </c>
      <c r="J80" s="328">
        <v>390</v>
      </c>
      <c r="K80" s="329">
        <v>23.1</v>
      </c>
      <c r="L80" s="346">
        <v>345</v>
      </c>
      <c r="M80" s="347">
        <v>21.3</v>
      </c>
      <c r="N80" s="328">
        <v>330</v>
      </c>
      <c r="O80" s="329">
        <v>21.9</v>
      </c>
      <c r="P80" s="346">
        <v>325</v>
      </c>
      <c r="Q80" s="347">
        <v>23.4</v>
      </c>
      <c r="R80" s="328">
        <v>335</v>
      </c>
      <c r="S80" s="329">
        <v>25.6</v>
      </c>
      <c r="T80" s="364">
        <v>320</v>
      </c>
      <c r="U80" s="365">
        <v>24.5</v>
      </c>
      <c r="V80" s="328">
        <v>325</v>
      </c>
      <c r="W80" s="329">
        <v>24.7</v>
      </c>
      <c r="X80" s="346">
        <v>315</v>
      </c>
      <c r="Y80" s="347">
        <v>23.5</v>
      </c>
      <c r="Z80" s="20" t="s">
        <v>17</v>
      </c>
    </row>
    <row r="81" spans="1:26" s="12" customFormat="1" ht="13.5" customHeight="1">
      <c r="A81" s="20" t="s">
        <v>160</v>
      </c>
      <c r="B81" s="35">
        <v>345</v>
      </c>
      <c r="C81" s="36">
        <v>15.9</v>
      </c>
      <c r="D81" s="118">
        <v>330</v>
      </c>
      <c r="E81" s="119">
        <v>14.6</v>
      </c>
      <c r="F81" s="35">
        <v>325</v>
      </c>
      <c r="G81" s="36">
        <v>15.6</v>
      </c>
      <c r="H81" s="118">
        <v>320</v>
      </c>
      <c r="I81" s="119">
        <v>17.399999999999999</v>
      </c>
      <c r="J81" s="328">
        <v>300</v>
      </c>
      <c r="K81" s="329">
        <v>17.100000000000001</v>
      </c>
      <c r="L81" s="346">
        <v>285</v>
      </c>
      <c r="M81" s="347">
        <v>17.7</v>
      </c>
      <c r="N81" s="328">
        <v>270</v>
      </c>
      <c r="O81" s="329">
        <v>16.8</v>
      </c>
      <c r="P81" s="346">
        <v>255</v>
      </c>
      <c r="Q81" s="347">
        <v>16.8</v>
      </c>
      <c r="R81" s="328">
        <v>250</v>
      </c>
      <c r="S81" s="329">
        <v>16.399999999999999</v>
      </c>
      <c r="T81" s="364">
        <v>240</v>
      </c>
      <c r="U81" s="365">
        <v>15.3</v>
      </c>
      <c r="V81" s="328">
        <v>220</v>
      </c>
      <c r="W81" s="329">
        <v>14.3</v>
      </c>
      <c r="X81" s="346">
        <v>225</v>
      </c>
      <c r="Y81" s="347">
        <v>14.1</v>
      </c>
      <c r="Z81" s="20" t="s">
        <v>160</v>
      </c>
    </row>
    <row r="82" spans="1:26" s="12" customFormat="1" ht="13.5" customHeight="1">
      <c r="A82" s="20" t="s">
        <v>18</v>
      </c>
      <c r="B82" s="35">
        <v>195</v>
      </c>
      <c r="C82" s="36">
        <v>17.2</v>
      </c>
      <c r="D82" s="118">
        <v>185</v>
      </c>
      <c r="E82" s="119">
        <v>16.600000000000001</v>
      </c>
      <c r="F82" s="35">
        <v>175</v>
      </c>
      <c r="G82" s="36">
        <v>16.5</v>
      </c>
      <c r="H82" s="118">
        <v>170</v>
      </c>
      <c r="I82" s="119">
        <v>16.899999999999999</v>
      </c>
      <c r="J82" s="328">
        <v>150</v>
      </c>
      <c r="K82" s="329">
        <v>15.9</v>
      </c>
      <c r="L82" s="346">
        <v>155</v>
      </c>
      <c r="M82" s="347">
        <v>17.399999999999999</v>
      </c>
      <c r="N82" s="328">
        <v>140</v>
      </c>
      <c r="O82" s="329">
        <v>16.899999999999999</v>
      </c>
      <c r="P82" s="346">
        <v>140</v>
      </c>
      <c r="Q82" s="347">
        <v>18.3</v>
      </c>
      <c r="R82" s="328">
        <v>140</v>
      </c>
      <c r="S82" s="329">
        <v>20</v>
      </c>
      <c r="T82" s="364">
        <v>125</v>
      </c>
      <c r="U82" s="365">
        <v>19.2</v>
      </c>
      <c r="V82" s="328">
        <v>120</v>
      </c>
      <c r="W82" s="329">
        <v>18.7</v>
      </c>
      <c r="X82" s="346">
        <v>120</v>
      </c>
      <c r="Y82" s="347">
        <v>17.899999999999999</v>
      </c>
      <c r="Z82" s="20" t="s">
        <v>18</v>
      </c>
    </row>
    <row r="83" spans="1:26" s="12" customFormat="1" ht="13.5" customHeight="1">
      <c r="A83" s="7" t="s">
        <v>37</v>
      </c>
      <c r="B83" s="35">
        <v>1000</v>
      </c>
      <c r="C83" s="36">
        <v>18.5</v>
      </c>
      <c r="D83" s="118">
        <v>955</v>
      </c>
      <c r="E83" s="119">
        <v>17.600000000000001</v>
      </c>
      <c r="F83" s="35">
        <v>940</v>
      </c>
      <c r="G83" s="36">
        <v>18.5</v>
      </c>
      <c r="H83" s="118">
        <v>910</v>
      </c>
      <c r="I83" s="119">
        <v>19.7</v>
      </c>
      <c r="J83" s="328">
        <v>840</v>
      </c>
      <c r="K83" s="329">
        <v>19.100000000000001</v>
      </c>
      <c r="L83" s="346">
        <v>785</v>
      </c>
      <c r="M83" s="347">
        <v>19</v>
      </c>
      <c r="N83" s="328">
        <v>745</v>
      </c>
      <c r="O83" s="329">
        <v>18.8</v>
      </c>
      <c r="P83" s="346">
        <v>720</v>
      </c>
      <c r="Q83" s="347">
        <v>19.600000000000001</v>
      </c>
      <c r="R83" s="328">
        <v>725</v>
      </c>
      <c r="S83" s="329">
        <v>20.5</v>
      </c>
      <c r="T83" s="364">
        <v>685</v>
      </c>
      <c r="U83" s="365">
        <v>19.399999999999999</v>
      </c>
      <c r="V83" s="328">
        <v>665</v>
      </c>
      <c r="W83" s="329">
        <v>19</v>
      </c>
      <c r="X83" s="346">
        <v>660</v>
      </c>
      <c r="Y83" s="347">
        <v>18.3</v>
      </c>
      <c r="Z83" s="7" t="s">
        <v>37</v>
      </c>
    </row>
    <row r="84" spans="1:26" s="12" customFormat="1" ht="13.5" customHeight="1">
      <c r="A84" s="7"/>
      <c r="B84" s="35"/>
      <c r="C84" s="36"/>
      <c r="D84" s="331"/>
      <c r="E84" s="332"/>
      <c r="F84" s="331"/>
      <c r="G84" s="332"/>
      <c r="H84" s="331"/>
      <c r="I84" s="332"/>
      <c r="J84" s="360"/>
      <c r="K84" s="361"/>
      <c r="L84" s="360"/>
      <c r="M84" s="361"/>
      <c r="N84" s="360"/>
      <c r="O84" s="361"/>
      <c r="P84" s="360"/>
      <c r="Q84" s="361"/>
      <c r="R84" s="360"/>
      <c r="S84" s="361"/>
      <c r="T84" s="362"/>
      <c r="U84" s="363"/>
      <c r="V84" s="360"/>
      <c r="W84" s="361"/>
      <c r="X84" s="360"/>
      <c r="Y84" s="361"/>
      <c r="Z84" s="7"/>
    </row>
    <row r="85" spans="1:26" s="175" customFormat="1" ht="13.5" customHeight="1">
      <c r="A85" s="174" t="s">
        <v>162</v>
      </c>
      <c r="B85" s="174" t="s">
        <v>423</v>
      </c>
      <c r="X85" s="174" t="str">
        <f>B85</f>
        <v>Long term claimant unemployment, numbers and % of all, 2016</v>
      </c>
    </row>
    <row r="86" spans="1:26" s="12" customFormat="1" ht="13.5" customHeight="1">
      <c r="B86" s="172">
        <v>42370</v>
      </c>
      <c r="C86" s="172">
        <v>42370</v>
      </c>
      <c r="D86" s="171">
        <v>42401</v>
      </c>
      <c r="E86" s="171">
        <v>42401</v>
      </c>
      <c r="F86" s="172">
        <v>42430</v>
      </c>
      <c r="G86" s="172">
        <v>42430</v>
      </c>
      <c r="H86" s="171">
        <v>42461</v>
      </c>
      <c r="I86" s="171">
        <v>42461</v>
      </c>
      <c r="J86" s="172">
        <v>42491</v>
      </c>
      <c r="K86" s="172">
        <v>42491</v>
      </c>
      <c r="L86" s="409">
        <v>42522</v>
      </c>
      <c r="M86" s="409">
        <v>42522</v>
      </c>
      <c r="N86" s="172">
        <v>42552</v>
      </c>
      <c r="O86" s="172">
        <v>42552</v>
      </c>
      <c r="P86" s="409">
        <v>42583</v>
      </c>
      <c r="Q86" s="409">
        <v>42583</v>
      </c>
      <c r="R86" s="172">
        <v>42614</v>
      </c>
      <c r="S86" s="172">
        <v>42614</v>
      </c>
      <c r="T86" s="409">
        <v>42644</v>
      </c>
      <c r="U86" s="409">
        <v>42644</v>
      </c>
      <c r="V86" s="172">
        <v>42675</v>
      </c>
      <c r="W86" s="172">
        <v>42675</v>
      </c>
      <c r="X86" s="274">
        <v>42712</v>
      </c>
      <c r="Y86" s="274">
        <v>42712</v>
      </c>
      <c r="Z86" s="7"/>
    </row>
    <row r="87" spans="1:26" s="12" customFormat="1" ht="13.5" customHeight="1">
      <c r="A87" s="20" t="s">
        <v>9</v>
      </c>
      <c r="B87" s="328">
        <v>163640</v>
      </c>
      <c r="C87" s="329">
        <v>26.6</v>
      </c>
      <c r="D87" s="118">
        <v>163125</v>
      </c>
      <c r="E87" s="119">
        <v>26.3</v>
      </c>
      <c r="F87" s="378">
        <v>162160</v>
      </c>
      <c r="G87" s="379">
        <v>26.7</v>
      </c>
      <c r="H87" s="118">
        <v>160030</v>
      </c>
      <c r="I87" s="119">
        <v>27.5</v>
      </c>
      <c r="J87" s="353">
        <v>158520</v>
      </c>
      <c r="K87" s="354">
        <v>28.2</v>
      </c>
      <c r="L87" s="410">
        <v>156600</v>
      </c>
      <c r="M87" s="411">
        <v>29</v>
      </c>
      <c r="N87" s="344">
        <v>154880</v>
      </c>
      <c r="O87" s="345">
        <v>29.5</v>
      </c>
      <c r="P87" s="410">
        <v>153920</v>
      </c>
      <c r="Q87" s="411">
        <v>29.8</v>
      </c>
      <c r="R87" s="344">
        <v>153250</v>
      </c>
      <c r="S87" s="345">
        <v>30.6</v>
      </c>
      <c r="T87" s="410">
        <v>151090</v>
      </c>
      <c r="U87" s="411">
        <v>31.2</v>
      </c>
      <c r="V87" s="328">
        <v>148845</v>
      </c>
      <c r="W87" s="329">
        <v>31.5</v>
      </c>
      <c r="X87" s="346">
        <v>147575</v>
      </c>
      <c r="Y87" s="347">
        <v>31.7</v>
      </c>
      <c r="Z87" s="20" t="s">
        <v>9</v>
      </c>
    </row>
    <row r="88" spans="1:26" s="12" customFormat="1" ht="13.5" customHeight="1">
      <c r="A88" s="20" t="s">
        <v>8</v>
      </c>
      <c r="B88" s="328">
        <v>178130</v>
      </c>
      <c r="C88" s="329">
        <v>27.2</v>
      </c>
      <c r="D88" s="118">
        <v>177415</v>
      </c>
      <c r="E88" s="119">
        <v>26.9</v>
      </c>
      <c r="F88" s="378">
        <v>176260</v>
      </c>
      <c r="G88" s="379">
        <v>27.3</v>
      </c>
      <c r="H88" s="118">
        <v>173690</v>
      </c>
      <c r="I88" s="119">
        <v>28.1</v>
      </c>
      <c r="J88" s="353">
        <v>171850</v>
      </c>
      <c r="K88" s="354">
        <v>28.7</v>
      </c>
      <c r="L88" s="410">
        <v>169715</v>
      </c>
      <c r="M88" s="411">
        <v>29.5</v>
      </c>
      <c r="N88" s="344">
        <v>167765</v>
      </c>
      <c r="O88" s="345">
        <v>29.9</v>
      </c>
      <c r="P88" s="410">
        <v>166600</v>
      </c>
      <c r="Q88" s="411">
        <v>30.2</v>
      </c>
      <c r="R88" s="344">
        <v>165775</v>
      </c>
      <c r="S88" s="345">
        <v>31</v>
      </c>
      <c r="T88" s="410">
        <v>163095</v>
      </c>
      <c r="U88" s="411">
        <v>31.5</v>
      </c>
      <c r="V88" s="328">
        <v>160340</v>
      </c>
      <c r="W88" s="329">
        <v>31.7</v>
      </c>
      <c r="X88" s="346">
        <v>158735</v>
      </c>
      <c r="Y88" s="347">
        <v>31.9</v>
      </c>
      <c r="Z88" s="20" t="s">
        <v>8</v>
      </c>
    </row>
    <row r="89" spans="1:26" s="12" customFormat="1" ht="13.5" customHeight="1">
      <c r="A89" s="20" t="s">
        <v>158</v>
      </c>
      <c r="B89" s="328">
        <v>11110</v>
      </c>
      <c r="C89" s="329">
        <v>20.8</v>
      </c>
      <c r="D89" s="118">
        <v>11185</v>
      </c>
      <c r="E89" s="119">
        <v>20.7</v>
      </c>
      <c r="F89" s="378">
        <v>11145</v>
      </c>
      <c r="G89" s="379">
        <v>21.1</v>
      </c>
      <c r="H89" s="118">
        <v>11080</v>
      </c>
      <c r="I89" s="119">
        <v>22</v>
      </c>
      <c r="J89" s="353">
        <v>11055</v>
      </c>
      <c r="K89" s="354">
        <v>22.8</v>
      </c>
      <c r="L89" s="410">
        <v>10870</v>
      </c>
      <c r="M89" s="411">
        <v>23.7</v>
      </c>
      <c r="N89" s="344">
        <v>10830</v>
      </c>
      <c r="O89" s="345">
        <v>24.2</v>
      </c>
      <c r="P89" s="410">
        <v>10790</v>
      </c>
      <c r="Q89" s="411">
        <v>24.3</v>
      </c>
      <c r="R89" s="344">
        <v>10770</v>
      </c>
      <c r="S89" s="345">
        <v>24.6</v>
      </c>
      <c r="T89" s="410">
        <v>10680</v>
      </c>
      <c r="U89" s="411">
        <v>24.8</v>
      </c>
      <c r="V89" s="328">
        <v>10545</v>
      </c>
      <c r="W89" s="329">
        <v>24.8</v>
      </c>
      <c r="X89" s="346">
        <v>10550</v>
      </c>
      <c r="Y89" s="347">
        <v>25.1</v>
      </c>
      <c r="Z89" s="20" t="s">
        <v>158</v>
      </c>
    </row>
    <row r="90" spans="1:26" s="12" customFormat="1" ht="13.5" customHeight="1">
      <c r="A90" s="20" t="s">
        <v>159</v>
      </c>
      <c r="B90" s="328">
        <v>6315</v>
      </c>
      <c r="C90" s="329">
        <v>18.899999999999999</v>
      </c>
      <c r="D90" s="118">
        <v>6335</v>
      </c>
      <c r="E90" s="119">
        <v>18.7</v>
      </c>
      <c r="F90" s="378">
        <v>6315</v>
      </c>
      <c r="G90" s="379">
        <v>19.100000000000001</v>
      </c>
      <c r="H90" s="118">
        <v>6305</v>
      </c>
      <c r="I90" s="119">
        <v>20</v>
      </c>
      <c r="J90" s="353">
        <v>6285</v>
      </c>
      <c r="K90" s="354">
        <v>20.9</v>
      </c>
      <c r="L90" s="410">
        <v>6220</v>
      </c>
      <c r="M90" s="411">
        <v>21.7</v>
      </c>
      <c r="N90" s="344">
        <v>6260</v>
      </c>
      <c r="O90" s="345">
        <v>22.5</v>
      </c>
      <c r="P90" s="410">
        <v>6180</v>
      </c>
      <c r="Q90" s="411">
        <v>22.7</v>
      </c>
      <c r="R90" s="344">
        <v>6215</v>
      </c>
      <c r="S90" s="345">
        <v>23.4</v>
      </c>
      <c r="T90" s="410">
        <v>6255</v>
      </c>
      <c r="U90" s="411">
        <v>23.7</v>
      </c>
      <c r="V90" s="328">
        <v>6215</v>
      </c>
      <c r="W90" s="329">
        <v>23.9</v>
      </c>
      <c r="X90" s="346">
        <v>6195</v>
      </c>
      <c r="Y90" s="347">
        <v>24.1</v>
      </c>
      <c r="Z90" s="20" t="s">
        <v>159</v>
      </c>
    </row>
    <row r="91" spans="1:26" s="12" customFormat="1" ht="13.5" customHeight="1">
      <c r="A91" s="20" t="s">
        <v>20</v>
      </c>
      <c r="B91" s="328">
        <v>30</v>
      </c>
      <c r="C91" s="329">
        <v>16.7</v>
      </c>
      <c r="D91" s="118">
        <v>30</v>
      </c>
      <c r="E91" s="119">
        <v>16.2</v>
      </c>
      <c r="F91" s="378">
        <v>30</v>
      </c>
      <c r="G91" s="379">
        <v>16.100000000000001</v>
      </c>
      <c r="H91" s="118">
        <v>30</v>
      </c>
      <c r="I91" s="119">
        <v>17.3</v>
      </c>
      <c r="J91" s="353">
        <v>30</v>
      </c>
      <c r="K91" s="354">
        <v>16.5</v>
      </c>
      <c r="L91" s="410">
        <v>30</v>
      </c>
      <c r="M91" s="411">
        <v>17.7</v>
      </c>
      <c r="N91" s="344">
        <v>25</v>
      </c>
      <c r="O91" s="345">
        <v>16.899999999999999</v>
      </c>
      <c r="P91" s="410">
        <v>25</v>
      </c>
      <c r="Q91" s="411">
        <v>15.4</v>
      </c>
      <c r="R91" s="344">
        <v>25</v>
      </c>
      <c r="S91" s="345">
        <v>14.3</v>
      </c>
      <c r="T91" s="410">
        <v>30</v>
      </c>
      <c r="U91" s="411">
        <v>17.399999999999999</v>
      </c>
      <c r="V91" s="328">
        <v>30</v>
      </c>
      <c r="W91" s="329">
        <v>18.8</v>
      </c>
      <c r="X91" s="346">
        <v>35</v>
      </c>
      <c r="Y91" s="347">
        <v>19</v>
      </c>
      <c r="Z91" s="20" t="s">
        <v>20</v>
      </c>
    </row>
    <row r="92" spans="1:26" s="12" customFormat="1" ht="13.5" customHeight="1">
      <c r="A92" s="20" t="s">
        <v>21</v>
      </c>
      <c r="B92" s="328">
        <v>35</v>
      </c>
      <c r="C92" s="329">
        <v>15.4</v>
      </c>
      <c r="D92" s="118">
        <v>35</v>
      </c>
      <c r="E92" s="119">
        <v>14.2</v>
      </c>
      <c r="F92" s="378">
        <v>35</v>
      </c>
      <c r="G92" s="379">
        <v>13.6</v>
      </c>
      <c r="H92" s="118">
        <v>30</v>
      </c>
      <c r="I92" s="119">
        <v>13.7</v>
      </c>
      <c r="J92" s="353">
        <v>35</v>
      </c>
      <c r="K92" s="354">
        <v>15.7</v>
      </c>
      <c r="L92" s="410">
        <v>35</v>
      </c>
      <c r="M92" s="411">
        <v>14.7</v>
      </c>
      <c r="N92" s="344">
        <v>30</v>
      </c>
      <c r="O92" s="345">
        <v>13.9</v>
      </c>
      <c r="P92" s="410">
        <v>30</v>
      </c>
      <c r="Q92" s="411">
        <v>14.1</v>
      </c>
      <c r="R92" s="344">
        <v>30</v>
      </c>
      <c r="S92" s="345">
        <v>14.3</v>
      </c>
      <c r="T92" s="410">
        <v>35</v>
      </c>
      <c r="U92" s="411">
        <v>16.399999999999999</v>
      </c>
      <c r="V92" s="328">
        <v>35</v>
      </c>
      <c r="W92" s="329">
        <v>15.6</v>
      </c>
      <c r="X92" s="346">
        <v>30</v>
      </c>
      <c r="Y92" s="347">
        <v>15.5</v>
      </c>
      <c r="Z92" s="20" t="s">
        <v>21</v>
      </c>
    </row>
    <row r="93" spans="1:26" s="12" customFormat="1" ht="13.5" customHeight="1">
      <c r="A93" s="20" t="s">
        <v>22</v>
      </c>
      <c r="B93" s="328">
        <v>30</v>
      </c>
      <c r="C93" s="329">
        <v>16.899999999999999</v>
      </c>
      <c r="D93" s="118">
        <v>30</v>
      </c>
      <c r="E93" s="119">
        <v>15</v>
      </c>
      <c r="F93" s="378">
        <v>30</v>
      </c>
      <c r="G93" s="379">
        <v>15.8</v>
      </c>
      <c r="H93" s="118">
        <v>30</v>
      </c>
      <c r="I93" s="119">
        <v>15.6</v>
      </c>
      <c r="J93" s="353">
        <v>35</v>
      </c>
      <c r="K93" s="354">
        <v>19.100000000000001</v>
      </c>
      <c r="L93" s="410">
        <v>30</v>
      </c>
      <c r="M93" s="411">
        <v>19.600000000000001</v>
      </c>
      <c r="N93" s="344">
        <v>35</v>
      </c>
      <c r="O93" s="345">
        <v>20</v>
      </c>
      <c r="P93" s="410">
        <v>30</v>
      </c>
      <c r="Q93" s="411">
        <v>17.899999999999999</v>
      </c>
      <c r="R93" s="344">
        <v>25</v>
      </c>
      <c r="S93" s="345">
        <v>15.2</v>
      </c>
      <c r="T93" s="410">
        <v>25</v>
      </c>
      <c r="U93" s="411">
        <v>15.1</v>
      </c>
      <c r="V93" s="328">
        <v>25</v>
      </c>
      <c r="W93" s="329">
        <v>15.3</v>
      </c>
      <c r="X93" s="346">
        <v>30</v>
      </c>
      <c r="Y93" s="347">
        <v>15.6</v>
      </c>
      <c r="Z93" s="20" t="s">
        <v>22</v>
      </c>
    </row>
    <row r="94" spans="1:26" s="12" customFormat="1" ht="13.5" customHeight="1">
      <c r="A94" s="20" t="s">
        <v>23</v>
      </c>
      <c r="B94" s="328">
        <v>20</v>
      </c>
      <c r="C94" s="329">
        <v>14.8</v>
      </c>
      <c r="D94" s="118">
        <v>20</v>
      </c>
      <c r="E94" s="119">
        <v>13.5</v>
      </c>
      <c r="F94" s="378">
        <v>20</v>
      </c>
      <c r="G94" s="379">
        <v>14.1</v>
      </c>
      <c r="H94" s="118">
        <v>15</v>
      </c>
      <c r="I94" s="119">
        <v>13.3</v>
      </c>
      <c r="J94" s="353">
        <v>15</v>
      </c>
      <c r="K94" s="354">
        <v>14</v>
      </c>
      <c r="L94" s="410">
        <v>15</v>
      </c>
      <c r="M94" s="411">
        <v>12.6</v>
      </c>
      <c r="N94" s="344">
        <v>15</v>
      </c>
      <c r="O94" s="345">
        <v>15.2</v>
      </c>
      <c r="P94" s="410">
        <v>15</v>
      </c>
      <c r="Q94" s="411">
        <v>14.9</v>
      </c>
      <c r="R94" s="344">
        <v>15</v>
      </c>
      <c r="S94" s="345">
        <v>16.100000000000001</v>
      </c>
      <c r="T94" s="410">
        <v>15</v>
      </c>
      <c r="U94" s="411">
        <v>16.7</v>
      </c>
      <c r="V94" s="328">
        <v>15</v>
      </c>
      <c r="W94" s="329">
        <v>16.7</v>
      </c>
      <c r="X94" s="346">
        <v>15</v>
      </c>
      <c r="Y94" s="347">
        <v>12.3</v>
      </c>
      <c r="Z94" s="20" t="s">
        <v>23</v>
      </c>
    </row>
    <row r="95" spans="1:26" s="12" customFormat="1" ht="13.5" customHeight="1">
      <c r="A95" s="20" t="s">
        <v>24</v>
      </c>
      <c r="B95" s="328">
        <v>45</v>
      </c>
      <c r="C95" s="329">
        <v>13.1</v>
      </c>
      <c r="D95" s="118">
        <v>40</v>
      </c>
      <c r="E95" s="119">
        <v>12.1</v>
      </c>
      <c r="F95" s="378">
        <v>35</v>
      </c>
      <c r="G95" s="379">
        <v>11.6</v>
      </c>
      <c r="H95" s="118">
        <v>40</v>
      </c>
      <c r="I95" s="119">
        <v>15.4</v>
      </c>
      <c r="J95" s="353">
        <v>30</v>
      </c>
      <c r="K95" s="354">
        <v>14.3</v>
      </c>
      <c r="L95" s="410">
        <v>30</v>
      </c>
      <c r="M95" s="411">
        <v>12.3</v>
      </c>
      <c r="N95" s="344">
        <v>30</v>
      </c>
      <c r="O95" s="345">
        <v>13.4</v>
      </c>
      <c r="P95" s="410">
        <v>35</v>
      </c>
      <c r="Q95" s="411">
        <v>15.3</v>
      </c>
      <c r="R95" s="344">
        <v>35</v>
      </c>
      <c r="S95" s="345">
        <v>15.3</v>
      </c>
      <c r="T95" s="410">
        <v>35</v>
      </c>
      <c r="U95" s="411">
        <v>15.2</v>
      </c>
      <c r="V95" s="328">
        <v>40</v>
      </c>
      <c r="W95" s="329">
        <v>15.7</v>
      </c>
      <c r="X95" s="346">
        <v>40</v>
      </c>
      <c r="Y95" s="347">
        <v>16.3</v>
      </c>
      <c r="Z95" s="20" t="s">
        <v>24</v>
      </c>
    </row>
    <row r="96" spans="1:26" s="12" customFormat="1" ht="13.5" customHeight="1">
      <c r="A96" s="20" t="s">
        <v>25</v>
      </c>
      <c r="B96" s="328">
        <v>70</v>
      </c>
      <c r="C96" s="329">
        <v>11.9</v>
      </c>
      <c r="D96" s="118">
        <v>70</v>
      </c>
      <c r="E96" s="119">
        <v>11.4</v>
      </c>
      <c r="F96" s="378">
        <v>70</v>
      </c>
      <c r="G96" s="379">
        <v>12.5</v>
      </c>
      <c r="H96" s="118">
        <v>75</v>
      </c>
      <c r="I96" s="119">
        <v>15.5</v>
      </c>
      <c r="J96" s="353">
        <v>80</v>
      </c>
      <c r="K96" s="354">
        <v>18.7</v>
      </c>
      <c r="L96" s="410">
        <v>85</v>
      </c>
      <c r="M96" s="411">
        <v>22.1</v>
      </c>
      <c r="N96" s="344">
        <v>85</v>
      </c>
      <c r="O96" s="345">
        <v>22.8</v>
      </c>
      <c r="P96" s="410">
        <v>85</v>
      </c>
      <c r="Q96" s="411">
        <v>23.2</v>
      </c>
      <c r="R96" s="344">
        <v>85</v>
      </c>
      <c r="S96" s="345">
        <v>22.3</v>
      </c>
      <c r="T96" s="410">
        <v>90</v>
      </c>
      <c r="U96" s="411">
        <v>23.3</v>
      </c>
      <c r="V96" s="328">
        <v>90</v>
      </c>
      <c r="W96" s="329">
        <v>23</v>
      </c>
      <c r="X96" s="346">
        <v>90</v>
      </c>
      <c r="Y96" s="347">
        <v>21.7</v>
      </c>
      <c r="Z96" s="20" t="s">
        <v>25</v>
      </c>
    </row>
    <row r="97" spans="1:26" s="12" customFormat="1" ht="13.5" customHeight="1">
      <c r="A97" s="20" t="s">
        <v>17</v>
      </c>
      <c r="B97" s="328">
        <v>315</v>
      </c>
      <c r="C97" s="329">
        <v>22.2</v>
      </c>
      <c r="D97" s="118">
        <v>310</v>
      </c>
      <c r="E97" s="119">
        <v>21.5</v>
      </c>
      <c r="F97" s="378">
        <v>315</v>
      </c>
      <c r="G97" s="379">
        <v>22.1</v>
      </c>
      <c r="H97" s="118">
        <v>315</v>
      </c>
      <c r="I97" s="119">
        <v>22.7</v>
      </c>
      <c r="J97" s="353">
        <v>310</v>
      </c>
      <c r="K97" s="354">
        <v>23.2</v>
      </c>
      <c r="L97" s="410">
        <v>310</v>
      </c>
      <c r="M97" s="411">
        <v>23.9</v>
      </c>
      <c r="N97" s="344">
        <v>315</v>
      </c>
      <c r="O97" s="345">
        <v>24.4</v>
      </c>
      <c r="P97" s="410">
        <v>300</v>
      </c>
      <c r="Q97" s="411">
        <v>23.6</v>
      </c>
      <c r="R97" s="344">
        <v>290</v>
      </c>
      <c r="S97" s="345">
        <v>22.7</v>
      </c>
      <c r="T97" s="410">
        <v>290</v>
      </c>
      <c r="U97" s="411">
        <v>22.4</v>
      </c>
      <c r="V97" s="328">
        <v>300</v>
      </c>
      <c r="W97" s="329">
        <v>23</v>
      </c>
      <c r="X97" s="346">
        <v>300</v>
      </c>
      <c r="Y97" s="347">
        <v>22.5</v>
      </c>
      <c r="Z97" s="20" t="s">
        <v>17</v>
      </c>
    </row>
    <row r="98" spans="1:26" s="12" customFormat="1" ht="13.5" customHeight="1">
      <c r="A98" s="20" t="s">
        <v>160</v>
      </c>
      <c r="B98" s="328">
        <v>235</v>
      </c>
      <c r="C98" s="329">
        <v>14</v>
      </c>
      <c r="D98" s="118">
        <v>225</v>
      </c>
      <c r="E98" s="119">
        <v>13.1</v>
      </c>
      <c r="F98" s="378">
        <v>215</v>
      </c>
      <c r="G98" s="379">
        <v>13.4</v>
      </c>
      <c r="H98" s="118">
        <v>220</v>
      </c>
      <c r="I98" s="119">
        <v>15.3</v>
      </c>
      <c r="J98" s="353">
        <v>230</v>
      </c>
      <c r="K98" s="354">
        <v>16.8</v>
      </c>
      <c r="L98" s="410">
        <v>225</v>
      </c>
      <c r="M98" s="411">
        <v>17.399999999999999</v>
      </c>
      <c r="N98" s="344">
        <v>225</v>
      </c>
      <c r="O98" s="345">
        <v>17.7</v>
      </c>
      <c r="P98" s="410">
        <v>220</v>
      </c>
      <c r="Q98" s="411">
        <v>17.8</v>
      </c>
      <c r="R98" s="344">
        <v>220</v>
      </c>
      <c r="S98" s="345">
        <v>17.100000000000001</v>
      </c>
      <c r="T98" s="410">
        <v>230</v>
      </c>
      <c r="U98" s="411">
        <v>18.2</v>
      </c>
      <c r="V98" s="328">
        <v>240</v>
      </c>
      <c r="W98" s="329">
        <v>18.3</v>
      </c>
      <c r="X98" s="346">
        <v>240</v>
      </c>
      <c r="Y98" s="347">
        <v>17.7</v>
      </c>
      <c r="Z98" s="20" t="s">
        <v>160</v>
      </c>
    </row>
    <row r="99" spans="1:26" s="12" customFormat="1" ht="13.5" customHeight="1">
      <c r="A99" s="20" t="s">
        <v>18</v>
      </c>
      <c r="B99" s="328">
        <v>125</v>
      </c>
      <c r="C99" s="329">
        <v>16.8</v>
      </c>
      <c r="D99" s="118">
        <v>130</v>
      </c>
      <c r="E99" s="119">
        <v>16.8</v>
      </c>
      <c r="F99" s="378">
        <v>130</v>
      </c>
      <c r="G99" s="379">
        <v>16.8</v>
      </c>
      <c r="H99" s="118">
        <v>135</v>
      </c>
      <c r="I99" s="119">
        <v>18.8</v>
      </c>
      <c r="J99" s="353">
        <v>140</v>
      </c>
      <c r="K99" s="354">
        <v>19.8</v>
      </c>
      <c r="L99" s="410">
        <v>135</v>
      </c>
      <c r="M99" s="411">
        <v>20.2</v>
      </c>
      <c r="N99" s="344">
        <v>135</v>
      </c>
      <c r="O99" s="345">
        <v>20.6</v>
      </c>
      <c r="P99" s="410">
        <v>135</v>
      </c>
      <c r="Q99" s="411">
        <v>19.600000000000001</v>
      </c>
      <c r="R99" s="344">
        <v>140</v>
      </c>
      <c r="S99" s="345">
        <v>20.5</v>
      </c>
      <c r="T99" s="410">
        <v>135</v>
      </c>
      <c r="U99" s="411">
        <v>20.100000000000001</v>
      </c>
      <c r="V99" s="328">
        <v>130</v>
      </c>
      <c r="W99" s="329">
        <v>18.899999999999999</v>
      </c>
      <c r="X99" s="346">
        <v>125</v>
      </c>
      <c r="Y99" s="347">
        <v>18.7</v>
      </c>
      <c r="Z99" s="20" t="s">
        <v>18</v>
      </c>
    </row>
    <row r="100" spans="1:26" s="12" customFormat="1" ht="13.5" customHeight="1">
      <c r="A100" s="7" t="s">
        <v>37</v>
      </c>
      <c r="B100" s="328">
        <v>675</v>
      </c>
      <c r="C100" s="329">
        <v>17.5</v>
      </c>
      <c r="D100" s="118">
        <v>670</v>
      </c>
      <c r="E100" s="119">
        <v>16.899999999999999</v>
      </c>
      <c r="F100" s="378">
        <v>660</v>
      </c>
      <c r="G100" s="379">
        <v>17.399999999999999</v>
      </c>
      <c r="H100" s="118">
        <v>670</v>
      </c>
      <c r="I100" s="119">
        <v>18.899999999999999</v>
      </c>
      <c r="J100" s="353">
        <v>680</v>
      </c>
      <c r="K100" s="354">
        <v>20</v>
      </c>
      <c r="L100" s="410">
        <v>670</v>
      </c>
      <c r="M100" s="411">
        <v>20.6</v>
      </c>
      <c r="N100" s="344">
        <v>675</v>
      </c>
      <c r="O100" s="345">
        <v>21</v>
      </c>
      <c r="P100" s="410">
        <v>655</v>
      </c>
      <c r="Q100" s="411">
        <v>20.5</v>
      </c>
      <c r="R100" s="344">
        <v>650</v>
      </c>
      <c r="S100" s="345">
        <v>20</v>
      </c>
      <c r="T100" s="410">
        <v>655</v>
      </c>
      <c r="U100" s="411">
        <v>20.3</v>
      </c>
      <c r="V100" s="328">
        <v>665</v>
      </c>
      <c r="W100" s="329">
        <v>20.3</v>
      </c>
      <c r="X100" s="346">
        <v>665</v>
      </c>
      <c r="Y100" s="347">
        <v>19.8</v>
      </c>
      <c r="Z100" s="7" t="s">
        <v>37</v>
      </c>
    </row>
    <row r="101" spans="1:26" s="12" customFormat="1" ht="13.5" customHeight="1">
      <c r="A101" s="7"/>
      <c r="B101" s="35"/>
      <c r="C101" s="36"/>
      <c r="D101" s="331"/>
      <c r="E101" s="332"/>
      <c r="F101" s="331"/>
      <c r="G101" s="332"/>
      <c r="H101" s="331"/>
      <c r="I101" s="332"/>
      <c r="J101" s="360"/>
      <c r="K101" s="361"/>
      <c r="L101" s="360"/>
      <c r="M101" s="361"/>
      <c r="N101" s="360"/>
      <c r="O101" s="361"/>
      <c r="P101" s="360"/>
      <c r="Q101" s="361"/>
      <c r="R101" s="360"/>
      <c r="S101" s="361"/>
      <c r="T101" s="362"/>
      <c r="U101" s="363"/>
      <c r="V101" s="360"/>
      <c r="W101" s="361"/>
      <c r="X101" s="360"/>
      <c r="Y101" s="361"/>
      <c r="Z101" s="7"/>
    </row>
    <row r="102" spans="1:26" s="175" customFormat="1" ht="13.5" customHeight="1">
      <c r="A102" s="174" t="s">
        <v>162</v>
      </c>
      <c r="B102" s="174" t="s">
        <v>447</v>
      </c>
      <c r="X102" s="174" t="str">
        <f>B102</f>
        <v>Long term claimant unemployment, numbers and % of all, 2017</v>
      </c>
    </row>
    <row r="103" spans="1:26" s="12" customFormat="1" ht="13.5" customHeight="1">
      <c r="B103" s="172">
        <v>42736</v>
      </c>
      <c r="C103" s="172">
        <v>42736</v>
      </c>
      <c r="D103" s="171">
        <v>42767</v>
      </c>
      <c r="E103" s="171">
        <v>42767</v>
      </c>
      <c r="F103" s="172">
        <v>42795</v>
      </c>
      <c r="G103" s="172">
        <v>42795</v>
      </c>
      <c r="H103" s="171">
        <v>42826</v>
      </c>
      <c r="I103" s="171">
        <v>42826</v>
      </c>
      <c r="J103" s="172">
        <v>42856</v>
      </c>
      <c r="K103" s="172">
        <v>42856</v>
      </c>
      <c r="L103" s="409">
        <v>42887</v>
      </c>
      <c r="M103" s="409">
        <v>42887</v>
      </c>
      <c r="N103" s="172">
        <v>42917</v>
      </c>
      <c r="O103" s="172">
        <v>42917</v>
      </c>
      <c r="P103" s="409">
        <v>42948</v>
      </c>
      <c r="Q103" s="409">
        <v>42948</v>
      </c>
      <c r="R103" s="172">
        <v>42979</v>
      </c>
      <c r="S103" s="172">
        <v>42979</v>
      </c>
      <c r="T103" s="409">
        <v>43009</v>
      </c>
      <c r="U103" s="409">
        <v>43009</v>
      </c>
      <c r="V103" s="172">
        <v>43040</v>
      </c>
      <c r="W103" s="172">
        <v>43040</v>
      </c>
      <c r="X103" s="274">
        <v>43077</v>
      </c>
      <c r="Y103" s="274">
        <v>43077</v>
      </c>
      <c r="Z103" s="7"/>
    </row>
    <row r="104" spans="1:26" s="12" customFormat="1" ht="13.5" customHeight="1">
      <c r="A104" s="20" t="s">
        <v>9</v>
      </c>
      <c r="B104" s="328">
        <v>149270</v>
      </c>
      <c r="C104" s="329">
        <v>30.8</v>
      </c>
      <c r="D104" s="118">
        <v>150155</v>
      </c>
      <c r="E104" s="119">
        <v>30.5</v>
      </c>
      <c r="F104" s="378">
        <v>149945</v>
      </c>
      <c r="G104" s="379">
        <v>30.6</v>
      </c>
      <c r="H104" s="118"/>
      <c r="I104" s="119"/>
      <c r="J104" s="353"/>
      <c r="K104" s="354"/>
      <c r="L104" s="410"/>
      <c r="M104" s="411"/>
      <c r="N104" s="344"/>
      <c r="O104" s="345"/>
      <c r="P104" s="410"/>
      <c r="Q104" s="411"/>
      <c r="R104" s="344"/>
      <c r="S104" s="345"/>
      <c r="T104" s="410"/>
      <c r="U104" s="411"/>
      <c r="V104" s="328"/>
      <c r="W104" s="329"/>
      <c r="X104" s="346"/>
      <c r="Y104" s="347"/>
      <c r="Z104" s="20" t="s">
        <v>9</v>
      </c>
    </row>
    <row r="105" spans="1:26" s="12" customFormat="1" ht="13.5" customHeight="1">
      <c r="A105" s="20" t="s">
        <v>8</v>
      </c>
      <c r="B105" s="328">
        <v>160195</v>
      </c>
      <c r="C105" s="329">
        <v>31</v>
      </c>
      <c r="D105" s="118">
        <v>160865</v>
      </c>
      <c r="E105" s="119">
        <v>30.6</v>
      </c>
      <c r="F105" s="378">
        <v>160455</v>
      </c>
      <c r="G105" s="379">
        <v>30.7</v>
      </c>
      <c r="H105" s="118"/>
      <c r="I105" s="119"/>
      <c r="J105" s="353"/>
      <c r="K105" s="354"/>
      <c r="L105" s="410"/>
      <c r="M105" s="411"/>
      <c r="N105" s="344"/>
      <c r="O105" s="345"/>
      <c r="P105" s="410"/>
      <c r="Q105" s="411"/>
      <c r="R105" s="344"/>
      <c r="S105" s="345"/>
      <c r="T105" s="410"/>
      <c r="U105" s="411"/>
      <c r="V105" s="328"/>
      <c r="W105" s="329"/>
      <c r="X105" s="346"/>
      <c r="Y105" s="347"/>
      <c r="Z105" s="20" t="s">
        <v>8</v>
      </c>
    </row>
    <row r="106" spans="1:26" s="12" customFormat="1" ht="13.5" customHeight="1">
      <c r="A106" s="20" t="s">
        <v>158</v>
      </c>
      <c r="B106" s="328">
        <v>10710</v>
      </c>
      <c r="C106" s="329">
        <v>24.4</v>
      </c>
      <c r="D106" s="118">
        <v>10775</v>
      </c>
      <c r="E106" s="119">
        <v>23.9</v>
      </c>
      <c r="F106" s="378">
        <v>10730</v>
      </c>
      <c r="G106" s="379">
        <v>23.7</v>
      </c>
      <c r="H106" s="118"/>
      <c r="I106" s="119"/>
      <c r="J106" s="353"/>
      <c r="K106" s="354"/>
      <c r="L106" s="410"/>
      <c r="M106" s="411"/>
      <c r="N106" s="344"/>
      <c r="O106" s="345"/>
      <c r="P106" s="410"/>
      <c r="Q106" s="411"/>
      <c r="R106" s="344"/>
      <c r="S106" s="345"/>
      <c r="T106" s="410"/>
      <c r="U106" s="411"/>
      <c r="V106" s="328"/>
      <c r="W106" s="329"/>
      <c r="X106" s="346"/>
      <c r="Y106" s="347"/>
      <c r="Z106" s="20" t="s">
        <v>158</v>
      </c>
    </row>
    <row r="107" spans="1:26" s="12" customFormat="1" ht="13.5" customHeight="1">
      <c r="A107" s="20" t="s">
        <v>159</v>
      </c>
      <c r="B107" s="328">
        <v>6315</v>
      </c>
      <c r="C107" s="329">
        <v>23.7</v>
      </c>
      <c r="D107" s="118">
        <v>6410</v>
      </c>
      <c r="E107" s="119">
        <v>23.7</v>
      </c>
      <c r="F107" s="378">
        <v>6465</v>
      </c>
      <c r="G107" s="379">
        <v>24.2</v>
      </c>
      <c r="H107" s="118"/>
      <c r="I107" s="119"/>
      <c r="J107" s="353"/>
      <c r="K107" s="354"/>
      <c r="L107" s="410"/>
      <c r="M107" s="411"/>
      <c r="N107" s="344"/>
      <c r="O107" s="345"/>
      <c r="P107" s="410"/>
      <c r="Q107" s="411"/>
      <c r="R107" s="344"/>
      <c r="S107" s="345"/>
      <c r="T107" s="410"/>
      <c r="U107" s="411"/>
      <c r="V107" s="328"/>
      <c r="W107" s="329"/>
      <c r="X107" s="346"/>
      <c r="Y107" s="347"/>
      <c r="Z107" s="20" t="s">
        <v>159</v>
      </c>
    </row>
    <row r="108" spans="1:26" s="12" customFormat="1" ht="13.5" customHeight="1">
      <c r="A108" s="20" t="s">
        <v>20</v>
      </c>
      <c r="B108" s="328">
        <v>35</v>
      </c>
      <c r="C108" s="329">
        <v>19.2</v>
      </c>
      <c r="D108" s="118">
        <v>35</v>
      </c>
      <c r="E108" s="119">
        <v>18.8</v>
      </c>
      <c r="F108" s="378">
        <v>35</v>
      </c>
      <c r="G108" s="379">
        <v>17.399999999999999</v>
      </c>
      <c r="H108" s="118"/>
      <c r="I108" s="119"/>
      <c r="J108" s="353"/>
      <c r="K108" s="354"/>
      <c r="L108" s="410"/>
      <c r="M108" s="411"/>
      <c r="N108" s="344"/>
      <c r="O108" s="345"/>
      <c r="P108" s="410"/>
      <c r="Q108" s="411"/>
      <c r="R108" s="344"/>
      <c r="S108" s="345"/>
      <c r="T108" s="410"/>
      <c r="U108" s="411"/>
      <c r="V108" s="328"/>
      <c r="W108" s="329"/>
      <c r="X108" s="346"/>
      <c r="Y108" s="347"/>
      <c r="Z108" s="20" t="s">
        <v>20</v>
      </c>
    </row>
    <row r="109" spans="1:26" s="12" customFormat="1" ht="13.5" customHeight="1">
      <c r="A109" s="20" t="s">
        <v>21</v>
      </c>
      <c r="B109" s="328">
        <v>35</v>
      </c>
      <c r="C109" s="329">
        <v>16.2</v>
      </c>
      <c r="D109" s="118">
        <v>40</v>
      </c>
      <c r="E109" s="119">
        <v>16.899999999999999</v>
      </c>
      <c r="F109" s="378">
        <v>45</v>
      </c>
      <c r="G109" s="379">
        <v>18.8</v>
      </c>
      <c r="H109" s="118"/>
      <c r="I109" s="119"/>
      <c r="J109" s="353"/>
      <c r="K109" s="354"/>
      <c r="L109" s="410"/>
      <c r="M109" s="411"/>
      <c r="N109" s="344"/>
      <c r="O109" s="345"/>
      <c r="P109" s="410"/>
      <c r="Q109" s="411"/>
      <c r="R109" s="344"/>
      <c r="S109" s="345"/>
      <c r="T109" s="410"/>
      <c r="U109" s="411"/>
      <c r="V109" s="328"/>
      <c r="W109" s="329"/>
      <c r="X109" s="346"/>
      <c r="Y109" s="347"/>
      <c r="Z109" s="20" t="s">
        <v>21</v>
      </c>
    </row>
    <row r="110" spans="1:26" s="12" customFormat="1" ht="13.5" customHeight="1">
      <c r="A110" s="20" t="s">
        <v>22</v>
      </c>
      <c r="B110" s="328">
        <v>25</v>
      </c>
      <c r="C110" s="329">
        <v>12.9</v>
      </c>
      <c r="D110" s="118">
        <v>25</v>
      </c>
      <c r="E110" s="119">
        <v>13.1</v>
      </c>
      <c r="F110" s="378">
        <v>30</v>
      </c>
      <c r="G110" s="379">
        <v>14.1</v>
      </c>
      <c r="H110" s="118"/>
      <c r="I110" s="119"/>
      <c r="J110" s="353"/>
      <c r="K110" s="354"/>
      <c r="L110" s="410"/>
      <c r="M110" s="411"/>
      <c r="N110" s="344"/>
      <c r="O110" s="345"/>
      <c r="P110" s="410"/>
      <c r="Q110" s="411"/>
      <c r="R110" s="344"/>
      <c r="S110" s="345"/>
      <c r="T110" s="410"/>
      <c r="U110" s="411"/>
      <c r="V110" s="328"/>
      <c r="W110" s="329"/>
      <c r="X110" s="346"/>
      <c r="Y110" s="347"/>
      <c r="Z110" s="20" t="s">
        <v>22</v>
      </c>
    </row>
    <row r="111" spans="1:26" s="12" customFormat="1" ht="13.5" customHeight="1">
      <c r="A111" s="20" t="s">
        <v>23</v>
      </c>
      <c r="B111" s="328">
        <v>15</v>
      </c>
      <c r="C111" s="329">
        <v>11.3</v>
      </c>
      <c r="D111" s="118">
        <v>15</v>
      </c>
      <c r="E111" s="119">
        <v>9.4</v>
      </c>
      <c r="F111" s="378">
        <v>15</v>
      </c>
      <c r="G111" s="379">
        <v>10.5</v>
      </c>
      <c r="H111" s="118"/>
      <c r="I111" s="119"/>
      <c r="J111" s="353"/>
      <c r="K111" s="354"/>
      <c r="L111" s="410"/>
      <c r="M111" s="411"/>
      <c r="N111" s="344"/>
      <c r="O111" s="345"/>
      <c r="P111" s="410"/>
      <c r="Q111" s="411"/>
      <c r="R111" s="344"/>
      <c r="S111" s="345"/>
      <c r="T111" s="410"/>
      <c r="U111" s="411"/>
      <c r="V111" s="328"/>
      <c r="W111" s="329"/>
      <c r="X111" s="346"/>
      <c r="Y111" s="347"/>
      <c r="Z111" s="20" t="s">
        <v>23</v>
      </c>
    </row>
    <row r="112" spans="1:26" s="12" customFormat="1" ht="13.5" customHeight="1">
      <c r="A112" s="20" t="s">
        <v>24</v>
      </c>
      <c r="B112" s="328">
        <v>40</v>
      </c>
      <c r="C112" s="329">
        <v>15.6</v>
      </c>
      <c r="D112" s="118">
        <v>45</v>
      </c>
      <c r="E112" s="119">
        <v>16.2</v>
      </c>
      <c r="F112" s="378">
        <v>50</v>
      </c>
      <c r="G112" s="379">
        <v>18</v>
      </c>
      <c r="H112" s="118"/>
      <c r="I112" s="119"/>
      <c r="J112" s="353"/>
      <c r="K112" s="354"/>
      <c r="L112" s="410"/>
      <c r="M112" s="411"/>
      <c r="N112" s="344"/>
      <c r="O112" s="345"/>
      <c r="P112" s="410"/>
      <c r="Q112" s="411"/>
      <c r="R112" s="344"/>
      <c r="S112" s="345"/>
      <c r="T112" s="410"/>
      <c r="U112" s="411"/>
      <c r="V112" s="328"/>
      <c r="W112" s="329"/>
      <c r="X112" s="346"/>
      <c r="Y112" s="347"/>
      <c r="Z112" s="20" t="s">
        <v>24</v>
      </c>
    </row>
    <row r="113" spans="1:26" s="12" customFormat="1" ht="13.5" customHeight="1">
      <c r="A113" s="20" t="s">
        <v>25</v>
      </c>
      <c r="B113" s="328">
        <v>85</v>
      </c>
      <c r="C113" s="329">
        <v>19.7</v>
      </c>
      <c r="D113" s="118">
        <v>85</v>
      </c>
      <c r="E113" s="119">
        <v>20.399999999999999</v>
      </c>
      <c r="F113" s="378">
        <v>85</v>
      </c>
      <c r="G113" s="379">
        <v>22.4</v>
      </c>
      <c r="H113" s="118"/>
      <c r="I113" s="119"/>
      <c r="J113" s="353"/>
      <c r="K113" s="354"/>
      <c r="L113" s="410"/>
      <c r="M113" s="411"/>
      <c r="N113" s="344"/>
      <c r="O113" s="345"/>
      <c r="P113" s="410"/>
      <c r="Q113" s="411"/>
      <c r="R113" s="344"/>
      <c r="S113" s="345"/>
      <c r="T113" s="410"/>
      <c r="U113" s="411"/>
      <c r="V113" s="328"/>
      <c r="W113" s="329"/>
      <c r="X113" s="346"/>
      <c r="Y113" s="347"/>
      <c r="Z113" s="20" t="s">
        <v>25</v>
      </c>
    </row>
    <row r="114" spans="1:26" s="12" customFormat="1" ht="13.5" customHeight="1">
      <c r="A114" s="20" t="s">
        <v>17</v>
      </c>
      <c r="B114" s="328">
        <v>300</v>
      </c>
      <c r="C114" s="329">
        <v>21</v>
      </c>
      <c r="D114" s="118">
        <v>305</v>
      </c>
      <c r="E114" s="119">
        <v>20</v>
      </c>
      <c r="F114" s="378">
        <v>315</v>
      </c>
      <c r="G114" s="379">
        <v>21</v>
      </c>
      <c r="H114" s="118"/>
      <c r="I114" s="119"/>
      <c r="J114" s="353"/>
      <c r="K114" s="354"/>
      <c r="L114" s="410"/>
      <c r="M114" s="411"/>
      <c r="N114" s="344"/>
      <c r="O114" s="345"/>
      <c r="P114" s="410"/>
      <c r="Q114" s="411"/>
      <c r="R114" s="344"/>
      <c r="S114" s="345"/>
      <c r="T114" s="410"/>
      <c r="U114" s="411"/>
      <c r="V114" s="328"/>
      <c r="W114" s="329"/>
      <c r="X114" s="346"/>
      <c r="Y114" s="347"/>
      <c r="Z114" s="20" t="s">
        <v>17</v>
      </c>
    </row>
    <row r="115" spans="1:26" s="12" customFormat="1" ht="13.5" customHeight="1">
      <c r="A115" s="20" t="s">
        <v>160</v>
      </c>
      <c r="B115" s="328">
        <v>235</v>
      </c>
      <c r="C115" s="329">
        <v>16.600000000000001</v>
      </c>
      <c r="D115" s="118">
        <v>245</v>
      </c>
      <c r="E115" s="119">
        <v>16.8</v>
      </c>
      <c r="F115" s="378">
        <v>255</v>
      </c>
      <c r="G115" s="379">
        <v>18</v>
      </c>
      <c r="H115" s="118"/>
      <c r="I115" s="119"/>
      <c r="J115" s="353"/>
      <c r="K115" s="354"/>
      <c r="L115" s="410"/>
      <c r="M115" s="411"/>
      <c r="N115" s="344"/>
      <c r="O115" s="345"/>
      <c r="P115" s="410"/>
      <c r="Q115" s="411"/>
      <c r="R115" s="344"/>
      <c r="S115" s="345"/>
      <c r="T115" s="410"/>
      <c r="U115" s="411"/>
      <c r="V115" s="328"/>
      <c r="W115" s="329"/>
      <c r="X115" s="346"/>
      <c r="Y115" s="347"/>
      <c r="Z115" s="20" t="s">
        <v>160</v>
      </c>
    </row>
    <row r="116" spans="1:26" s="12" customFormat="1" ht="13.5" customHeight="1">
      <c r="A116" s="20" t="s">
        <v>18</v>
      </c>
      <c r="B116" s="328">
        <v>130</v>
      </c>
      <c r="C116" s="329">
        <v>17.600000000000001</v>
      </c>
      <c r="D116" s="118">
        <v>130</v>
      </c>
      <c r="E116" s="119">
        <v>17.100000000000001</v>
      </c>
      <c r="F116" s="378">
        <v>130</v>
      </c>
      <c r="G116" s="379">
        <v>17.399999999999999</v>
      </c>
      <c r="H116" s="118"/>
      <c r="I116" s="119"/>
      <c r="J116" s="353"/>
      <c r="K116" s="354"/>
      <c r="L116" s="410"/>
      <c r="M116" s="411"/>
      <c r="N116" s="344"/>
      <c r="O116" s="345"/>
      <c r="P116" s="410"/>
      <c r="Q116" s="411"/>
      <c r="R116" s="344"/>
      <c r="S116" s="345"/>
      <c r="T116" s="410"/>
      <c r="U116" s="411"/>
      <c r="V116" s="328"/>
      <c r="W116" s="329"/>
      <c r="X116" s="346"/>
      <c r="Y116" s="347"/>
      <c r="Z116" s="20" t="s">
        <v>18</v>
      </c>
    </row>
    <row r="117" spans="1:26" s="12" customFormat="1" ht="13.5" customHeight="1">
      <c r="A117" s="7" t="s">
        <v>37</v>
      </c>
      <c r="B117" s="328">
        <v>665</v>
      </c>
      <c r="C117" s="329">
        <v>18.600000000000001</v>
      </c>
      <c r="D117" s="118">
        <v>675</v>
      </c>
      <c r="E117" s="119">
        <v>18.100000000000001</v>
      </c>
      <c r="F117" s="378">
        <v>700</v>
      </c>
      <c r="G117" s="379">
        <v>19.100000000000001</v>
      </c>
      <c r="H117" s="118"/>
      <c r="I117" s="119"/>
      <c r="J117" s="353"/>
      <c r="K117" s="354"/>
      <c r="L117" s="410"/>
      <c r="M117" s="411"/>
      <c r="N117" s="344"/>
      <c r="O117" s="345"/>
      <c r="P117" s="410"/>
      <c r="Q117" s="411"/>
      <c r="R117" s="344"/>
      <c r="S117" s="345"/>
      <c r="T117" s="410"/>
      <c r="U117" s="411"/>
      <c r="V117" s="328"/>
      <c r="W117" s="329"/>
      <c r="X117" s="346"/>
      <c r="Y117" s="347"/>
      <c r="Z117" s="7" t="s">
        <v>37</v>
      </c>
    </row>
    <row r="118" spans="1:26" s="12" customFormat="1" ht="13.5" customHeight="1">
      <c r="A118" s="7"/>
      <c r="B118" s="35"/>
      <c r="C118" s="36"/>
      <c r="D118" s="331"/>
      <c r="E118" s="332"/>
      <c r="F118" s="331"/>
      <c r="G118" s="332"/>
      <c r="H118" s="331"/>
      <c r="I118" s="332"/>
      <c r="J118" s="360"/>
      <c r="K118" s="361"/>
      <c r="L118" s="360"/>
      <c r="M118" s="361"/>
      <c r="N118" s="360"/>
      <c r="O118" s="361"/>
      <c r="P118" s="360"/>
      <c r="Q118" s="361"/>
      <c r="R118" s="360"/>
      <c r="S118" s="361"/>
      <c r="T118" s="362"/>
      <c r="U118" s="363"/>
      <c r="V118" s="360"/>
      <c r="W118" s="361"/>
      <c r="X118" s="360"/>
      <c r="Y118" s="361"/>
      <c r="Z118" s="7"/>
    </row>
    <row r="119" spans="1:26" ht="13.5" customHeight="1">
      <c r="A119" s="239" t="s">
        <v>199</v>
      </c>
      <c r="T119" s="348"/>
      <c r="U119" s="348"/>
    </row>
    <row r="120" spans="1:26" s="175" customFormat="1" ht="13.5" customHeight="1">
      <c r="A120" s="174" t="s">
        <v>162</v>
      </c>
      <c r="B120" s="174" t="s">
        <v>163</v>
      </c>
      <c r="Y120" s="174" t="str">
        <f>B120</f>
        <v>Claimant unemployment of up to 4 weeks, numbers and % of all, 2012</v>
      </c>
    </row>
    <row r="121" spans="1:26" s="12" customFormat="1" ht="13.5" customHeight="1">
      <c r="B121" s="172">
        <v>40909</v>
      </c>
      <c r="C121" s="172">
        <v>40909</v>
      </c>
      <c r="D121" s="171">
        <v>40940</v>
      </c>
      <c r="E121" s="171">
        <v>40940</v>
      </c>
      <c r="F121" s="172">
        <v>40969</v>
      </c>
      <c r="G121" s="172">
        <v>40969</v>
      </c>
      <c r="H121" s="171">
        <v>41000</v>
      </c>
      <c r="I121" s="171">
        <v>41000</v>
      </c>
      <c r="J121" s="172">
        <v>41030</v>
      </c>
      <c r="K121" s="172">
        <v>41030</v>
      </c>
      <c r="L121" s="171">
        <v>41061</v>
      </c>
      <c r="M121" s="171">
        <v>41061</v>
      </c>
      <c r="N121" s="172">
        <v>41091</v>
      </c>
      <c r="O121" s="172">
        <v>41091</v>
      </c>
      <c r="P121" s="171">
        <v>41122</v>
      </c>
      <c r="Q121" s="171">
        <v>41122</v>
      </c>
      <c r="R121" s="172">
        <v>41153</v>
      </c>
      <c r="S121" s="172">
        <v>41153</v>
      </c>
      <c r="T121" s="171">
        <v>41183</v>
      </c>
      <c r="U121" s="171">
        <v>41183</v>
      </c>
      <c r="V121" s="172">
        <v>41214</v>
      </c>
      <c r="W121" s="172">
        <v>41214</v>
      </c>
      <c r="X121" s="171">
        <v>41244</v>
      </c>
      <c r="Y121" s="171">
        <v>41244</v>
      </c>
    </row>
    <row r="122" spans="1:26" s="12" customFormat="1" ht="13.5" customHeight="1">
      <c r="A122" s="20" t="s">
        <v>9</v>
      </c>
      <c r="B122" s="35">
        <v>229595</v>
      </c>
      <c r="C122" s="36">
        <v>14.5</v>
      </c>
      <c r="D122" s="118">
        <v>243240</v>
      </c>
      <c r="E122" s="119">
        <v>15</v>
      </c>
      <c r="F122" s="35">
        <v>211210</v>
      </c>
      <c r="G122" s="36">
        <v>13.2</v>
      </c>
      <c r="H122" s="118">
        <v>191365</v>
      </c>
      <c r="I122" s="119">
        <v>12.3</v>
      </c>
      <c r="J122" s="35">
        <v>197310</v>
      </c>
      <c r="K122" s="36">
        <v>12.9</v>
      </c>
      <c r="L122" s="118">
        <v>195450</v>
      </c>
      <c r="M122" s="119">
        <v>13</v>
      </c>
      <c r="N122" s="35">
        <v>234060</v>
      </c>
      <c r="O122" s="36">
        <v>15.5</v>
      </c>
      <c r="P122" s="118">
        <v>222640</v>
      </c>
      <c r="Q122" s="119">
        <v>14.8</v>
      </c>
      <c r="R122" s="35">
        <v>239790</v>
      </c>
      <c r="S122" s="36">
        <v>16.100000000000001</v>
      </c>
      <c r="T122" s="118">
        <v>236575</v>
      </c>
      <c r="U122" s="119">
        <v>16</v>
      </c>
      <c r="V122" s="35">
        <v>218385</v>
      </c>
      <c r="W122" s="36">
        <v>14.9</v>
      </c>
      <c r="X122" s="118">
        <v>201405</v>
      </c>
      <c r="Y122" s="119">
        <v>13.8</v>
      </c>
      <c r="Z122" s="20" t="s">
        <v>9</v>
      </c>
    </row>
    <row r="123" spans="1:26" s="12" customFormat="1" ht="13.5" customHeight="1">
      <c r="A123" s="20" t="s">
        <v>8</v>
      </c>
      <c r="B123" s="35">
        <v>236810</v>
      </c>
      <c r="C123" s="36">
        <v>14.4</v>
      </c>
      <c r="D123" s="118">
        <v>250780</v>
      </c>
      <c r="E123" s="119">
        <v>14.9</v>
      </c>
      <c r="F123" s="35">
        <v>217870</v>
      </c>
      <c r="G123" s="36">
        <v>13.1</v>
      </c>
      <c r="H123" s="118">
        <v>197710</v>
      </c>
      <c r="I123" s="119">
        <v>12.3</v>
      </c>
      <c r="J123" s="35">
        <v>203560</v>
      </c>
      <c r="K123" s="36">
        <v>12.8</v>
      </c>
      <c r="L123" s="118">
        <v>202360</v>
      </c>
      <c r="M123" s="119">
        <v>13</v>
      </c>
      <c r="N123" s="35">
        <v>242545</v>
      </c>
      <c r="O123" s="36">
        <v>15.5</v>
      </c>
      <c r="P123" s="118">
        <v>229870</v>
      </c>
      <c r="Q123" s="119">
        <v>14.7</v>
      </c>
      <c r="R123" s="35">
        <v>248165</v>
      </c>
      <c r="S123" s="36">
        <v>16</v>
      </c>
      <c r="T123" s="118">
        <v>244035</v>
      </c>
      <c r="U123" s="119">
        <v>15.8</v>
      </c>
      <c r="V123" s="35">
        <v>225365</v>
      </c>
      <c r="W123" s="36">
        <v>14.7</v>
      </c>
      <c r="X123" s="118">
        <v>207810</v>
      </c>
      <c r="Y123" s="119">
        <v>13.7</v>
      </c>
      <c r="Z123" s="20" t="s">
        <v>8</v>
      </c>
    </row>
    <row r="124" spans="1:26" s="12" customFormat="1" ht="13.5" customHeight="1">
      <c r="A124" s="20" t="s">
        <v>158</v>
      </c>
      <c r="B124" s="35">
        <v>23945</v>
      </c>
      <c r="C124" s="36">
        <v>16.3</v>
      </c>
      <c r="D124" s="118">
        <v>26390</v>
      </c>
      <c r="E124" s="119">
        <v>17.399999999999999</v>
      </c>
      <c r="F124" s="35">
        <v>22505</v>
      </c>
      <c r="G124" s="36">
        <v>15</v>
      </c>
      <c r="H124" s="118">
        <v>19510</v>
      </c>
      <c r="I124" s="119">
        <v>13.6</v>
      </c>
      <c r="J124" s="35">
        <v>20120</v>
      </c>
      <c r="K124" s="36">
        <v>14.3</v>
      </c>
      <c r="L124" s="118">
        <v>19150</v>
      </c>
      <c r="M124" s="119">
        <v>14</v>
      </c>
      <c r="N124" s="35">
        <v>22890</v>
      </c>
      <c r="O124" s="36">
        <v>16.8</v>
      </c>
      <c r="P124" s="118">
        <v>22080</v>
      </c>
      <c r="Q124" s="119">
        <v>16.3</v>
      </c>
      <c r="R124" s="35">
        <v>23790</v>
      </c>
      <c r="S124" s="36">
        <v>17.8</v>
      </c>
      <c r="T124" s="118">
        <v>24380</v>
      </c>
      <c r="U124" s="119">
        <v>18.3</v>
      </c>
      <c r="V124" s="35">
        <v>22465</v>
      </c>
      <c r="W124" s="36">
        <v>16.899999999999999</v>
      </c>
      <c r="X124" s="118">
        <v>20640</v>
      </c>
      <c r="Y124" s="119">
        <v>15.7</v>
      </c>
      <c r="Z124" s="20" t="s">
        <v>158</v>
      </c>
    </row>
    <row r="125" spans="1:26" s="12" customFormat="1" ht="13.5" customHeight="1">
      <c r="A125" s="20" t="s">
        <v>159</v>
      </c>
      <c r="B125" s="35">
        <v>16920</v>
      </c>
      <c r="C125" s="36">
        <v>17.600000000000001</v>
      </c>
      <c r="D125" s="118">
        <v>16970</v>
      </c>
      <c r="E125" s="119">
        <v>17.2</v>
      </c>
      <c r="F125" s="35">
        <v>14635</v>
      </c>
      <c r="G125" s="36">
        <v>15.1</v>
      </c>
      <c r="H125" s="118">
        <v>12905</v>
      </c>
      <c r="I125" s="119">
        <v>14.1</v>
      </c>
      <c r="J125" s="35">
        <v>13180</v>
      </c>
      <c r="K125" s="36">
        <v>14.8</v>
      </c>
      <c r="L125" s="118">
        <v>12420</v>
      </c>
      <c r="M125" s="119">
        <v>14.4</v>
      </c>
      <c r="N125" s="35">
        <v>14975</v>
      </c>
      <c r="O125" s="36">
        <v>17.399999999999999</v>
      </c>
      <c r="P125" s="118">
        <v>14500</v>
      </c>
      <c r="Q125" s="119">
        <v>16.899999999999999</v>
      </c>
      <c r="R125" s="35">
        <v>15130</v>
      </c>
      <c r="S125" s="36">
        <v>17.899999999999999</v>
      </c>
      <c r="T125" s="118">
        <v>16165</v>
      </c>
      <c r="U125" s="119">
        <v>19.100000000000001</v>
      </c>
      <c r="V125" s="35">
        <v>15160</v>
      </c>
      <c r="W125" s="36">
        <v>17.899999999999999</v>
      </c>
      <c r="X125" s="118">
        <v>13845</v>
      </c>
      <c r="Y125" s="119">
        <v>16.399999999999999</v>
      </c>
      <c r="Z125" s="20" t="s">
        <v>159</v>
      </c>
    </row>
    <row r="126" spans="1:26" s="12" customFormat="1" ht="13.5" customHeight="1">
      <c r="A126" s="20" t="s">
        <v>20</v>
      </c>
      <c r="B126" s="35">
        <v>120</v>
      </c>
      <c r="C126" s="36">
        <v>22.8</v>
      </c>
      <c r="D126" s="118">
        <v>100</v>
      </c>
      <c r="E126" s="119">
        <v>19</v>
      </c>
      <c r="F126" s="35">
        <v>115</v>
      </c>
      <c r="G126" s="36">
        <v>21.7</v>
      </c>
      <c r="H126" s="118">
        <v>75</v>
      </c>
      <c r="I126" s="119">
        <v>16.100000000000001</v>
      </c>
      <c r="J126" s="35">
        <v>100</v>
      </c>
      <c r="K126" s="36">
        <v>21.7</v>
      </c>
      <c r="L126" s="118">
        <v>80</v>
      </c>
      <c r="M126" s="119">
        <v>17.7</v>
      </c>
      <c r="N126" s="35">
        <v>105</v>
      </c>
      <c r="O126" s="36">
        <v>22.7</v>
      </c>
      <c r="P126" s="118">
        <v>100</v>
      </c>
      <c r="Q126" s="119">
        <v>22.3</v>
      </c>
      <c r="R126" s="35">
        <v>85</v>
      </c>
      <c r="S126" s="36">
        <v>19</v>
      </c>
      <c r="T126" s="118">
        <v>90</v>
      </c>
      <c r="U126" s="119">
        <v>20.399999999999999</v>
      </c>
      <c r="V126" s="35">
        <v>90</v>
      </c>
      <c r="W126" s="36">
        <v>20.3</v>
      </c>
      <c r="X126" s="118">
        <v>95</v>
      </c>
      <c r="Y126" s="119">
        <v>20.6</v>
      </c>
      <c r="Z126" s="20" t="s">
        <v>20</v>
      </c>
    </row>
    <row r="127" spans="1:26" s="12" customFormat="1" ht="13.5" customHeight="1">
      <c r="A127" s="20" t="s">
        <v>21</v>
      </c>
      <c r="B127" s="35">
        <v>170</v>
      </c>
      <c r="C127" s="36">
        <v>23.6</v>
      </c>
      <c r="D127" s="118">
        <v>155</v>
      </c>
      <c r="E127" s="119">
        <v>22.1</v>
      </c>
      <c r="F127" s="35">
        <v>140</v>
      </c>
      <c r="G127" s="36">
        <v>19.8</v>
      </c>
      <c r="H127" s="118">
        <v>95</v>
      </c>
      <c r="I127" s="119">
        <v>15.6</v>
      </c>
      <c r="J127" s="35">
        <v>150</v>
      </c>
      <c r="K127" s="36">
        <v>24.4</v>
      </c>
      <c r="L127" s="118">
        <v>125</v>
      </c>
      <c r="M127" s="119">
        <v>20.2</v>
      </c>
      <c r="N127" s="35">
        <v>155</v>
      </c>
      <c r="O127" s="36">
        <v>25.2</v>
      </c>
      <c r="P127" s="118">
        <v>125</v>
      </c>
      <c r="Q127" s="119">
        <v>20.399999999999999</v>
      </c>
      <c r="R127" s="35">
        <v>150</v>
      </c>
      <c r="S127" s="36">
        <v>24.9</v>
      </c>
      <c r="T127" s="118">
        <v>130</v>
      </c>
      <c r="U127" s="119">
        <v>22.4</v>
      </c>
      <c r="V127" s="35">
        <v>155</v>
      </c>
      <c r="W127" s="36">
        <v>24.8</v>
      </c>
      <c r="X127" s="118">
        <v>125</v>
      </c>
      <c r="Y127" s="119">
        <v>19.8</v>
      </c>
      <c r="Z127" s="20" t="s">
        <v>21</v>
      </c>
    </row>
    <row r="128" spans="1:26" s="12" customFormat="1" ht="13.5" customHeight="1">
      <c r="A128" s="20" t="s">
        <v>22</v>
      </c>
      <c r="B128" s="35">
        <v>110</v>
      </c>
      <c r="C128" s="36">
        <v>18.7</v>
      </c>
      <c r="D128" s="118">
        <v>135</v>
      </c>
      <c r="E128" s="119">
        <v>21.5</v>
      </c>
      <c r="F128" s="35">
        <v>105</v>
      </c>
      <c r="G128" s="36">
        <v>17.7</v>
      </c>
      <c r="H128" s="118">
        <v>95</v>
      </c>
      <c r="I128" s="119">
        <v>17.7</v>
      </c>
      <c r="J128" s="35">
        <v>115</v>
      </c>
      <c r="K128" s="36">
        <v>20.7</v>
      </c>
      <c r="L128" s="118">
        <v>100</v>
      </c>
      <c r="M128" s="119">
        <v>18.5</v>
      </c>
      <c r="N128" s="35">
        <v>95</v>
      </c>
      <c r="O128" s="36">
        <v>18.5</v>
      </c>
      <c r="P128" s="118">
        <v>100</v>
      </c>
      <c r="Q128" s="119">
        <v>19.100000000000001</v>
      </c>
      <c r="R128" s="35">
        <v>120</v>
      </c>
      <c r="S128" s="36">
        <v>23.5</v>
      </c>
      <c r="T128" s="118">
        <v>115</v>
      </c>
      <c r="U128" s="119">
        <v>23.4</v>
      </c>
      <c r="V128" s="35">
        <v>105</v>
      </c>
      <c r="W128" s="36">
        <v>20.8</v>
      </c>
      <c r="X128" s="118">
        <v>95</v>
      </c>
      <c r="Y128" s="119">
        <v>18.899999999999999</v>
      </c>
      <c r="Z128" s="20" t="s">
        <v>22</v>
      </c>
    </row>
    <row r="129" spans="1:26" s="12" customFormat="1" ht="13.5" customHeight="1">
      <c r="A129" s="20" t="s">
        <v>23</v>
      </c>
      <c r="B129" s="35">
        <v>115</v>
      </c>
      <c r="C129" s="36">
        <v>22.9</v>
      </c>
      <c r="D129" s="118">
        <v>105</v>
      </c>
      <c r="E129" s="119">
        <v>20.399999999999999</v>
      </c>
      <c r="F129" s="35">
        <v>95</v>
      </c>
      <c r="G129" s="36">
        <v>19.7</v>
      </c>
      <c r="H129" s="118">
        <v>80</v>
      </c>
      <c r="I129" s="119">
        <v>17.7</v>
      </c>
      <c r="J129" s="35">
        <v>80</v>
      </c>
      <c r="K129" s="36">
        <v>19.399999999999999</v>
      </c>
      <c r="L129" s="118">
        <v>60</v>
      </c>
      <c r="M129" s="119">
        <v>16.899999999999999</v>
      </c>
      <c r="N129" s="35">
        <v>85</v>
      </c>
      <c r="O129" s="36">
        <v>23.1</v>
      </c>
      <c r="P129" s="118">
        <v>85</v>
      </c>
      <c r="Q129" s="119">
        <v>24.3</v>
      </c>
      <c r="R129" s="35">
        <v>85</v>
      </c>
      <c r="S129" s="36">
        <v>24.7</v>
      </c>
      <c r="T129" s="118">
        <v>100</v>
      </c>
      <c r="U129" s="119">
        <v>26.4</v>
      </c>
      <c r="V129" s="35">
        <v>95</v>
      </c>
      <c r="W129" s="36">
        <v>24.1</v>
      </c>
      <c r="X129" s="118">
        <v>100</v>
      </c>
      <c r="Y129" s="119">
        <v>23.6</v>
      </c>
      <c r="Z129" s="20" t="s">
        <v>23</v>
      </c>
    </row>
    <row r="130" spans="1:26" s="12" customFormat="1" ht="13.5" customHeight="1">
      <c r="A130" s="20" t="s">
        <v>24</v>
      </c>
      <c r="B130" s="35">
        <v>185</v>
      </c>
      <c r="C130" s="36">
        <v>21.1</v>
      </c>
      <c r="D130" s="118">
        <v>180</v>
      </c>
      <c r="E130" s="119">
        <v>20.399999999999999</v>
      </c>
      <c r="F130" s="35">
        <v>180</v>
      </c>
      <c r="G130" s="36">
        <v>21.6</v>
      </c>
      <c r="H130" s="118">
        <v>155</v>
      </c>
      <c r="I130" s="119">
        <v>20.6</v>
      </c>
      <c r="J130" s="35">
        <v>150</v>
      </c>
      <c r="K130" s="36">
        <v>20.7</v>
      </c>
      <c r="L130" s="118">
        <v>125</v>
      </c>
      <c r="M130" s="119">
        <v>19.2</v>
      </c>
      <c r="N130" s="35">
        <v>160</v>
      </c>
      <c r="O130" s="36">
        <v>24.4</v>
      </c>
      <c r="P130" s="118">
        <v>150</v>
      </c>
      <c r="Q130" s="119">
        <v>23.2</v>
      </c>
      <c r="R130" s="35">
        <v>145</v>
      </c>
      <c r="S130" s="36">
        <v>22.7</v>
      </c>
      <c r="T130" s="118">
        <v>170</v>
      </c>
      <c r="U130" s="119">
        <v>25.2</v>
      </c>
      <c r="V130" s="35">
        <v>185</v>
      </c>
      <c r="W130" s="36">
        <v>26.2</v>
      </c>
      <c r="X130" s="118">
        <v>175</v>
      </c>
      <c r="Y130" s="119">
        <v>23.8</v>
      </c>
      <c r="Z130" s="20" t="s">
        <v>24</v>
      </c>
    </row>
    <row r="131" spans="1:26" s="12" customFormat="1" ht="13.5" customHeight="1">
      <c r="A131" s="20" t="s">
        <v>25</v>
      </c>
      <c r="B131" s="35">
        <v>275</v>
      </c>
      <c r="C131" s="36">
        <v>18.899999999999999</v>
      </c>
      <c r="D131" s="118">
        <v>270</v>
      </c>
      <c r="E131" s="119">
        <v>18.399999999999999</v>
      </c>
      <c r="F131" s="35">
        <v>225</v>
      </c>
      <c r="G131" s="36">
        <v>16.600000000000001</v>
      </c>
      <c r="H131" s="118">
        <v>190</v>
      </c>
      <c r="I131" s="119">
        <v>16.7</v>
      </c>
      <c r="J131" s="35">
        <v>210</v>
      </c>
      <c r="K131" s="36">
        <v>20.2</v>
      </c>
      <c r="L131" s="118">
        <v>205</v>
      </c>
      <c r="M131" s="119">
        <v>20.8</v>
      </c>
      <c r="N131" s="35">
        <v>240</v>
      </c>
      <c r="O131" s="36">
        <v>25</v>
      </c>
      <c r="P131" s="118">
        <v>205</v>
      </c>
      <c r="Q131" s="119">
        <v>22.8</v>
      </c>
      <c r="R131" s="35">
        <v>245</v>
      </c>
      <c r="S131" s="36">
        <v>25.9</v>
      </c>
      <c r="T131" s="118">
        <v>290</v>
      </c>
      <c r="U131" s="119">
        <v>28.3</v>
      </c>
      <c r="V131" s="35">
        <v>295</v>
      </c>
      <c r="W131" s="36">
        <v>26.5</v>
      </c>
      <c r="X131" s="118">
        <v>285</v>
      </c>
      <c r="Y131" s="119">
        <v>23</v>
      </c>
      <c r="Z131" s="20" t="s">
        <v>25</v>
      </c>
    </row>
    <row r="132" spans="1:26" s="12" customFormat="1" ht="13.5" customHeight="1">
      <c r="A132" s="20" t="s">
        <v>17</v>
      </c>
      <c r="B132" s="35">
        <v>750</v>
      </c>
      <c r="C132" s="36">
        <v>19.100000000000001</v>
      </c>
      <c r="D132" s="118">
        <v>770</v>
      </c>
      <c r="E132" s="119">
        <v>18.899999999999999</v>
      </c>
      <c r="F132" s="35">
        <v>640</v>
      </c>
      <c r="G132" s="36">
        <v>15.9</v>
      </c>
      <c r="H132" s="118">
        <v>575</v>
      </c>
      <c r="I132" s="119">
        <v>15.2</v>
      </c>
      <c r="J132" s="35">
        <v>655</v>
      </c>
      <c r="K132" s="36">
        <v>17.7</v>
      </c>
      <c r="L132" s="118">
        <v>605</v>
      </c>
      <c r="M132" s="119">
        <v>16.8</v>
      </c>
      <c r="N132" s="35">
        <v>700</v>
      </c>
      <c r="O132" s="36">
        <v>19.600000000000001</v>
      </c>
      <c r="P132" s="118">
        <v>665</v>
      </c>
      <c r="Q132" s="119">
        <v>18.8</v>
      </c>
      <c r="R132" s="35">
        <v>685</v>
      </c>
      <c r="S132" s="36">
        <v>19.7</v>
      </c>
      <c r="T132" s="118">
        <v>715</v>
      </c>
      <c r="U132" s="119">
        <v>20.5</v>
      </c>
      <c r="V132" s="35">
        <v>705</v>
      </c>
      <c r="W132" s="36">
        <v>19.5</v>
      </c>
      <c r="X132" s="118">
        <v>625</v>
      </c>
      <c r="Y132" s="119">
        <v>17.2</v>
      </c>
      <c r="Z132" s="20" t="s">
        <v>17</v>
      </c>
    </row>
    <row r="133" spans="1:26" s="12" customFormat="1" ht="13.5" customHeight="1">
      <c r="A133" s="20" t="s">
        <v>160</v>
      </c>
      <c r="B133" s="35">
        <v>975</v>
      </c>
      <c r="C133" s="36">
        <v>20.9</v>
      </c>
      <c r="D133" s="118">
        <v>945</v>
      </c>
      <c r="E133" s="119">
        <v>20</v>
      </c>
      <c r="F133" s="35">
        <v>865</v>
      </c>
      <c r="G133" s="36">
        <v>19.100000000000001</v>
      </c>
      <c r="H133" s="118">
        <v>690</v>
      </c>
      <c r="I133" s="119">
        <v>17.399999999999999</v>
      </c>
      <c r="J133" s="35">
        <v>805</v>
      </c>
      <c r="K133" s="36">
        <v>21.2</v>
      </c>
      <c r="L133" s="118">
        <v>695</v>
      </c>
      <c r="M133" s="119">
        <v>19.3</v>
      </c>
      <c r="N133" s="35">
        <v>840</v>
      </c>
      <c r="O133" s="36">
        <v>23.5</v>
      </c>
      <c r="P133" s="118">
        <v>765</v>
      </c>
      <c r="Q133" s="119">
        <v>22</v>
      </c>
      <c r="R133" s="35">
        <v>830</v>
      </c>
      <c r="S133" s="36">
        <v>23.8</v>
      </c>
      <c r="T133" s="118">
        <v>900</v>
      </c>
      <c r="U133" s="119">
        <v>24.9</v>
      </c>
      <c r="V133" s="35">
        <v>925</v>
      </c>
      <c r="W133" s="36">
        <v>24.4</v>
      </c>
      <c r="X133" s="118">
        <v>870</v>
      </c>
      <c r="Y133" s="119">
        <v>21.9</v>
      </c>
      <c r="Z133" s="20" t="s">
        <v>160</v>
      </c>
    </row>
    <row r="134" spans="1:26" s="12" customFormat="1" ht="13.5" customHeight="1">
      <c r="A134" s="20" t="s">
        <v>18</v>
      </c>
      <c r="B134" s="35">
        <v>470</v>
      </c>
      <c r="C134" s="36">
        <v>22.3</v>
      </c>
      <c r="D134" s="118">
        <v>440</v>
      </c>
      <c r="E134" s="119">
        <v>20.5</v>
      </c>
      <c r="F134" s="35">
        <v>400</v>
      </c>
      <c r="G134" s="36">
        <v>19.2</v>
      </c>
      <c r="H134" s="118">
        <v>335</v>
      </c>
      <c r="I134" s="119">
        <v>17.2</v>
      </c>
      <c r="J134" s="35">
        <v>330</v>
      </c>
      <c r="K134" s="36">
        <v>18.399999999999999</v>
      </c>
      <c r="L134" s="118">
        <v>350</v>
      </c>
      <c r="M134" s="119">
        <v>20.100000000000001</v>
      </c>
      <c r="N134" s="35">
        <v>385</v>
      </c>
      <c r="O134" s="36">
        <v>22.8</v>
      </c>
      <c r="P134" s="118">
        <v>415</v>
      </c>
      <c r="Q134" s="119">
        <v>24.8</v>
      </c>
      <c r="R134" s="35">
        <v>365</v>
      </c>
      <c r="S134" s="36">
        <v>23.3</v>
      </c>
      <c r="T134" s="118">
        <v>430</v>
      </c>
      <c r="U134" s="119">
        <v>26.7</v>
      </c>
      <c r="V134" s="35">
        <v>410</v>
      </c>
      <c r="W134" s="36">
        <v>24.8</v>
      </c>
      <c r="X134" s="118">
        <v>410</v>
      </c>
      <c r="Y134" s="119">
        <v>24.4</v>
      </c>
      <c r="Z134" s="20" t="s">
        <v>18</v>
      </c>
    </row>
    <row r="135" spans="1:26" s="12" customFormat="1" ht="13.5" customHeight="1">
      <c r="A135" s="7" t="s">
        <v>37</v>
      </c>
      <c r="B135" s="35">
        <v>2195</v>
      </c>
      <c r="C135" s="36">
        <v>20.5</v>
      </c>
      <c r="D135" s="118">
        <v>2155</v>
      </c>
      <c r="E135" s="119">
        <v>19.7</v>
      </c>
      <c r="F135" s="35">
        <v>1905</v>
      </c>
      <c r="G135" s="36">
        <v>17.899999999999999</v>
      </c>
      <c r="H135" s="118">
        <v>1600</v>
      </c>
      <c r="I135" s="119">
        <v>16.5</v>
      </c>
      <c r="J135" s="35">
        <v>1790</v>
      </c>
      <c r="K135" s="36">
        <v>19.2</v>
      </c>
      <c r="L135" s="118">
        <v>1650</v>
      </c>
      <c r="M135" s="119">
        <v>18.5</v>
      </c>
      <c r="N135" s="35">
        <v>1920</v>
      </c>
      <c r="O135" s="36">
        <v>21.8</v>
      </c>
      <c r="P135" s="118">
        <v>1845</v>
      </c>
      <c r="Q135" s="119">
        <v>21.2</v>
      </c>
      <c r="R135" s="35">
        <v>1885</v>
      </c>
      <c r="S135" s="36">
        <v>22</v>
      </c>
      <c r="T135" s="118">
        <v>2045</v>
      </c>
      <c r="U135" s="119">
        <v>23.5</v>
      </c>
      <c r="V135" s="35">
        <v>2035</v>
      </c>
      <c r="W135" s="36">
        <v>22.5</v>
      </c>
      <c r="X135" s="118">
        <v>1905</v>
      </c>
      <c r="Y135" s="119">
        <v>20.5</v>
      </c>
      <c r="Z135" s="7" t="s">
        <v>37</v>
      </c>
    </row>
    <row r="136" spans="1:26" s="12" customFormat="1" ht="13.5" customHeight="1"/>
    <row r="137" spans="1:26" s="175" customFormat="1" ht="13.5" customHeight="1">
      <c r="A137" s="174" t="s">
        <v>162</v>
      </c>
      <c r="B137" s="174" t="s">
        <v>283</v>
      </c>
      <c r="Y137" s="174" t="str">
        <f>B137</f>
        <v>Claimant unemployment of up to 4 weeks, numbers and % of all, 2013</v>
      </c>
    </row>
    <row r="138" spans="1:26" s="12" customFormat="1" ht="13.5" customHeight="1">
      <c r="B138" s="172">
        <v>41275</v>
      </c>
      <c r="C138" s="172">
        <v>41275</v>
      </c>
      <c r="D138" s="274">
        <f t="shared" ref="D138:Y138" si="6">B138+31</f>
        <v>41306</v>
      </c>
      <c r="E138" s="274">
        <f t="shared" si="6"/>
        <v>41306</v>
      </c>
      <c r="F138" s="55">
        <f t="shared" si="6"/>
        <v>41337</v>
      </c>
      <c r="G138" s="55">
        <f t="shared" si="6"/>
        <v>41337</v>
      </c>
      <c r="H138" s="274">
        <f t="shared" si="6"/>
        <v>41368</v>
      </c>
      <c r="I138" s="274">
        <f t="shared" si="6"/>
        <v>41368</v>
      </c>
      <c r="J138" s="55">
        <f t="shared" si="6"/>
        <v>41399</v>
      </c>
      <c r="K138" s="55">
        <f t="shared" si="6"/>
        <v>41399</v>
      </c>
      <c r="L138" s="274">
        <f t="shared" si="6"/>
        <v>41430</v>
      </c>
      <c r="M138" s="274">
        <f t="shared" si="6"/>
        <v>41430</v>
      </c>
      <c r="N138" s="55">
        <f t="shared" si="6"/>
        <v>41461</v>
      </c>
      <c r="O138" s="55">
        <f t="shared" si="6"/>
        <v>41461</v>
      </c>
      <c r="P138" s="274">
        <f t="shared" si="6"/>
        <v>41492</v>
      </c>
      <c r="Q138" s="274">
        <f t="shared" si="6"/>
        <v>41492</v>
      </c>
      <c r="R138" s="55">
        <f t="shared" si="6"/>
        <v>41523</v>
      </c>
      <c r="S138" s="55">
        <f t="shared" si="6"/>
        <v>41523</v>
      </c>
      <c r="T138" s="274">
        <f t="shared" si="6"/>
        <v>41554</v>
      </c>
      <c r="U138" s="274">
        <f t="shared" si="6"/>
        <v>41554</v>
      </c>
      <c r="V138" s="55">
        <f t="shared" si="6"/>
        <v>41585</v>
      </c>
      <c r="W138" s="55">
        <f t="shared" si="6"/>
        <v>41585</v>
      </c>
      <c r="X138" s="274">
        <f t="shared" si="6"/>
        <v>41616</v>
      </c>
      <c r="Y138" s="274">
        <f t="shared" si="6"/>
        <v>41616</v>
      </c>
    </row>
    <row r="139" spans="1:26" s="12" customFormat="1" ht="13.5" customHeight="1">
      <c r="A139" s="20" t="s">
        <v>9</v>
      </c>
      <c r="B139" s="269">
        <v>211835</v>
      </c>
      <c r="C139" s="270">
        <v>14</v>
      </c>
      <c r="D139" s="118">
        <v>224245</v>
      </c>
      <c r="E139" s="119">
        <v>14.5</v>
      </c>
      <c r="F139" s="35">
        <v>196465</v>
      </c>
      <c r="G139" s="36">
        <v>13</v>
      </c>
      <c r="H139" s="118">
        <v>178070</v>
      </c>
      <c r="I139" s="119">
        <v>12.1</v>
      </c>
      <c r="J139" s="35">
        <v>173730</v>
      </c>
      <c r="K139" s="36">
        <v>12.1</v>
      </c>
      <c r="L139" s="118">
        <v>179055</v>
      </c>
      <c r="M139" s="119">
        <v>13</v>
      </c>
      <c r="N139" s="35">
        <v>197765</v>
      </c>
      <c r="O139" s="36">
        <v>14.6</v>
      </c>
      <c r="P139" s="118">
        <v>187820</v>
      </c>
      <c r="Q139" s="119">
        <v>14.2</v>
      </c>
      <c r="R139" s="35">
        <v>192650</v>
      </c>
      <c r="S139" s="36">
        <v>15.3</v>
      </c>
      <c r="T139" s="118">
        <v>185045</v>
      </c>
      <c r="U139" s="119">
        <v>15.3</v>
      </c>
      <c r="V139" s="35">
        <v>178115</v>
      </c>
      <c r="W139" s="36">
        <v>15.3</v>
      </c>
      <c r="X139" s="118">
        <v>170280</v>
      </c>
      <c r="Y139" s="119">
        <v>14.9</v>
      </c>
      <c r="Z139" s="20" t="s">
        <v>9</v>
      </c>
    </row>
    <row r="140" spans="1:26" s="12" customFormat="1" ht="13.5" customHeight="1">
      <c r="A140" s="20" t="s">
        <v>8</v>
      </c>
      <c r="B140" s="269">
        <v>218265</v>
      </c>
      <c r="C140" s="270">
        <v>13.8</v>
      </c>
      <c r="D140" s="118">
        <v>230860</v>
      </c>
      <c r="E140" s="119">
        <v>14.3</v>
      </c>
      <c r="F140" s="35">
        <v>202050</v>
      </c>
      <c r="G140" s="36">
        <v>12.8</v>
      </c>
      <c r="H140" s="118">
        <v>183540</v>
      </c>
      <c r="I140" s="119">
        <v>12</v>
      </c>
      <c r="J140" s="35">
        <v>179340</v>
      </c>
      <c r="K140" s="36">
        <v>12</v>
      </c>
      <c r="L140" s="118">
        <v>185225</v>
      </c>
      <c r="M140" s="119">
        <v>12.9</v>
      </c>
      <c r="N140" s="35">
        <v>205195</v>
      </c>
      <c r="O140" s="36">
        <v>14.5</v>
      </c>
      <c r="P140" s="118">
        <v>194095</v>
      </c>
      <c r="Q140" s="119">
        <v>14</v>
      </c>
      <c r="R140" s="35">
        <v>199965</v>
      </c>
      <c r="S140" s="36">
        <v>15.1</v>
      </c>
      <c r="T140" s="118">
        <v>191400</v>
      </c>
      <c r="U140" s="119">
        <v>15.1</v>
      </c>
      <c r="V140" s="35">
        <v>183890</v>
      </c>
      <c r="W140" s="36">
        <v>15.1</v>
      </c>
      <c r="X140" s="118">
        <v>175740</v>
      </c>
      <c r="Y140" s="119">
        <v>14.7</v>
      </c>
      <c r="Z140" s="20" t="s">
        <v>8</v>
      </c>
    </row>
    <row r="141" spans="1:26" s="12" customFormat="1" ht="13.5" customHeight="1">
      <c r="A141" s="20" t="s">
        <v>158</v>
      </c>
      <c r="B141" s="269">
        <v>21470</v>
      </c>
      <c r="C141" s="270">
        <v>15.7</v>
      </c>
      <c r="D141" s="118">
        <v>23400</v>
      </c>
      <c r="E141" s="119">
        <v>16.600000000000001</v>
      </c>
      <c r="F141" s="35">
        <v>20095</v>
      </c>
      <c r="G141" s="36">
        <v>14.6</v>
      </c>
      <c r="H141" s="118">
        <v>17675</v>
      </c>
      <c r="I141" s="119">
        <v>13.4</v>
      </c>
      <c r="J141" s="35">
        <v>17460</v>
      </c>
      <c r="K141" s="36">
        <v>13.8</v>
      </c>
      <c r="L141" s="118">
        <v>17395</v>
      </c>
      <c r="M141" s="119">
        <v>14.6</v>
      </c>
      <c r="N141" s="35">
        <v>19325</v>
      </c>
      <c r="O141" s="36">
        <v>16.7</v>
      </c>
      <c r="P141" s="118">
        <v>18800</v>
      </c>
      <c r="Q141" s="119">
        <v>16.7</v>
      </c>
      <c r="R141" s="35">
        <v>19185</v>
      </c>
      <c r="S141" s="36">
        <v>17.8</v>
      </c>
      <c r="T141" s="118">
        <v>19275</v>
      </c>
      <c r="U141" s="119">
        <v>18.5</v>
      </c>
      <c r="V141" s="35">
        <v>17995</v>
      </c>
      <c r="W141" s="36">
        <v>17.899999999999999</v>
      </c>
      <c r="X141" s="118">
        <v>16560</v>
      </c>
      <c r="Y141" s="119">
        <v>16.8</v>
      </c>
      <c r="Z141" s="20" t="s">
        <v>158</v>
      </c>
    </row>
    <row r="142" spans="1:26" s="12" customFormat="1" ht="13.5" customHeight="1">
      <c r="A142" s="20" t="s">
        <v>159</v>
      </c>
      <c r="B142" s="269">
        <v>15160</v>
      </c>
      <c r="C142" s="270">
        <v>17.100000000000001</v>
      </c>
      <c r="D142" s="118">
        <v>15495</v>
      </c>
      <c r="E142" s="119">
        <v>17.100000000000001</v>
      </c>
      <c r="F142" s="35">
        <v>13740</v>
      </c>
      <c r="G142" s="36">
        <v>15.6</v>
      </c>
      <c r="H142" s="118">
        <v>12055</v>
      </c>
      <c r="I142" s="119">
        <v>14.4</v>
      </c>
      <c r="J142" s="35">
        <v>11800</v>
      </c>
      <c r="K142" s="36">
        <v>14.6</v>
      </c>
      <c r="L142" s="118">
        <v>11545</v>
      </c>
      <c r="M142" s="119">
        <v>15.2</v>
      </c>
      <c r="N142" s="35">
        <v>12695</v>
      </c>
      <c r="O142" s="36">
        <v>17.2</v>
      </c>
      <c r="P142" s="118">
        <v>12385</v>
      </c>
      <c r="Q142" s="119">
        <v>17.2</v>
      </c>
      <c r="R142" s="35">
        <v>12720</v>
      </c>
      <c r="S142" s="36">
        <v>18.399999999999999</v>
      </c>
      <c r="T142" s="118">
        <v>12465</v>
      </c>
      <c r="U142" s="119">
        <v>18.7</v>
      </c>
      <c r="V142" s="35">
        <v>12685</v>
      </c>
      <c r="W142" s="36">
        <v>19.3</v>
      </c>
      <c r="X142" s="118">
        <v>11695</v>
      </c>
      <c r="Y142" s="119">
        <v>18.100000000000001</v>
      </c>
      <c r="Z142" s="20" t="s">
        <v>159</v>
      </c>
    </row>
    <row r="143" spans="1:26" s="12" customFormat="1" ht="13.5" customHeight="1">
      <c r="A143" s="20" t="s">
        <v>20</v>
      </c>
      <c r="B143" s="269">
        <v>105</v>
      </c>
      <c r="C143" s="270">
        <v>21.1</v>
      </c>
      <c r="D143" s="118">
        <v>75</v>
      </c>
      <c r="E143" s="119">
        <v>15.5</v>
      </c>
      <c r="F143" s="35">
        <v>75</v>
      </c>
      <c r="G143" s="36">
        <v>15.9</v>
      </c>
      <c r="H143" s="118">
        <v>70</v>
      </c>
      <c r="I143" s="119">
        <v>15.7</v>
      </c>
      <c r="J143" s="35">
        <v>85</v>
      </c>
      <c r="K143" s="36">
        <v>18.3</v>
      </c>
      <c r="L143" s="118">
        <v>70</v>
      </c>
      <c r="M143" s="119">
        <v>17</v>
      </c>
      <c r="N143" s="35">
        <v>85</v>
      </c>
      <c r="O143" s="36">
        <v>20.3</v>
      </c>
      <c r="P143" s="118">
        <v>90</v>
      </c>
      <c r="Q143" s="119">
        <v>22.6</v>
      </c>
      <c r="R143" s="35">
        <v>75</v>
      </c>
      <c r="S143" s="36">
        <v>20.7</v>
      </c>
      <c r="T143" s="118">
        <v>75</v>
      </c>
      <c r="U143" s="119">
        <v>20</v>
      </c>
      <c r="V143" s="35">
        <v>95</v>
      </c>
      <c r="W143" s="36">
        <v>24.3</v>
      </c>
      <c r="X143" s="118">
        <v>90</v>
      </c>
      <c r="Y143" s="119">
        <v>22.2</v>
      </c>
      <c r="Z143" s="20" t="s">
        <v>20</v>
      </c>
    </row>
    <row r="144" spans="1:26" s="12" customFormat="1" ht="13.5" customHeight="1">
      <c r="A144" s="20" t="s">
        <v>21</v>
      </c>
      <c r="B144" s="269">
        <v>140</v>
      </c>
      <c r="C144" s="270">
        <v>20.399999999999999</v>
      </c>
      <c r="D144" s="118">
        <v>145</v>
      </c>
      <c r="E144" s="119">
        <v>21.1</v>
      </c>
      <c r="F144" s="35">
        <v>105</v>
      </c>
      <c r="G144" s="36">
        <v>16.5</v>
      </c>
      <c r="H144" s="118">
        <v>130</v>
      </c>
      <c r="I144" s="119">
        <v>20</v>
      </c>
      <c r="J144" s="35">
        <v>110</v>
      </c>
      <c r="K144" s="36">
        <v>17.2</v>
      </c>
      <c r="L144" s="118">
        <v>105</v>
      </c>
      <c r="M144" s="119">
        <v>17.399999999999999</v>
      </c>
      <c r="N144" s="35">
        <v>110</v>
      </c>
      <c r="O144" s="36">
        <v>18.2</v>
      </c>
      <c r="P144" s="118">
        <v>95</v>
      </c>
      <c r="Q144" s="119">
        <v>17.7</v>
      </c>
      <c r="R144" s="35">
        <v>95</v>
      </c>
      <c r="S144" s="36">
        <v>18.399999999999999</v>
      </c>
      <c r="T144" s="118">
        <v>110</v>
      </c>
      <c r="U144" s="119">
        <v>21.8</v>
      </c>
      <c r="V144" s="35">
        <v>115</v>
      </c>
      <c r="W144" s="36">
        <v>23.1</v>
      </c>
      <c r="X144" s="118">
        <v>95</v>
      </c>
      <c r="Y144" s="119">
        <v>19.8</v>
      </c>
      <c r="Z144" s="20" t="s">
        <v>21</v>
      </c>
    </row>
    <row r="145" spans="1:26" s="12" customFormat="1" ht="13.5" customHeight="1">
      <c r="A145" s="20" t="s">
        <v>22</v>
      </c>
      <c r="B145" s="269">
        <v>105</v>
      </c>
      <c r="C145" s="270">
        <v>20.399999999999999</v>
      </c>
      <c r="D145" s="118">
        <v>120</v>
      </c>
      <c r="E145" s="119">
        <v>22.3</v>
      </c>
      <c r="F145" s="35">
        <v>105</v>
      </c>
      <c r="G145" s="36">
        <v>19.7</v>
      </c>
      <c r="H145" s="118">
        <v>95</v>
      </c>
      <c r="I145" s="119">
        <v>19.3</v>
      </c>
      <c r="J145" s="35">
        <v>95</v>
      </c>
      <c r="K145" s="36">
        <v>19.399999999999999</v>
      </c>
      <c r="L145" s="118">
        <v>100</v>
      </c>
      <c r="M145" s="119">
        <v>20.6</v>
      </c>
      <c r="N145" s="35">
        <v>90</v>
      </c>
      <c r="O145" s="36">
        <v>18.600000000000001</v>
      </c>
      <c r="P145" s="118">
        <v>90</v>
      </c>
      <c r="Q145" s="119">
        <v>19.600000000000001</v>
      </c>
      <c r="R145" s="35">
        <v>105</v>
      </c>
      <c r="S145" s="36">
        <v>23.6</v>
      </c>
      <c r="T145" s="118">
        <v>85</v>
      </c>
      <c r="U145" s="119">
        <v>19.8</v>
      </c>
      <c r="V145" s="35">
        <v>95</v>
      </c>
      <c r="W145" s="36">
        <v>24.4</v>
      </c>
      <c r="X145" s="118">
        <v>70</v>
      </c>
      <c r="Y145" s="119">
        <v>18.2</v>
      </c>
      <c r="Z145" s="20" t="s">
        <v>22</v>
      </c>
    </row>
    <row r="146" spans="1:26" s="12" customFormat="1" ht="13.5" customHeight="1">
      <c r="A146" s="20" t="s">
        <v>23</v>
      </c>
      <c r="B146" s="269">
        <v>90</v>
      </c>
      <c r="C146" s="270">
        <v>21.2</v>
      </c>
      <c r="D146" s="118">
        <v>95</v>
      </c>
      <c r="E146" s="119">
        <v>20.2</v>
      </c>
      <c r="F146" s="35">
        <v>100</v>
      </c>
      <c r="G146" s="36">
        <v>23.3</v>
      </c>
      <c r="H146" s="118">
        <v>65</v>
      </c>
      <c r="I146" s="119">
        <v>16.7</v>
      </c>
      <c r="J146" s="35">
        <v>70</v>
      </c>
      <c r="K146" s="36">
        <v>19.100000000000001</v>
      </c>
      <c r="L146" s="118">
        <v>75</v>
      </c>
      <c r="M146" s="119">
        <v>20.9</v>
      </c>
      <c r="N146" s="35">
        <v>60</v>
      </c>
      <c r="O146" s="36">
        <v>19</v>
      </c>
      <c r="P146" s="118">
        <v>60</v>
      </c>
      <c r="Q146" s="119">
        <v>20.5</v>
      </c>
      <c r="R146" s="35">
        <v>80</v>
      </c>
      <c r="S146" s="36">
        <v>26.5</v>
      </c>
      <c r="T146" s="118">
        <v>70</v>
      </c>
      <c r="U146" s="119">
        <v>23.7</v>
      </c>
      <c r="V146" s="35">
        <v>85</v>
      </c>
      <c r="W146" s="36">
        <v>26.1</v>
      </c>
      <c r="X146" s="118">
        <v>75</v>
      </c>
      <c r="Y146" s="119">
        <v>22.7</v>
      </c>
      <c r="Z146" s="20" t="s">
        <v>23</v>
      </c>
    </row>
    <row r="147" spans="1:26" s="12" customFormat="1" ht="13.5" customHeight="1">
      <c r="A147" s="20" t="s">
        <v>24</v>
      </c>
      <c r="B147" s="269">
        <v>140</v>
      </c>
      <c r="C147" s="270">
        <v>19.100000000000001</v>
      </c>
      <c r="D147" s="118">
        <v>180</v>
      </c>
      <c r="E147" s="119">
        <v>23.1</v>
      </c>
      <c r="F147" s="35">
        <v>130</v>
      </c>
      <c r="G147" s="36">
        <v>18</v>
      </c>
      <c r="H147" s="118">
        <v>145</v>
      </c>
      <c r="I147" s="119">
        <v>21.9</v>
      </c>
      <c r="J147" s="35">
        <v>115</v>
      </c>
      <c r="K147" s="36">
        <v>18.5</v>
      </c>
      <c r="L147" s="118">
        <v>125</v>
      </c>
      <c r="M147" s="119">
        <v>22.2</v>
      </c>
      <c r="N147" s="35">
        <v>110</v>
      </c>
      <c r="O147" s="36">
        <v>20.100000000000001</v>
      </c>
      <c r="P147" s="118">
        <v>90</v>
      </c>
      <c r="Q147" s="119">
        <v>17.600000000000001</v>
      </c>
      <c r="R147" s="35">
        <v>150</v>
      </c>
      <c r="S147" s="36">
        <v>28.7</v>
      </c>
      <c r="T147" s="118">
        <v>110</v>
      </c>
      <c r="U147" s="119">
        <v>22.1</v>
      </c>
      <c r="V147" s="35">
        <v>125</v>
      </c>
      <c r="W147" s="36">
        <v>25.3</v>
      </c>
      <c r="X147" s="118">
        <v>120</v>
      </c>
      <c r="Y147" s="119">
        <v>22.4</v>
      </c>
      <c r="Z147" s="20" t="s">
        <v>24</v>
      </c>
    </row>
    <row r="148" spans="1:26" s="12" customFormat="1" ht="13.5" customHeight="1">
      <c r="A148" s="20" t="s">
        <v>25</v>
      </c>
      <c r="B148" s="269">
        <v>235</v>
      </c>
      <c r="C148" s="270">
        <v>18.5</v>
      </c>
      <c r="D148" s="118">
        <v>245</v>
      </c>
      <c r="E148" s="119">
        <v>19.399999999999999</v>
      </c>
      <c r="F148" s="35">
        <v>220</v>
      </c>
      <c r="G148" s="36">
        <v>17.899999999999999</v>
      </c>
      <c r="H148" s="118">
        <v>175</v>
      </c>
      <c r="I148" s="119">
        <v>16.2</v>
      </c>
      <c r="J148" s="35">
        <v>180</v>
      </c>
      <c r="K148" s="36">
        <v>17.100000000000001</v>
      </c>
      <c r="L148" s="118">
        <v>170</v>
      </c>
      <c r="M148" s="119">
        <v>17.8</v>
      </c>
      <c r="N148" s="35">
        <v>170</v>
      </c>
      <c r="O148" s="36">
        <v>18.3</v>
      </c>
      <c r="P148" s="118">
        <v>185</v>
      </c>
      <c r="Q148" s="119">
        <v>20.8</v>
      </c>
      <c r="R148" s="35">
        <v>185</v>
      </c>
      <c r="S148" s="36">
        <v>20.7</v>
      </c>
      <c r="T148" s="118">
        <v>180</v>
      </c>
      <c r="U148" s="119">
        <v>20.6</v>
      </c>
      <c r="V148" s="35">
        <v>290</v>
      </c>
      <c r="W148" s="36">
        <v>29.2</v>
      </c>
      <c r="X148" s="118">
        <v>220</v>
      </c>
      <c r="Y148" s="119">
        <v>21.6</v>
      </c>
      <c r="Z148" s="20" t="s">
        <v>25</v>
      </c>
    </row>
    <row r="149" spans="1:26" s="12" customFormat="1" ht="13.5" customHeight="1">
      <c r="A149" s="20" t="s">
        <v>17</v>
      </c>
      <c r="B149" s="269">
        <v>685</v>
      </c>
      <c r="C149" s="270">
        <v>18.100000000000001</v>
      </c>
      <c r="D149" s="118">
        <v>780</v>
      </c>
      <c r="E149" s="119">
        <v>19.399999999999999</v>
      </c>
      <c r="F149" s="35">
        <v>650</v>
      </c>
      <c r="G149" s="36">
        <v>16.100000000000001</v>
      </c>
      <c r="H149" s="118">
        <v>620</v>
      </c>
      <c r="I149" s="119">
        <v>16.100000000000001</v>
      </c>
      <c r="J149" s="35">
        <v>550</v>
      </c>
      <c r="K149" s="36">
        <v>14.8</v>
      </c>
      <c r="L149" s="118">
        <v>545</v>
      </c>
      <c r="M149" s="119">
        <v>15.6</v>
      </c>
      <c r="N149" s="35">
        <v>590</v>
      </c>
      <c r="O149" s="36">
        <v>17.5</v>
      </c>
      <c r="P149" s="118">
        <v>580</v>
      </c>
      <c r="Q149" s="119">
        <v>17.7</v>
      </c>
      <c r="R149" s="35">
        <v>570</v>
      </c>
      <c r="S149" s="36">
        <v>18.100000000000001</v>
      </c>
      <c r="T149" s="118">
        <v>580</v>
      </c>
      <c r="U149" s="119">
        <v>19.2</v>
      </c>
      <c r="V149" s="35">
        <v>585</v>
      </c>
      <c r="W149" s="36">
        <v>19.3</v>
      </c>
      <c r="X149" s="118">
        <v>570</v>
      </c>
      <c r="Y149" s="119">
        <v>18.899999999999999</v>
      </c>
      <c r="Z149" s="20" t="s">
        <v>17</v>
      </c>
    </row>
    <row r="150" spans="1:26" s="12" customFormat="1" ht="13.5" customHeight="1">
      <c r="A150" s="20" t="s">
        <v>160</v>
      </c>
      <c r="B150" s="269">
        <v>815</v>
      </c>
      <c r="C150" s="270">
        <v>19.7</v>
      </c>
      <c r="D150" s="118">
        <v>855</v>
      </c>
      <c r="E150" s="119">
        <v>20.399999999999999</v>
      </c>
      <c r="F150" s="35">
        <v>735</v>
      </c>
      <c r="G150" s="36">
        <v>18.3</v>
      </c>
      <c r="H150" s="118">
        <v>690</v>
      </c>
      <c r="I150" s="119">
        <v>18.3</v>
      </c>
      <c r="J150" s="35">
        <v>655</v>
      </c>
      <c r="K150" s="36">
        <v>18</v>
      </c>
      <c r="L150" s="118">
        <v>645</v>
      </c>
      <c r="M150" s="119">
        <v>19.100000000000001</v>
      </c>
      <c r="N150" s="35">
        <v>625</v>
      </c>
      <c r="O150" s="36">
        <v>18.899999999999999</v>
      </c>
      <c r="P150" s="118">
        <v>615</v>
      </c>
      <c r="Q150" s="119">
        <v>19.8</v>
      </c>
      <c r="R150" s="35">
        <v>695</v>
      </c>
      <c r="S150" s="36">
        <v>22.7</v>
      </c>
      <c r="T150" s="118">
        <v>625</v>
      </c>
      <c r="U150" s="119">
        <v>21.2</v>
      </c>
      <c r="V150" s="35">
        <v>800</v>
      </c>
      <c r="W150" s="36">
        <v>26</v>
      </c>
      <c r="X150" s="118">
        <v>675</v>
      </c>
      <c r="Y150" s="119">
        <v>21.2</v>
      </c>
      <c r="Z150" s="20" t="s">
        <v>160</v>
      </c>
    </row>
    <row r="151" spans="1:26" s="12" customFormat="1" ht="13.5" customHeight="1">
      <c r="A151" s="20" t="s">
        <v>18</v>
      </c>
      <c r="B151" s="269">
        <v>475</v>
      </c>
      <c r="C151" s="270">
        <v>25</v>
      </c>
      <c r="D151" s="118">
        <v>475</v>
      </c>
      <c r="E151" s="119">
        <v>23.6</v>
      </c>
      <c r="F151" s="35">
        <v>425</v>
      </c>
      <c r="G151" s="36">
        <v>21.2</v>
      </c>
      <c r="H151" s="118">
        <v>340</v>
      </c>
      <c r="I151" s="119">
        <v>18</v>
      </c>
      <c r="J151" s="35">
        <v>325</v>
      </c>
      <c r="K151" s="36">
        <v>18.2</v>
      </c>
      <c r="L151" s="118">
        <v>305</v>
      </c>
      <c r="M151" s="119">
        <v>17.899999999999999</v>
      </c>
      <c r="N151" s="35">
        <v>380</v>
      </c>
      <c r="O151" s="36">
        <v>21.8</v>
      </c>
      <c r="P151" s="118">
        <v>300</v>
      </c>
      <c r="Q151" s="119">
        <v>18.2</v>
      </c>
      <c r="R151" s="35">
        <v>340</v>
      </c>
      <c r="S151" s="36">
        <v>21.9</v>
      </c>
      <c r="T151" s="118">
        <v>375</v>
      </c>
      <c r="U151" s="119">
        <v>25</v>
      </c>
      <c r="V151" s="35">
        <v>330</v>
      </c>
      <c r="W151" s="36">
        <v>21.9</v>
      </c>
      <c r="X151" s="118">
        <v>310</v>
      </c>
      <c r="Y151" s="119">
        <v>20.8</v>
      </c>
      <c r="Z151" s="20" t="s">
        <v>18</v>
      </c>
    </row>
    <row r="152" spans="1:26" s="12" customFormat="1" ht="13.5" customHeight="1">
      <c r="A152" s="7" t="s">
        <v>37</v>
      </c>
      <c r="B152" s="269">
        <v>1980</v>
      </c>
      <c r="C152" s="270">
        <v>20.100000000000001</v>
      </c>
      <c r="D152" s="118">
        <v>2110</v>
      </c>
      <c r="E152" s="119">
        <v>20.6</v>
      </c>
      <c r="F152" s="35">
        <v>1805</v>
      </c>
      <c r="G152" s="36">
        <v>18</v>
      </c>
      <c r="H152" s="118">
        <v>1650</v>
      </c>
      <c r="I152" s="119">
        <v>17.3</v>
      </c>
      <c r="J152" s="35">
        <v>1530</v>
      </c>
      <c r="K152" s="36">
        <v>16.7</v>
      </c>
      <c r="L152" s="118">
        <v>1495</v>
      </c>
      <c r="M152" s="119">
        <v>17.399999999999999</v>
      </c>
      <c r="N152" s="35">
        <v>1590</v>
      </c>
      <c r="O152" s="36">
        <v>18.899999999999999</v>
      </c>
      <c r="P152" s="118">
        <v>1495</v>
      </c>
      <c r="Q152" s="119">
        <v>18.600000000000001</v>
      </c>
      <c r="R152" s="35">
        <v>1600</v>
      </c>
      <c r="S152" s="36">
        <v>20.7</v>
      </c>
      <c r="T152" s="118">
        <v>1575</v>
      </c>
      <c r="U152" s="119">
        <v>21.1</v>
      </c>
      <c r="V152" s="35">
        <v>1720</v>
      </c>
      <c r="W152" s="36">
        <v>22.5</v>
      </c>
      <c r="X152" s="118">
        <v>1550</v>
      </c>
      <c r="Y152" s="119">
        <v>20.2</v>
      </c>
      <c r="Z152" s="7" t="s">
        <v>37</v>
      </c>
    </row>
    <row r="154" spans="1:26" s="175" customFormat="1" ht="13.5" customHeight="1">
      <c r="A154" s="174" t="s">
        <v>162</v>
      </c>
      <c r="B154" s="174" t="s">
        <v>410</v>
      </c>
      <c r="Y154" s="174" t="str">
        <f>B154</f>
        <v>Claimant unemployment of up to 4 weeks, numbers and % of all, 2014</v>
      </c>
    </row>
    <row r="155" spans="1:26" s="12" customFormat="1" ht="13.5" customHeight="1">
      <c r="B155" s="172">
        <v>41640</v>
      </c>
      <c r="C155" s="172">
        <v>41640</v>
      </c>
      <c r="D155" s="274">
        <f t="shared" ref="D155:Y155" si="7">B155+31</f>
        <v>41671</v>
      </c>
      <c r="E155" s="274">
        <f t="shared" si="7"/>
        <v>41671</v>
      </c>
      <c r="F155" s="55">
        <f t="shared" si="7"/>
        <v>41702</v>
      </c>
      <c r="G155" s="55">
        <f t="shared" si="7"/>
        <v>41702</v>
      </c>
      <c r="H155" s="274">
        <f t="shared" si="7"/>
        <v>41733</v>
      </c>
      <c r="I155" s="274">
        <f t="shared" si="7"/>
        <v>41733</v>
      </c>
      <c r="J155" s="55">
        <f t="shared" si="7"/>
        <v>41764</v>
      </c>
      <c r="K155" s="55">
        <f t="shared" si="7"/>
        <v>41764</v>
      </c>
      <c r="L155" s="274">
        <f t="shared" si="7"/>
        <v>41795</v>
      </c>
      <c r="M155" s="274">
        <f t="shared" si="7"/>
        <v>41795</v>
      </c>
      <c r="N155" s="55">
        <f t="shared" si="7"/>
        <v>41826</v>
      </c>
      <c r="O155" s="55">
        <f t="shared" si="7"/>
        <v>41826</v>
      </c>
      <c r="P155" s="274">
        <f t="shared" si="7"/>
        <v>41857</v>
      </c>
      <c r="Q155" s="274">
        <f t="shared" si="7"/>
        <v>41857</v>
      </c>
      <c r="R155" s="55">
        <f t="shared" si="7"/>
        <v>41888</v>
      </c>
      <c r="S155" s="55">
        <f t="shared" si="7"/>
        <v>41888</v>
      </c>
      <c r="T155" s="274">
        <f t="shared" si="7"/>
        <v>41919</v>
      </c>
      <c r="U155" s="274">
        <f t="shared" si="7"/>
        <v>41919</v>
      </c>
      <c r="V155" s="55">
        <f t="shared" si="7"/>
        <v>41950</v>
      </c>
      <c r="W155" s="55">
        <f t="shared" si="7"/>
        <v>41950</v>
      </c>
      <c r="X155" s="274">
        <f t="shared" si="7"/>
        <v>41981</v>
      </c>
      <c r="Y155" s="274">
        <f t="shared" si="7"/>
        <v>41981</v>
      </c>
    </row>
    <row r="156" spans="1:26" s="12" customFormat="1" ht="13.5" customHeight="1">
      <c r="A156" s="20" t="s">
        <v>9</v>
      </c>
      <c r="B156" s="35">
        <v>178295</v>
      </c>
      <c r="C156" s="36">
        <v>15.1</v>
      </c>
      <c r="D156" s="118">
        <v>180890</v>
      </c>
      <c r="E156" s="119">
        <v>15.3</v>
      </c>
      <c r="F156" s="35">
        <v>157205</v>
      </c>
      <c r="G156" s="36">
        <v>13.8</v>
      </c>
      <c r="H156" s="118">
        <v>150445</v>
      </c>
      <c r="I156" s="119">
        <v>13.9</v>
      </c>
      <c r="J156" s="35">
        <v>132040</v>
      </c>
      <c r="K156" s="36">
        <v>12.8</v>
      </c>
      <c r="L156" s="118">
        <v>136755</v>
      </c>
      <c r="M156" s="119">
        <v>14.2</v>
      </c>
      <c r="N156" s="35">
        <v>152370</v>
      </c>
      <c r="O156" s="36">
        <v>16.2</v>
      </c>
      <c r="P156" s="118">
        <v>144185</v>
      </c>
      <c r="Q156" s="119">
        <v>15.9</v>
      </c>
      <c r="R156" s="35">
        <v>150945</v>
      </c>
      <c r="S156" s="36">
        <v>17.399999999999999</v>
      </c>
      <c r="T156" s="118">
        <v>145870</v>
      </c>
      <c r="U156" s="119">
        <v>17.5</v>
      </c>
      <c r="V156" s="35">
        <v>135795</v>
      </c>
      <c r="W156" s="36">
        <v>17</v>
      </c>
      <c r="X156" s="323">
        <v>128670</v>
      </c>
      <c r="Y156" s="324">
        <v>16.600000000000001</v>
      </c>
      <c r="Z156" s="20" t="s">
        <v>9</v>
      </c>
    </row>
    <row r="157" spans="1:26" s="12" customFormat="1" ht="13.5" customHeight="1">
      <c r="A157" s="20" t="s">
        <v>8</v>
      </c>
      <c r="B157" s="35">
        <v>183810</v>
      </c>
      <c r="C157" s="36">
        <v>14.8</v>
      </c>
      <c r="D157" s="118">
        <v>186435</v>
      </c>
      <c r="E157" s="119">
        <v>15</v>
      </c>
      <c r="F157" s="35">
        <v>162190</v>
      </c>
      <c r="G157" s="36">
        <v>13.6</v>
      </c>
      <c r="H157" s="118">
        <v>155285</v>
      </c>
      <c r="I157" s="119">
        <v>13.6</v>
      </c>
      <c r="J157" s="35">
        <v>136520</v>
      </c>
      <c r="K157" s="36">
        <v>12.6</v>
      </c>
      <c r="L157" s="118">
        <v>142075</v>
      </c>
      <c r="M157" s="119">
        <v>14</v>
      </c>
      <c r="N157" s="35">
        <v>158305</v>
      </c>
      <c r="O157" s="36">
        <v>15.9</v>
      </c>
      <c r="P157" s="118">
        <v>149675</v>
      </c>
      <c r="Q157" s="119">
        <v>15.6</v>
      </c>
      <c r="R157" s="35">
        <v>157185</v>
      </c>
      <c r="S157" s="36">
        <v>17.100000000000001</v>
      </c>
      <c r="T157" s="118">
        <v>151285</v>
      </c>
      <c r="U157" s="119">
        <v>17.100000000000001</v>
      </c>
      <c r="V157" s="35">
        <v>140265</v>
      </c>
      <c r="W157" s="36">
        <v>16.600000000000001</v>
      </c>
      <c r="X157" s="323">
        <v>132835</v>
      </c>
      <c r="Y157" s="324">
        <v>16.2</v>
      </c>
      <c r="Z157" s="20" t="s">
        <v>8</v>
      </c>
    </row>
    <row r="158" spans="1:26" s="12" customFormat="1" ht="13.5" customHeight="1">
      <c r="A158" s="20" t="s">
        <v>158</v>
      </c>
      <c r="B158" s="35">
        <v>17155</v>
      </c>
      <c r="C158" s="36">
        <v>16.899999999999999</v>
      </c>
      <c r="D158" s="118">
        <v>17960</v>
      </c>
      <c r="E158" s="119">
        <v>17.600000000000001</v>
      </c>
      <c r="F158" s="35">
        <v>15265</v>
      </c>
      <c r="G158" s="36">
        <v>15.7</v>
      </c>
      <c r="H158" s="118">
        <v>14160</v>
      </c>
      <c r="I158" s="119">
        <v>15.5</v>
      </c>
      <c r="J158" s="35">
        <v>12790</v>
      </c>
      <c r="K158" s="36">
        <v>14.8</v>
      </c>
      <c r="L158" s="118">
        <v>12585</v>
      </c>
      <c r="M158" s="119">
        <v>15.9</v>
      </c>
      <c r="N158" s="35">
        <v>13930</v>
      </c>
      <c r="O158" s="36">
        <v>18.2</v>
      </c>
      <c r="P158" s="118">
        <v>13610</v>
      </c>
      <c r="Q158" s="119">
        <v>18.5</v>
      </c>
      <c r="R158" s="35">
        <v>14285</v>
      </c>
      <c r="S158" s="36">
        <v>20.2</v>
      </c>
      <c r="T158" s="118">
        <v>14195</v>
      </c>
      <c r="U158" s="119">
        <v>20.6</v>
      </c>
      <c r="V158" s="35">
        <v>13370</v>
      </c>
      <c r="W158" s="36">
        <v>20.100000000000001</v>
      </c>
      <c r="X158" s="323">
        <v>12885</v>
      </c>
      <c r="Y158" s="324">
        <v>19.8</v>
      </c>
      <c r="Z158" s="20" t="s">
        <v>158</v>
      </c>
    </row>
    <row r="159" spans="1:26" s="12" customFormat="1" ht="13.5" customHeight="1">
      <c r="A159" s="20" t="s">
        <v>159</v>
      </c>
      <c r="B159" s="35">
        <v>12125</v>
      </c>
      <c r="C159" s="36">
        <v>18</v>
      </c>
      <c r="D159" s="118">
        <v>12195</v>
      </c>
      <c r="E159" s="119">
        <v>18</v>
      </c>
      <c r="F159" s="35">
        <v>10190</v>
      </c>
      <c r="G159" s="36">
        <v>15.9</v>
      </c>
      <c r="H159" s="118">
        <v>9880</v>
      </c>
      <c r="I159" s="119">
        <v>16.600000000000001</v>
      </c>
      <c r="J159" s="35">
        <v>8450</v>
      </c>
      <c r="K159" s="36">
        <v>15.2</v>
      </c>
      <c r="L159" s="118">
        <v>8620</v>
      </c>
      <c r="M159" s="119">
        <v>17</v>
      </c>
      <c r="N159" s="35">
        <v>9145</v>
      </c>
      <c r="O159" s="36">
        <v>18.899999999999999</v>
      </c>
      <c r="P159" s="118">
        <v>8710</v>
      </c>
      <c r="Q159" s="119">
        <v>19</v>
      </c>
      <c r="R159" s="35">
        <v>9810</v>
      </c>
      <c r="S159" s="36">
        <v>22.1</v>
      </c>
      <c r="T159" s="118">
        <v>9470</v>
      </c>
      <c r="U159" s="119">
        <v>22</v>
      </c>
      <c r="V159" s="35">
        <v>9265</v>
      </c>
      <c r="W159" s="36">
        <v>22</v>
      </c>
      <c r="X159" s="323">
        <v>8740</v>
      </c>
      <c r="Y159" s="324">
        <v>21.4</v>
      </c>
      <c r="Z159" s="20" t="s">
        <v>159</v>
      </c>
    </row>
    <row r="160" spans="1:26" s="12" customFormat="1" ht="13.5" customHeight="1">
      <c r="A160" s="20" t="s">
        <v>20</v>
      </c>
      <c r="B160" s="35">
        <v>70</v>
      </c>
      <c r="C160" s="36">
        <v>17.100000000000001</v>
      </c>
      <c r="D160" s="118">
        <v>80</v>
      </c>
      <c r="E160" s="119">
        <v>19.5</v>
      </c>
      <c r="F160" s="35">
        <v>75</v>
      </c>
      <c r="G160" s="36">
        <v>18</v>
      </c>
      <c r="H160" s="118">
        <v>60</v>
      </c>
      <c r="I160" s="119">
        <v>16.5</v>
      </c>
      <c r="J160" s="35">
        <v>70</v>
      </c>
      <c r="K160" s="36">
        <v>19.899999999999999</v>
      </c>
      <c r="L160" s="118">
        <v>50</v>
      </c>
      <c r="M160" s="119">
        <v>16.899999999999999</v>
      </c>
      <c r="N160" s="35">
        <v>45</v>
      </c>
      <c r="O160" s="36">
        <v>15.4</v>
      </c>
      <c r="P160" s="118">
        <v>40</v>
      </c>
      <c r="Q160" s="119">
        <v>16</v>
      </c>
      <c r="R160" s="35">
        <v>55</v>
      </c>
      <c r="S160" s="36">
        <v>21.3</v>
      </c>
      <c r="T160" s="118">
        <v>50</v>
      </c>
      <c r="U160" s="119">
        <v>19.5</v>
      </c>
      <c r="V160" s="35">
        <v>50</v>
      </c>
      <c r="W160" s="36">
        <v>20.2</v>
      </c>
      <c r="X160" s="323">
        <v>55</v>
      </c>
      <c r="Y160" s="324">
        <v>20.6</v>
      </c>
      <c r="Z160" s="20" t="s">
        <v>20</v>
      </c>
    </row>
    <row r="161" spans="1:26" s="12" customFormat="1" ht="13.5" customHeight="1">
      <c r="A161" s="20" t="s">
        <v>21</v>
      </c>
      <c r="B161" s="35">
        <v>85</v>
      </c>
      <c r="C161" s="36">
        <v>17</v>
      </c>
      <c r="D161" s="118">
        <v>120</v>
      </c>
      <c r="E161" s="119">
        <v>24.1</v>
      </c>
      <c r="F161" s="35">
        <v>95</v>
      </c>
      <c r="G161" s="36">
        <v>20.399999999999999</v>
      </c>
      <c r="H161" s="118">
        <v>80</v>
      </c>
      <c r="I161" s="119">
        <v>18.600000000000001</v>
      </c>
      <c r="J161" s="35">
        <v>60</v>
      </c>
      <c r="K161" s="36">
        <v>15.5</v>
      </c>
      <c r="L161" s="118">
        <v>65</v>
      </c>
      <c r="M161" s="119">
        <v>19</v>
      </c>
      <c r="N161" s="35">
        <v>60</v>
      </c>
      <c r="O161" s="36">
        <v>19.100000000000001</v>
      </c>
      <c r="P161" s="118">
        <v>70</v>
      </c>
      <c r="Q161" s="119">
        <v>22</v>
      </c>
      <c r="R161" s="35">
        <v>85</v>
      </c>
      <c r="S161" s="36">
        <v>26.2</v>
      </c>
      <c r="T161" s="118">
        <v>70</v>
      </c>
      <c r="U161" s="119">
        <v>23.8</v>
      </c>
      <c r="V161" s="35">
        <v>75</v>
      </c>
      <c r="W161" s="36">
        <v>23.9</v>
      </c>
      <c r="X161" s="323">
        <v>60</v>
      </c>
      <c r="Y161" s="324">
        <v>20.9</v>
      </c>
      <c r="Z161" s="20" t="s">
        <v>21</v>
      </c>
    </row>
    <row r="162" spans="1:26" s="12" customFormat="1" ht="13.5" customHeight="1">
      <c r="A162" s="20" t="s">
        <v>22</v>
      </c>
      <c r="B162" s="35">
        <v>75</v>
      </c>
      <c r="C162" s="36">
        <v>19.5</v>
      </c>
      <c r="D162" s="118">
        <v>85</v>
      </c>
      <c r="E162" s="119">
        <v>22</v>
      </c>
      <c r="F162" s="35">
        <v>70</v>
      </c>
      <c r="G162" s="36">
        <v>20.9</v>
      </c>
      <c r="H162" s="118">
        <v>50</v>
      </c>
      <c r="I162" s="119">
        <v>16.399999999999999</v>
      </c>
      <c r="J162" s="35">
        <v>65</v>
      </c>
      <c r="K162" s="36">
        <v>20.7</v>
      </c>
      <c r="L162" s="118">
        <v>45</v>
      </c>
      <c r="M162" s="119">
        <v>17.100000000000001</v>
      </c>
      <c r="N162" s="35">
        <v>45</v>
      </c>
      <c r="O162" s="36">
        <v>18.399999999999999</v>
      </c>
      <c r="P162" s="118">
        <v>50</v>
      </c>
      <c r="Q162" s="119">
        <v>21.1</v>
      </c>
      <c r="R162" s="35">
        <v>50</v>
      </c>
      <c r="S162" s="36">
        <v>20.6</v>
      </c>
      <c r="T162" s="118">
        <v>50</v>
      </c>
      <c r="U162" s="119">
        <v>21</v>
      </c>
      <c r="V162" s="35">
        <v>65</v>
      </c>
      <c r="W162" s="36">
        <v>26.3</v>
      </c>
      <c r="X162" s="323">
        <v>50</v>
      </c>
      <c r="Y162" s="324">
        <v>20.399999999999999</v>
      </c>
      <c r="Z162" s="20" t="s">
        <v>22</v>
      </c>
    </row>
    <row r="163" spans="1:26" s="12" customFormat="1" ht="13.5" customHeight="1">
      <c r="A163" s="20" t="s">
        <v>23</v>
      </c>
      <c r="B163" s="35">
        <v>75</v>
      </c>
      <c r="C163" s="36">
        <v>21.6</v>
      </c>
      <c r="D163" s="118">
        <v>60</v>
      </c>
      <c r="E163" s="119">
        <v>17.399999999999999</v>
      </c>
      <c r="F163" s="35">
        <v>65</v>
      </c>
      <c r="G163" s="36">
        <v>19.100000000000001</v>
      </c>
      <c r="H163" s="118">
        <v>60</v>
      </c>
      <c r="I163" s="119">
        <v>20.100000000000001</v>
      </c>
      <c r="J163" s="35">
        <v>35</v>
      </c>
      <c r="K163" s="36">
        <v>12.6</v>
      </c>
      <c r="L163" s="118">
        <v>50</v>
      </c>
      <c r="M163" s="119">
        <v>20.9</v>
      </c>
      <c r="N163" s="35">
        <v>50</v>
      </c>
      <c r="O163" s="36">
        <v>21.3</v>
      </c>
      <c r="P163" s="118">
        <v>50</v>
      </c>
      <c r="Q163" s="119">
        <v>22.7</v>
      </c>
      <c r="R163" s="35">
        <v>60</v>
      </c>
      <c r="S163" s="36">
        <v>24.9</v>
      </c>
      <c r="T163" s="118">
        <v>55</v>
      </c>
      <c r="U163" s="119">
        <v>24.2</v>
      </c>
      <c r="V163" s="35">
        <v>60</v>
      </c>
      <c r="W163" s="36">
        <v>28.1</v>
      </c>
      <c r="X163" s="323">
        <v>70</v>
      </c>
      <c r="Y163" s="324">
        <v>30.6</v>
      </c>
      <c r="Z163" s="20" t="s">
        <v>23</v>
      </c>
    </row>
    <row r="164" spans="1:26" s="12" customFormat="1" ht="13.5" customHeight="1">
      <c r="A164" s="20" t="s">
        <v>24</v>
      </c>
      <c r="B164" s="35">
        <v>110</v>
      </c>
      <c r="C164" s="36">
        <v>19.3</v>
      </c>
      <c r="D164" s="118">
        <v>110</v>
      </c>
      <c r="E164" s="119">
        <v>21.2</v>
      </c>
      <c r="F164" s="35">
        <v>85</v>
      </c>
      <c r="G164" s="36">
        <v>17.899999999999999</v>
      </c>
      <c r="H164" s="118">
        <v>85</v>
      </c>
      <c r="I164" s="119">
        <v>18.8</v>
      </c>
      <c r="J164" s="35">
        <v>75</v>
      </c>
      <c r="K164" s="36">
        <v>17.399999999999999</v>
      </c>
      <c r="L164" s="118">
        <v>65</v>
      </c>
      <c r="M164" s="119">
        <v>18.399999999999999</v>
      </c>
      <c r="N164" s="35">
        <v>75</v>
      </c>
      <c r="O164" s="36">
        <v>21.5</v>
      </c>
      <c r="P164" s="118">
        <v>75</v>
      </c>
      <c r="Q164" s="119">
        <v>22.3</v>
      </c>
      <c r="R164" s="35">
        <v>100</v>
      </c>
      <c r="S164" s="36">
        <v>30.3</v>
      </c>
      <c r="T164" s="118">
        <v>70</v>
      </c>
      <c r="U164" s="119">
        <v>22.2</v>
      </c>
      <c r="V164" s="35">
        <v>90</v>
      </c>
      <c r="W164" s="36">
        <v>27.2</v>
      </c>
      <c r="X164" s="323">
        <v>90</v>
      </c>
      <c r="Y164" s="324">
        <v>26.4</v>
      </c>
      <c r="Z164" s="20" t="s">
        <v>24</v>
      </c>
    </row>
    <row r="165" spans="1:26" s="12" customFormat="1" ht="13.5" customHeight="1">
      <c r="A165" s="20" t="s">
        <v>25</v>
      </c>
      <c r="B165" s="35">
        <v>175</v>
      </c>
      <c r="C165" s="36">
        <v>16.8</v>
      </c>
      <c r="D165" s="118">
        <v>195</v>
      </c>
      <c r="E165" s="119">
        <v>18.5</v>
      </c>
      <c r="F165" s="35">
        <v>175</v>
      </c>
      <c r="G165" s="36">
        <v>17.7</v>
      </c>
      <c r="H165" s="118">
        <v>165</v>
      </c>
      <c r="I165" s="119">
        <v>18.399999999999999</v>
      </c>
      <c r="J165" s="35">
        <v>120</v>
      </c>
      <c r="K165" s="36">
        <v>14.8</v>
      </c>
      <c r="L165" s="118">
        <v>110</v>
      </c>
      <c r="M165" s="119">
        <v>15.9</v>
      </c>
      <c r="N165" s="35">
        <v>110</v>
      </c>
      <c r="O165" s="36">
        <v>17.2</v>
      </c>
      <c r="P165" s="118">
        <v>125</v>
      </c>
      <c r="Q165" s="119">
        <v>20.5</v>
      </c>
      <c r="R165" s="35">
        <v>130</v>
      </c>
      <c r="S165" s="36">
        <v>22.3</v>
      </c>
      <c r="T165" s="118">
        <v>165</v>
      </c>
      <c r="U165" s="119">
        <v>26.8</v>
      </c>
      <c r="V165" s="35">
        <v>195</v>
      </c>
      <c r="W165" s="36">
        <v>29.5</v>
      </c>
      <c r="X165" s="323">
        <v>195</v>
      </c>
      <c r="Y165" s="324">
        <v>26.1</v>
      </c>
      <c r="Z165" s="20" t="s">
        <v>25</v>
      </c>
    </row>
    <row r="166" spans="1:26" s="12" customFormat="1" ht="13.5" customHeight="1">
      <c r="A166" s="20" t="s">
        <v>17</v>
      </c>
      <c r="B166" s="35">
        <v>575</v>
      </c>
      <c r="C166" s="36">
        <v>18.3</v>
      </c>
      <c r="D166" s="118">
        <v>595</v>
      </c>
      <c r="E166" s="119">
        <v>18.899999999999999</v>
      </c>
      <c r="F166" s="35">
        <v>465</v>
      </c>
      <c r="G166" s="36">
        <v>15.7</v>
      </c>
      <c r="H166" s="118">
        <v>460</v>
      </c>
      <c r="I166" s="119">
        <v>16.3</v>
      </c>
      <c r="J166" s="35">
        <v>420</v>
      </c>
      <c r="K166" s="36">
        <v>15.9</v>
      </c>
      <c r="L166" s="118">
        <v>360</v>
      </c>
      <c r="M166" s="119">
        <v>15.5</v>
      </c>
      <c r="N166" s="35">
        <v>415</v>
      </c>
      <c r="O166" s="36">
        <v>18.8</v>
      </c>
      <c r="P166" s="118">
        <v>400</v>
      </c>
      <c r="Q166" s="119">
        <v>19.2</v>
      </c>
      <c r="R166" s="35">
        <v>440</v>
      </c>
      <c r="S166" s="36">
        <v>21.5</v>
      </c>
      <c r="T166" s="118">
        <v>455</v>
      </c>
      <c r="U166" s="119">
        <v>22.4</v>
      </c>
      <c r="V166" s="35">
        <v>405</v>
      </c>
      <c r="W166" s="36">
        <v>20.399999999999999</v>
      </c>
      <c r="X166" s="323">
        <v>435</v>
      </c>
      <c r="Y166" s="324">
        <v>21.7</v>
      </c>
      <c r="Z166" s="20" t="s">
        <v>17</v>
      </c>
    </row>
    <row r="167" spans="1:26" s="12" customFormat="1" ht="13.5" customHeight="1">
      <c r="A167" s="20" t="s">
        <v>160</v>
      </c>
      <c r="B167" s="35">
        <v>590</v>
      </c>
      <c r="C167" s="36">
        <v>18.100000000000001</v>
      </c>
      <c r="D167" s="118">
        <v>650</v>
      </c>
      <c r="E167" s="119">
        <v>20.2</v>
      </c>
      <c r="F167" s="35">
        <v>565</v>
      </c>
      <c r="G167" s="36">
        <v>18.7</v>
      </c>
      <c r="H167" s="118">
        <v>505</v>
      </c>
      <c r="I167" s="119">
        <v>18.2</v>
      </c>
      <c r="J167" s="35">
        <v>420</v>
      </c>
      <c r="K167" s="36">
        <v>16.5</v>
      </c>
      <c r="L167" s="118">
        <v>390</v>
      </c>
      <c r="M167" s="119">
        <v>17.600000000000001</v>
      </c>
      <c r="N167" s="35">
        <v>385</v>
      </c>
      <c r="O167" s="36">
        <v>18.600000000000001</v>
      </c>
      <c r="P167" s="118">
        <v>415</v>
      </c>
      <c r="Q167" s="119">
        <v>20.8</v>
      </c>
      <c r="R167" s="35">
        <v>475</v>
      </c>
      <c r="S167" s="36">
        <v>24.3</v>
      </c>
      <c r="T167" s="118">
        <v>460</v>
      </c>
      <c r="U167" s="119">
        <v>23.6</v>
      </c>
      <c r="V167" s="35">
        <v>535</v>
      </c>
      <c r="W167" s="36">
        <v>26.6</v>
      </c>
      <c r="X167" s="323">
        <v>520</v>
      </c>
      <c r="Y167" s="324">
        <v>24.6</v>
      </c>
      <c r="Z167" s="20" t="s">
        <v>160</v>
      </c>
    </row>
    <row r="168" spans="1:26" s="12" customFormat="1" ht="13.5" customHeight="1">
      <c r="A168" s="20" t="s">
        <v>18</v>
      </c>
      <c r="B168" s="35">
        <v>345</v>
      </c>
      <c r="C168" s="36">
        <v>21.7</v>
      </c>
      <c r="D168" s="118">
        <v>325</v>
      </c>
      <c r="E168" s="119">
        <v>20.399999999999999</v>
      </c>
      <c r="F168" s="35">
        <v>250</v>
      </c>
      <c r="G168" s="36">
        <v>16.7</v>
      </c>
      <c r="H168" s="118">
        <v>270</v>
      </c>
      <c r="I168" s="119">
        <v>19.399999999999999</v>
      </c>
      <c r="J168" s="35">
        <v>235</v>
      </c>
      <c r="K168" s="36">
        <v>18.2</v>
      </c>
      <c r="L168" s="118">
        <v>240</v>
      </c>
      <c r="M168" s="119">
        <v>20</v>
      </c>
      <c r="N168" s="35">
        <v>235</v>
      </c>
      <c r="O168" s="36">
        <v>20.9</v>
      </c>
      <c r="P168" s="118">
        <v>250</v>
      </c>
      <c r="Q168" s="119">
        <v>23.6</v>
      </c>
      <c r="R168" s="35">
        <v>235</v>
      </c>
      <c r="S168" s="36">
        <v>23.3</v>
      </c>
      <c r="T168" s="118">
        <v>235</v>
      </c>
      <c r="U168" s="119">
        <v>24</v>
      </c>
      <c r="V168" s="35">
        <v>255</v>
      </c>
      <c r="W168" s="36">
        <v>26.3</v>
      </c>
      <c r="X168" s="323">
        <v>235</v>
      </c>
      <c r="Y168" s="324">
        <v>24.1</v>
      </c>
      <c r="Z168" s="20" t="s">
        <v>18</v>
      </c>
    </row>
    <row r="169" spans="1:26" s="12" customFormat="1" ht="13.5" customHeight="1">
      <c r="A169" s="7" t="s">
        <v>37</v>
      </c>
      <c r="B169" s="35">
        <v>1510</v>
      </c>
      <c r="C169" s="36">
        <v>18.899999999999999</v>
      </c>
      <c r="D169" s="118">
        <v>1565</v>
      </c>
      <c r="E169" s="119">
        <v>19.7</v>
      </c>
      <c r="F169" s="35">
        <v>1280</v>
      </c>
      <c r="G169" s="36">
        <v>17.100000000000001</v>
      </c>
      <c r="H169" s="118">
        <v>1235</v>
      </c>
      <c r="I169" s="119">
        <v>17.7</v>
      </c>
      <c r="J169" s="35">
        <v>1070</v>
      </c>
      <c r="K169" s="36">
        <v>16.600000000000001</v>
      </c>
      <c r="L169" s="118">
        <v>985</v>
      </c>
      <c r="M169" s="119">
        <v>17.3</v>
      </c>
      <c r="N169" s="35">
        <v>1035</v>
      </c>
      <c r="O169" s="36">
        <v>19.2</v>
      </c>
      <c r="P169" s="118">
        <v>1065</v>
      </c>
      <c r="Q169" s="119">
        <v>20.7</v>
      </c>
      <c r="R169" s="35">
        <v>1150</v>
      </c>
      <c r="S169" s="36">
        <v>22.9</v>
      </c>
      <c r="T169" s="118">
        <v>1150</v>
      </c>
      <c r="U169" s="119">
        <v>23.2</v>
      </c>
      <c r="V169" s="35">
        <v>1195</v>
      </c>
      <c r="W169" s="36">
        <v>24.1</v>
      </c>
      <c r="X169" s="323">
        <v>1190</v>
      </c>
      <c r="Y169" s="324">
        <v>23.4</v>
      </c>
      <c r="Z169" s="7" t="s">
        <v>37</v>
      </c>
    </row>
    <row r="171" spans="1:26" s="175" customFormat="1" ht="13.5" customHeight="1">
      <c r="A171" s="174" t="s">
        <v>162</v>
      </c>
      <c r="B171" s="174" t="s">
        <v>417</v>
      </c>
      <c r="Y171" s="174" t="str">
        <f>B171</f>
        <v>Claimant unemployment of up to 4 weeks, numbers and % of all, 2015</v>
      </c>
    </row>
    <row r="172" spans="1:26" s="12" customFormat="1" ht="13.5" customHeight="1">
      <c r="B172" s="172">
        <v>42005</v>
      </c>
      <c r="C172" s="172">
        <v>42005</v>
      </c>
      <c r="D172" s="274">
        <f t="shared" ref="D172:Y172" si="8">B172+31</f>
        <v>42036</v>
      </c>
      <c r="E172" s="274">
        <f t="shared" si="8"/>
        <v>42036</v>
      </c>
      <c r="F172" s="55">
        <f t="shared" si="8"/>
        <v>42067</v>
      </c>
      <c r="G172" s="55">
        <f t="shared" si="8"/>
        <v>42067</v>
      </c>
      <c r="H172" s="274">
        <f t="shared" si="8"/>
        <v>42098</v>
      </c>
      <c r="I172" s="274">
        <f t="shared" si="8"/>
        <v>42098</v>
      </c>
      <c r="J172" s="55">
        <f t="shared" si="8"/>
        <v>42129</v>
      </c>
      <c r="K172" s="55">
        <f t="shared" si="8"/>
        <v>42129</v>
      </c>
      <c r="L172" s="274">
        <f t="shared" si="8"/>
        <v>42160</v>
      </c>
      <c r="M172" s="274">
        <f t="shared" si="8"/>
        <v>42160</v>
      </c>
      <c r="N172" s="55">
        <f t="shared" si="8"/>
        <v>42191</v>
      </c>
      <c r="O172" s="55">
        <f t="shared" si="8"/>
        <v>42191</v>
      </c>
      <c r="P172" s="274">
        <f t="shared" si="8"/>
        <v>42222</v>
      </c>
      <c r="Q172" s="274">
        <f t="shared" si="8"/>
        <v>42222</v>
      </c>
      <c r="R172" s="55">
        <f t="shared" si="8"/>
        <v>42253</v>
      </c>
      <c r="S172" s="55">
        <f t="shared" si="8"/>
        <v>42253</v>
      </c>
      <c r="T172" s="274">
        <f t="shared" si="8"/>
        <v>42284</v>
      </c>
      <c r="U172" s="274">
        <f t="shared" si="8"/>
        <v>42284</v>
      </c>
      <c r="V172" s="55">
        <f t="shared" si="8"/>
        <v>42315</v>
      </c>
      <c r="W172" s="55">
        <f t="shared" si="8"/>
        <v>42315</v>
      </c>
      <c r="X172" s="274">
        <f t="shared" si="8"/>
        <v>42346</v>
      </c>
      <c r="Y172" s="274">
        <f t="shared" si="8"/>
        <v>42346</v>
      </c>
    </row>
    <row r="173" spans="1:26" s="12" customFormat="1" ht="13.5" customHeight="1">
      <c r="A173" s="20" t="s">
        <v>9</v>
      </c>
      <c r="B173" s="35">
        <v>132950</v>
      </c>
      <c r="C173" s="36">
        <v>16.600000000000001</v>
      </c>
      <c r="D173" s="118">
        <v>144145</v>
      </c>
      <c r="E173" s="119">
        <v>17.8</v>
      </c>
      <c r="F173" s="35">
        <v>123600</v>
      </c>
      <c r="G173" s="36">
        <v>15.8</v>
      </c>
      <c r="H173" s="118">
        <v>110135</v>
      </c>
      <c r="I173" s="119">
        <v>14.7</v>
      </c>
      <c r="J173" s="328">
        <v>106795</v>
      </c>
      <c r="K173" s="329">
        <v>14.9</v>
      </c>
      <c r="L173" s="346">
        <v>101795</v>
      </c>
      <c r="M173" s="347">
        <v>14.7</v>
      </c>
      <c r="N173" s="328">
        <v>111350</v>
      </c>
      <c r="O173" s="329">
        <v>16.399999999999999</v>
      </c>
      <c r="P173" s="346">
        <v>104490</v>
      </c>
      <c r="Q173" s="347">
        <v>15.7</v>
      </c>
      <c r="R173" s="328">
        <v>106485</v>
      </c>
      <c r="S173" s="329">
        <v>16.5</v>
      </c>
      <c r="T173" s="364">
        <v>105635</v>
      </c>
      <c r="U173" s="365">
        <v>16.899999999999999</v>
      </c>
      <c r="V173" s="328">
        <v>99150</v>
      </c>
      <c r="W173" s="329">
        <v>16.5</v>
      </c>
      <c r="X173" s="323">
        <v>94680</v>
      </c>
      <c r="Y173" s="324">
        <v>16</v>
      </c>
      <c r="Z173" s="20" t="s">
        <v>9</v>
      </c>
    </row>
    <row r="174" spans="1:26" s="12" customFormat="1" ht="13.5" customHeight="1">
      <c r="A174" s="20" t="s">
        <v>8</v>
      </c>
      <c r="B174" s="35">
        <v>137115</v>
      </c>
      <c r="C174" s="36">
        <v>16.100000000000001</v>
      </c>
      <c r="D174" s="118">
        <v>148530</v>
      </c>
      <c r="E174" s="119">
        <v>17.3</v>
      </c>
      <c r="F174" s="35">
        <v>127300</v>
      </c>
      <c r="G174" s="36">
        <v>15.4</v>
      </c>
      <c r="H174" s="118">
        <v>113545</v>
      </c>
      <c r="I174" s="119">
        <v>14.3</v>
      </c>
      <c r="J174" s="328">
        <v>110500</v>
      </c>
      <c r="K174" s="329">
        <v>14.5</v>
      </c>
      <c r="L174" s="346">
        <v>106205</v>
      </c>
      <c r="M174" s="347">
        <v>14.5</v>
      </c>
      <c r="N174" s="328">
        <v>116650</v>
      </c>
      <c r="O174" s="329">
        <v>16.100000000000001</v>
      </c>
      <c r="P174" s="346">
        <v>109040</v>
      </c>
      <c r="Q174" s="347">
        <v>15.4</v>
      </c>
      <c r="R174" s="328">
        <v>111315</v>
      </c>
      <c r="S174" s="329">
        <v>16.3</v>
      </c>
      <c r="T174" s="364">
        <v>110210</v>
      </c>
      <c r="U174" s="365">
        <v>16.600000000000001</v>
      </c>
      <c r="V174" s="328">
        <v>103135</v>
      </c>
      <c r="W174" s="329">
        <v>16.100000000000001</v>
      </c>
      <c r="X174" s="323">
        <v>98355</v>
      </c>
      <c r="Y174" s="324">
        <v>15.6</v>
      </c>
      <c r="Z174" s="20" t="s">
        <v>8</v>
      </c>
    </row>
    <row r="175" spans="1:26" s="12" customFormat="1" ht="13.5" customHeight="1">
      <c r="A175" s="20" t="s">
        <v>158</v>
      </c>
      <c r="B175" s="35">
        <v>13095</v>
      </c>
      <c r="C175" s="36">
        <v>19.3</v>
      </c>
      <c r="D175" s="118">
        <v>14425</v>
      </c>
      <c r="E175" s="119">
        <v>20.8</v>
      </c>
      <c r="F175" s="35">
        <v>12555</v>
      </c>
      <c r="G175" s="36">
        <v>18.899999999999999</v>
      </c>
      <c r="H175" s="118">
        <v>11040</v>
      </c>
      <c r="I175" s="119">
        <v>17.399999999999999</v>
      </c>
      <c r="J175" s="328">
        <v>10480</v>
      </c>
      <c r="K175" s="329">
        <v>17.5</v>
      </c>
      <c r="L175" s="346">
        <v>9915</v>
      </c>
      <c r="M175" s="347">
        <v>17.399999999999999</v>
      </c>
      <c r="N175" s="328">
        <v>10645</v>
      </c>
      <c r="O175" s="329">
        <v>19</v>
      </c>
      <c r="P175" s="346">
        <v>10145</v>
      </c>
      <c r="Q175" s="347">
        <v>18.399999999999999</v>
      </c>
      <c r="R175" s="328">
        <v>10700</v>
      </c>
      <c r="S175" s="329">
        <v>19.7</v>
      </c>
      <c r="T175" s="364">
        <v>10540</v>
      </c>
      <c r="U175" s="365">
        <v>19.8</v>
      </c>
      <c r="V175" s="328">
        <v>9870</v>
      </c>
      <c r="W175" s="329">
        <v>19.100000000000001</v>
      </c>
      <c r="X175" s="323">
        <v>9220</v>
      </c>
      <c r="Y175" s="324">
        <v>18.100000000000001</v>
      </c>
      <c r="Z175" s="20" t="s">
        <v>158</v>
      </c>
    </row>
    <row r="176" spans="1:26" s="12" customFormat="1" ht="13.5" customHeight="1">
      <c r="A176" s="20" t="s">
        <v>159</v>
      </c>
      <c r="B176" s="35">
        <v>9310</v>
      </c>
      <c r="C176" s="36">
        <v>21.4</v>
      </c>
      <c r="D176" s="118">
        <v>9465</v>
      </c>
      <c r="E176" s="119">
        <v>21.4</v>
      </c>
      <c r="F176" s="35">
        <v>7995</v>
      </c>
      <c r="G176" s="36">
        <v>19.100000000000001</v>
      </c>
      <c r="H176" s="118">
        <v>6940</v>
      </c>
      <c r="I176" s="119">
        <v>17.600000000000001</v>
      </c>
      <c r="J176" s="328">
        <v>6860</v>
      </c>
      <c r="K176" s="329">
        <v>18.399999999999999</v>
      </c>
      <c r="L176" s="346">
        <v>6280</v>
      </c>
      <c r="M176" s="347">
        <v>17.8</v>
      </c>
      <c r="N176" s="328">
        <v>6910</v>
      </c>
      <c r="O176" s="329">
        <v>20</v>
      </c>
      <c r="P176" s="346">
        <v>6190</v>
      </c>
      <c r="Q176" s="347">
        <v>18.600000000000001</v>
      </c>
      <c r="R176" s="328">
        <v>6570</v>
      </c>
      <c r="S176" s="329">
        <v>19.899999999999999</v>
      </c>
      <c r="T176" s="364">
        <v>6645</v>
      </c>
      <c r="U176" s="365">
        <v>20.5</v>
      </c>
      <c r="V176" s="328">
        <v>6285</v>
      </c>
      <c r="W176" s="329">
        <v>19.8</v>
      </c>
      <c r="X176" s="323">
        <v>6065</v>
      </c>
      <c r="Y176" s="324">
        <v>19.399999999999999</v>
      </c>
      <c r="Z176" s="20" t="s">
        <v>159</v>
      </c>
    </row>
    <row r="177" spans="1:26" s="12" customFormat="1" ht="13.5" customHeight="1">
      <c r="A177" s="20" t="s">
        <v>20</v>
      </c>
      <c r="B177" s="35">
        <v>50</v>
      </c>
      <c r="C177" s="36">
        <v>18.3</v>
      </c>
      <c r="D177" s="118">
        <v>45</v>
      </c>
      <c r="E177" s="119">
        <v>16.600000000000001</v>
      </c>
      <c r="F177" s="35">
        <v>50</v>
      </c>
      <c r="G177" s="36">
        <v>20.399999999999999</v>
      </c>
      <c r="H177" s="118">
        <v>45</v>
      </c>
      <c r="I177" s="119">
        <v>18.100000000000001</v>
      </c>
      <c r="J177" s="328">
        <v>45</v>
      </c>
      <c r="K177" s="329">
        <v>21.2</v>
      </c>
      <c r="L177" s="346">
        <v>30</v>
      </c>
      <c r="M177" s="347">
        <v>16.399999999999999</v>
      </c>
      <c r="N177" s="328">
        <v>40</v>
      </c>
      <c r="O177" s="329">
        <v>22.3</v>
      </c>
      <c r="P177" s="346">
        <v>35</v>
      </c>
      <c r="Q177" s="347">
        <v>18.5</v>
      </c>
      <c r="R177" s="328">
        <v>30</v>
      </c>
      <c r="S177" s="329">
        <v>19.2</v>
      </c>
      <c r="T177" s="364">
        <v>30</v>
      </c>
      <c r="U177" s="365">
        <v>18.2</v>
      </c>
      <c r="V177" s="328">
        <v>50</v>
      </c>
      <c r="W177" s="329">
        <v>28.5</v>
      </c>
      <c r="X177" s="323">
        <v>40</v>
      </c>
      <c r="Y177" s="324">
        <v>22.8</v>
      </c>
      <c r="Z177" s="20" t="s">
        <v>20</v>
      </c>
    </row>
    <row r="178" spans="1:26" s="12" customFormat="1" ht="13.5" customHeight="1">
      <c r="A178" s="20" t="s">
        <v>21</v>
      </c>
      <c r="B178" s="35">
        <v>60</v>
      </c>
      <c r="C178" s="36">
        <v>20.3</v>
      </c>
      <c r="D178" s="118">
        <v>75</v>
      </c>
      <c r="E178" s="119">
        <v>23.3</v>
      </c>
      <c r="F178" s="35">
        <v>80</v>
      </c>
      <c r="G178" s="36">
        <v>24</v>
      </c>
      <c r="H178" s="118">
        <v>55</v>
      </c>
      <c r="I178" s="119">
        <v>18.5</v>
      </c>
      <c r="J178" s="328">
        <v>65</v>
      </c>
      <c r="K178" s="329">
        <v>21.6</v>
      </c>
      <c r="L178" s="346">
        <v>55</v>
      </c>
      <c r="M178" s="347">
        <v>21.2</v>
      </c>
      <c r="N178" s="328">
        <v>55</v>
      </c>
      <c r="O178" s="329">
        <v>20.8</v>
      </c>
      <c r="P178" s="346">
        <v>40</v>
      </c>
      <c r="Q178" s="347">
        <v>16.3</v>
      </c>
      <c r="R178" s="328">
        <v>45</v>
      </c>
      <c r="S178" s="329">
        <v>19.3</v>
      </c>
      <c r="T178" s="364">
        <v>65</v>
      </c>
      <c r="U178" s="365">
        <v>25.3</v>
      </c>
      <c r="V178" s="328">
        <v>45</v>
      </c>
      <c r="W178" s="329">
        <v>20.2</v>
      </c>
      <c r="X178" s="323">
        <v>45</v>
      </c>
      <c r="Y178" s="324">
        <v>20.3</v>
      </c>
      <c r="Z178" s="20" t="s">
        <v>21</v>
      </c>
    </row>
    <row r="179" spans="1:26" s="12" customFormat="1" ht="13.5" customHeight="1">
      <c r="A179" s="20" t="s">
        <v>22</v>
      </c>
      <c r="B179" s="35">
        <v>50</v>
      </c>
      <c r="C179" s="36">
        <v>20.2</v>
      </c>
      <c r="D179" s="118">
        <v>60</v>
      </c>
      <c r="E179" s="119">
        <v>23.8</v>
      </c>
      <c r="F179" s="35">
        <v>65</v>
      </c>
      <c r="G179" s="36">
        <v>24</v>
      </c>
      <c r="H179" s="118">
        <v>50</v>
      </c>
      <c r="I179" s="119">
        <v>19.899999999999999</v>
      </c>
      <c r="J179" s="328">
        <v>55</v>
      </c>
      <c r="K179" s="329">
        <v>23.4</v>
      </c>
      <c r="L179" s="346">
        <v>55</v>
      </c>
      <c r="M179" s="347">
        <v>21.6</v>
      </c>
      <c r="N179" s="328">
        <v>40</v>
      </c>
      <c r="O179" s="329">
        <v>18.8</v>
      </c>
      <c r="P179" s="346">
        <v>35</v>
      </c>
      <c r="Q179" s="347">
        <v>19.399999999999999</v>
      </c>
      <c r="R179" s="328">
        <v>45</v>
      </c>
      <c r="S179" s="329">
        <v>21.9</v>
      </c>
      <c r="T179" s="364">
        <v>40</v>
      </c>
      <c r="U179" s="365">
        <v>22.2</v>
      </c>
      <c r="V179" s="328">
        <v>35</v>
      </c>
      <c r="W179" s="329">
        <v>19.5</v>
      </c>
      <c r="X179" s="323">
        <v>30</v>
      </c>
      <c r="Y179" s="324">
        <v>17.100000000000001</v>
      </c>
      <c r="Z179" s="20" t="s">
        <v>22</v>
      </c>
    </row>
    <row r="180" spans="1:26" s="12" customFormat="1" ht="13.5" customHeight="1">
      <c r="A180" s="20" t="s">
        <v>23</v>
      </c>
      <c r="B180" s="35">
        <v>55</v>
      </c>
      <c r="C180" s="36">
        <v>22.7</v>
      </c>
      <c r="D180" s="118">
        <v>45</v>
      </c>
      <c r="E180" s="119">
        <v>17.7</v>
      </c>
      <c r="F180" s="35">
        <v>40</v>
      </c>
      <c r="G180" s="36">
        <v>18</v>
      </c>
      <c r="H180" s="118">
        <v>30</v>
      </c>
      <c r="I180" s="119">
        <v>17.399999999999999</v>
      </c>
      <c r="J180" s="328">
        <v>35</v>
      </c>
      <c r="K180" s="329">
        <v>20.9</v>
      </c>
      <c r="L180" s="346">
        <v>35</v>
      </c>
      <c r="M180" s="347">
        <v>21.1</v>
      </c>
      <c r="N180" s="328">
        <v>35</v>
      </c>
      <c r="O180" s="329">
        <v>23.9</v>
      </c>
      <c r="P180" s="346">
        <v>30</v>
      </c>
      <c r="Q180" s="347">
        <v>21.5</v>
      </c>
      <c r="R180" s="328">
        <v>35</v>
      </c>
      <c r="S180" s="329">
        <v>24.1</v>
      </c>
      <c r="T180" s="364">
        <v>30</v>
      </c>
      <c r="U180" s="365">
        <v>23.7</v>
      </c>
      <c r="V180" s="328">
        <v>30</v>
      </c>
      <c r="W180" s="329">
        <v>23.2</v>
      </c>
      <c r="X180" s="323">
        <v>30</v>
      </c>
      <c r="Y180" s="324">
        <v>22.2</v>
      </c>
      <c r="Z180" s="20" t="s">
        <v>23</v>
      </c>
    </row>
    <row r="181" spans="1:26" s="12" customFormat="1" ht="13.5" customHeight="1">
      <c r="A181" s="20" t="s">
        <v>24</v>
      </c>
      <c r="B181" s="35">
        <v>80</v>
      </c>
      <c r="C181" s="36">
        <v>22.1</v>
      </c>
      <c r="D181" s="118">
        <v>110</v>
      </c>
      <c r="E181" s="119">
        <v>27</v>
      </c>
      <c r="F181" s="35">
        <v>70</v>
      </c>
      <c r="G181" s="36">
        <v>19</v>
      </c>
      <c r="H181" s="118">
        <v>70</v>
      </c>
      <c r="I181" s="119">
        <v>19.5</v>
      </c>
      <c r="J181" s="328">
        <v>65</v>
      </c>
      <c r="K181" s="329">
        <v>20.399999999999999</v>
      </c>
      <c r="L181" s="346">
        <v>55</v>
      </c>
      <c r="M181" s="347">
        <v>18</v>
      </c>
      <c r="N181" s="328">
        <v>75</v>
      </c>
      <c r="O181" s="329">
        <v>24.3</v>
      </c>
      <c r="P181" s="346">
        <v>85</v>
      </c>
      <c r="Q181" s="347">
        <v>27.3</v>
      </c>
      <c r="R181" s="328">
        <v>80</v>
      </c>
      <c r="S181" s="329">
        <v>24.8</v>
      </c>
      <c r="T181" s="364">
        <v>80</v>
      </c>
      <c r="U181" s="365">
        <v>26.4</v>
      </c>
      <c r="V181" s="328">
        <v>60</v>
      </c>
      <c r="W181" s="329">
        <v>19.100000000000001</v>
      </c>
      <c r="X181" s="323">
        <v>65</v>
      </c>
      <c r="Y181" s="324">
        <v>20.2</v>
      </c>
      <c r="Z181" s="20" t="s">
        <v>24</v>
      </c>
    </row>
    <row r="182" spans="1:26" s="12" customFormat="1" ht="13.5" customHeight="1">
      <c r="A182" s="20" t="s">
        <v>25</v>
      </c>
      <c r="B182" s="35">
        <v>115</v>
      </c>
      <c r="C182" s="36">
        <v>15.5</v>
      </c>
      <c r="D182" s="118">
        <v>145</v>
      </c>
      <c r="E182" s="119">
        <v>19.5</v>
      </c>
      <c r="F182" s="35">
        <v>105</v>
      </c>
      <c r="G182" s="36">
        <v>16.3</v>
      </c>
      <c r="H182" s="118">
        <v>105</v>
      </c>
      <c r="I182" s="119">
        <v>20.2</v>
      </c>
      <c r="J182" s="328">
        <v>115</v>
      </c>
      <c r="K182" s="329">
        <v>22.4</v>
      </c>
      <c r="L182" s="346">
        <v>70</v>
      </c>
      <c r="M182" s="347">
        <v>15.4</v>
      </c>
      <c r="N182" s="328">
        <v>110</v>
      </c>
      <c r="O182" s="329">
        <v>23.7</v>
      </c>
      <c r="P182" s="346">
        <v>90</v>
      </c>
      <c r="Q182" s="347">
        <v>20.2</v>
      </c>
      <c r="R182" s="328">
        <v>135</v>
      </c>
      <c r="S182" s="329">
        <v>28.2</v>
      </c>
      <c r="T182" s="364">
        <v>145</v>
      </c>
      <c r="U182" s="365">
        <v>28.6</v>
      </c>
      <c r="V182" s="328">
        <v>110</v>
      </c>
      <c r="W182" s="329">
        <v>21</v>
      </c>
      <c r="X182" s="323">
        <v>120</v>
      </c>
      <c r="Y182" s="324">
        <v>20.7</v>
      </c>
      <c r="Z182" s="20" t="s">
        <v>25</v>
      </c>
    </row>
    <row r="183" spans="1:26" s="12" customFormat="1" ht="13.5" customHeight="1">
      <c r="A183" s="20" t="s">
        <v>17</v>
      </c>
      <c r="B183" s="35">
        <v>425</v>
      </c>
      <c r="C183" s="36">
        <v>20.399999999999999</v>
      </c>
      <c r="D183" s="118">
        <v>425</v>
      </c>
      <c r="E183" s="119">
        <v>20.6</v>
      </c>
      <c r="F183" s="35">
        <v>355</v>
      </c>
      <c r="G183" s="36">
        <v>18.3</v>
      </c>
      <c r="H183" s="118">
        <v>340</v>
      </c>
      <c r="I183" s="119">
        <v>19</v>
      </c>
      <c r="J183" s="328">
        <v>330</v>
      </c>
      <c r="K183" s="329">
        <v>19.5</v>
      </c>
      <c r="L183" s="346">
        <v>310</v>
      </c>
      <c r="M183" s="347">
        <v>19</v>
      </c>
      <c r="N183" s="328">
        <v>270</v>
      </c>
      <c r="O183" s="329">
        <v>17.7</v>
      </c>
      <c r="P183" s="346">
        <v>200</v>
      </c>
      <c r="Q183" s="347">
        <v>14.3</v>
      </c>
      <c r="R183" s="328">
        <v>190</v>
      </c>
      <c r="S183" s="329">
        <v>14.6</v>
      </c>
      <c r="T183" s="364">
        <v>255</v>
      </c>
      <c r="U183" s="365">
        <v>19.3</v>
      </c>
      <c r="V183" s="328">
        <v>235</v>
      </c>
      <c r="W183" s="329">
        <v>17.899999999999999</v>
      </c>
      <c r="X183" s="323">
        <v>265</v>
      </c>
      <c r="Y183" s="324">
        <v>19.600000000000001</v>
      </c>
      <c r="Z183" s="20" t="s">
        <v>17</v>
      </c>
    </row>
    <row r="184" spans="1:26" s="12" customFormat="1" ht="13.5" customHeight="1">
      <c r="A184" s="20" t="s">
        <v>160</v>
      </c>
      <c r="B184" s="35">
        <v>415</v>
      </c>
      <c r="C184" s="36">
        <v>19</v>
      </c>
      <c r="D184" s="118">
        <v>480</v>
      </c>
      <c r="E184" s="119">
        <v>21.4</v>
      </c>
      <c r="F184" s="35">
        <v>405</v>
      </c>
      <c r="G184" s="36">
        <v>19.7</v>
      </c>
      <c r="H184" s="118">
        <v>355</v>
      </c>
      <c r="I184" s="119">
        <v>19.2</v>
      </c>
      <c r="J184" s="328">
        <v>380</v>
      </c>
      <c r="K184" s="329">
        <v>21.8</v>
      </c>
      <c r="L184" s="346">
        <v>300</v>
      </c>
      <c r="M184" s="347">
        <v>18.5</v>
      </c>
      <c r="N184" s="328">
        <v>360</v>
      </c>
      <c r="O184" s="329">
        <v>22.5</v>
      </c>
      <c r="P184" s="346">
        <v>315</v>
      </c>
      <c r="Q184" s="347">
        <v>20.8</v>
      </c>
      <c r="R184" s="328">
        <v>365</v>
      </c>
      <c r="S184" s="329">
        <v>23.9</v>
      </c>
      <c r="T184" s="364">
        <v>395</v>
      </c>
      <c r="U184" s="365">
        <v>25.3</v>
      </c>
      <c r="V184" s="328">
        <v>325</v>
      </c>
      <c r="W184" s="329">
        <v>21.4</v>
      </c>
      <c r="X184" s="323">
        <v>330</v>
      </c>
      <c r="Y184" s="324">
        <v>20.5</v>
      </c>
      <c r="Z184" s="20" t="s">
        <v>160</v>
      </c>
    </row>
    <row r="185" spans="1:26" s="12" customFormat="1" ht="13.5" customHeight="1">
      <c r="A185" s="20" t="s">
        <v>18</v>
      </c>
      <c r="B185" s="35">
        <v>280</v>
      </c>
      <c r="C185" s="36">
        <v>25.1</v>
      </c>
      <c r="D185" s="118">
        <v>270</v>
      </c>
      <c r="E185" s="119">
        <v>24.2</v>
      </c>
      <c r="F185" s="35">
        <v>220</v>
      </c>
      <c r="G185" s="36">
        <v>20.7</v>
      </c>
      <c r="H185" s="118">
        <v>195</v>
      </c>
      <c r="I185" s="119">
        <v>19.5</v>
      </c>
      <c r="J185" s="328">
        <v>200</v>
      </c>
      <c r="K185" s="329">
        <v>21.1</v>
      </c>
      <c r="L185" s="346">
        <v>175</v>
      </c>
      <c r="M185" s="347">
        <v>19.399999999999999</v>
      </c>
      <c r="N185" s="328">
        <v>175</v>
      </c>
      <c r="O185" s="329">
        <v>20.8</v>
      </c>
      <c r="P185" s="346">
        <v>130</v>
      </c>
      <c r="Q185" s="347">
        <v>16.600000000000001</v>
      </c>
      <c r="R185" s="328">
        <v>130</v>
      </c>
      <c r="S185" s="329">
        <v>18.600000000000001</v>
      </c>
      <c r="T185" s="364">
        <v>125</v>
      </c>
      <c r="U185" s="365">
        <v>19.2</v>
      </c>
      <c r="V185" s="328">
        <v>140</v>
      </c>
      <c r="W185" s="329">
        <v>21.6</v>
      </c>
      <c r="X185" s="323">
        <v>140</v>
      </c>
      <c r="Y185" s="324">
        <v>21</v>
      </c>
      <c r="Z185" s="20" t="s">
        <v>18</v>
      </c>
    </row>
    <row r="186" spans="1:26" s="12" customFormat="1" ht="13.5" customHeight="1">
      <c r="A186" s="7" t="s">
        <v>37</v>
      </c>
      <c r="B186" s="35">
        <v>1120</v>
      </c>
      <c r="C186" s="36">
        <v>20.8</v>
      </c>
      <c r="D186" s="118">
        <v>1175</v>
      </c>
      <c r="E186" s="119">
        <v>21.7</v>
      </c>
      <c r="F186" s="35">
        <v>980</v>
      </c>
      <c r="G186" s="36">
        <v>19.3</v>
      </c>
      <c r="H186" s="118">
        <v>890</v>
      </c>
      <c r="I186" s="119">
        <v>19.2</v>
      </c>
      <c r="J186" s="328">
        <v>910</v>
      </c>
      <c r="K186" s="329">
        <v>20.8</v>
      </c>
      <c r="L186" s="346">
        <v>780</v>
      </c>
      <c r="M186" s="347">
        <v>18.899999999999999</v>
      </c>
      <c r="N186" s="328">
        <v>805</v>
      </c>
      <c r="O186" s="329">
        <v>20.3</v>
      </c>
      <c r="P186" s="346">
        <v>640</v>
      </c>
      <c r="Q186" s="347">
        <v>17.5</v>
      </c>
      <c r="R186" s="328">
        <v>685</v>
      </c>
      <c r="S186" s="329">
        <v>19.399999999999999</v>
      </c>
      <c r="T186" s="364">
        <v>775</v>
      </c>
      <c r="U186" s="365">
        <v>22</v>
      </c>
      <c r="V186" s="328">
        <v>700</v>
      </c>
      <c r="W186" s="329">
        <v>20.100000000000001</v>
      </c>
      <c r="X186" s="323">
        <v>730</v>
      </c>
      <c r="Y186" s="324">
        <v>20.3</v>
      </c>
      <c r="Z186" s="7" t="s">
        <v>37</v>
      </c>
    </row>
    <row r="187" spans="1:26" s="12" customFormat="1" ht="13.5" customHeight="1">
      <c r="A187" s="7"/>
      <c r="B187" s="35"/>
      <c r="C187" s="36"/>
      <c r="D187" s="331"/>
      <c r="E187" s="332"/>
      <c r="F187" s="35"/>
      <c r="G187" s="36"/>
      <c r="H187" s="331"/>
      <c r="I187" s="332"/>
      <c r="J187" s="328"/>
      <c r="K187" s="329"/>
      <c r="L187" s="360"/>
      <c r="M187" s="361"/>
      <c r="N187" s="328"/>
      <c r="O187" s="329"/>
      <c r="P187" s="360"/>
      <c r="Q187" s="361"/>
      <c r="R187" s="328"/>
      <c r="S187" s="329"/>
      <c r="T187" s="362"/>
      <c r="U187" s="363"/>
      <c r="V187" s="328"/>
      <c r="W187" s="329"/>
      <c r="X187" s="333"/>
      <c r="Y187" s="334"/>
      <c r="Z187" s="7"/>
    </row>
    <row r="188" spans="1:26" s="175" customFormat="1" ht="13.5" customHeight="1">
      <c r="A188" s="174" t="s">
        <v>162</v>
      </c>
      <c r="B188" s="174" t="s">
        <v>424</v>
      </c>
      <c r="Y188" s="174" t="str">
        <f>B188</f>
        <v>Claimant unemployment of up to 4 weeks, numbers and % of all, 2016</v>
      </c>
    </row>
    <row r="189" spans="1:26" s="12" customFormat="1" ht="13.5" customHeight="1">
      <c r="B189" s="172">
        <v>42370</v>
      </c>
      <c r="C189" s="172">
        <v>42370</v>
      </c>
      <c r="D189" s="171">
        <v>42401</v>
      </c>
      <c r="E189" s="171">
        <v>42401</v>
      </c>
      <c r="F189" s="172">
        <v>42430</v>
      </c>
      <c r="G189" s="172">
        <v>42430</v>
      </c>
      <c r="H189" s="171">
        <v>42461</v>
      </c>
      <c r="I189" s="171">
        <v>42461</v>
      </c>
      <c r="J189" s="172">
        <v>42491</v>
      </c>
      <c r="K189" s="172">
        <v>42491</v>
      </c>
      <c r="L189" s="409">
        <v>42522</v>
      </c>
      <c r="M189" s="409">
        <v>42522</v>
      </c>
      <c r="N189" s="172">
        <v>42552</v>
      </c>
      <c r="O189" s="172">
        <v>42552</v>
      </c>
      <c r="P189" s="409">
        <v>42583</v>
      </c>
      <c r="Q189" s="409">
        <v>42583</v>
      </c>
      <c r="R189" s="172">
        <v>42614</v>
      </c>
      <c r="S189" s="172">
        <v>42614</v>
      </c>
      <c r="T189" s="409">
        <v>42644</v>
      </c>
      <c r="U189" s="409">
        <v>42644</v>
      </c>
      <c r="V189" s="172">
        <v>42675</v>
      </c>
      <c r="W189" s="172">
        <v>42675</v>
      </c>
      <c r="X189" s="274">
        <v>42712</v>
      </c>
      <c r="Y189" s="274">
        <v>42712</v>
      </c>
      <c r="Z189" s="7"/>
    </row>
    <row r="190" spans="1:26" s="12" customFormat="1" ht="13.5" customHeight="1">
      <c r="A190" s="20" t="s">
        <v>9</v>
      </c>
      <c r="B190" s="328">
        <v>98880</v>
      </c>
      <c r="C190" s="329">
        <v>16</v>
      </c>
      <c r="D190" s="118">
        <v>102195</v>
      </c>
      <c r="E190" s="119">
        <v>16.5</v>
      </c>
      <c r="F190" s="378">
        <v>87460</v>
      </c>
      <c r="G190" s="379">
        <v>14.4</v>
      </c>
      <c r="H190" s="118">
        <v>75905</v>
      </c>
      <c r="I190" s="119">
        <v>13</v>
      </c>
      <c r="J190" s="328">
        <v>73460</v>
      </c>
      <c r="K190" s="329">
        <v>13.1</v>
      </c>
      <c r="L190" s="410">
        <v>70370</v>
      </c>
      <c r="M190" s="411">
        <v>13</v>
      </c>
      <c r="N190" s="344">
        <v>72560</v>
      </c>
      <c r="O190" s="345">
        <v>13.8</v>
      </c>
      <c r="P190" s="410">
        <v>72865</v>
      </c>
      <c r="Q190" s="411">
        <v>14.1</v>
      </c>
      <c r="R190" s="344">
        <v>69550</v>
      </c>
      <c r="S190" s="345">
        <v>13.9</v>
      </c>
      <c r="T190" s="410">
        <v>72330</v>
      </c>
      <c r="U190" s="411">
        <v>15</v>
      </c>
      <c r="V190" s="328">
        <v>69450</v>
      </c>
      <c r="W190" s="329">
        <v>14.7</v>
      </c>
      <c r="X190" s="323">
        <v>65855</v>
      </c>
      <c r="Y190" s="324">
        <v>14.1</v>
      </c>
      <c r="Z190" s="20" t="s">
        <v>9</v>
      </c>
    </row>
    <row r="191" spans="1:26" s="12" customFormat="1" ht="13.5" customHeight="1">
      <c r="A191" s="20" t="s">
        <v>8</v>
      </c>
      <c r="B191" s="328">
        <v>102905</v>
      </c>
      <c r="C191" s="329">
        <v>15.7</v>
      </c>
      <c r="D191" s="118">
        <v>106440</v>
      </c>
      <c r="E191" s="119">
        <v>16.100000000000001</v>
      </c>
      <c r="F191" s="378">
        <v>90960</v>
      </c>
      <c r="G191" s="379">
        <v>14.1</v>
      </c>
      <c r="H191" s="118">
        <v>79410</v>
      </c>
      <c r="I191" s="119">
        <v>12.8</v>
      </c>
      <c r="J191" s="328">
        <v>76625</v>
      </c>
      <c r="K191" s="329">
        <v>12.8</v>
      </c>
      <c r="L191" s="410">
        <v>74190</v>
      </c>
      <c r="M191" s="411">
        <v>12.9</v>
      </c>
      <c r="N191" s="344">
        <v>77275</v>
      </c>
      <c r="O191" s="345">
        <v>13.8</v>
      </c>
      <c r="P191" s="410">
        <v>76830</v>
      </c>
      <c r="Q191" s="411">
        <v>13.9</v>
      </c>
      <c r="R191" s="344">
        <v>73830</v>
      </c>
      <c r="S191" s="345">
        <v>13.8</v>
      </c>
      <c r="T191" s="410">
        <v>76365</v>
      </c>
      <c r="U191" s="411">
        <v>14.8</v>
      </c>
      <c r="V191" s="328">
        <v>73135</v>
      </c>
      <c r="W191" s="329">
        <v>14.5</v>
      </c>
      <c r="X191" s="323">
        <v>69130</v>
      </c>
      <c r="Y191" s="324">
        <v>13.9</v>
      </c>
      <c r="Z191" s="20" t="s">
        <v>8</v>
      </c>
    </row>
    <row r="192" spans="1:26" s="12" customFormat="1" ht="13.5" customHeight="1">
      <c r="A192" s="20" t="s">
        <v>158</v>
      </c>
      <c r="B192" s="328">
        <v>9615</v>
      </c>
      <c r="C192" s="329">
        <v>18</v>
      </c>
      <c r="D192" s="118">
        <v>9975</v>
      </c>
      <c r="E192" s="119">
        <v>18.399999999999999</v>
      </c>
      <c r="F192" s="378">
        <v>8650</v>
      </c>
      <c r="G192" s="379">
        <v>16.399999999999999</v>
      </c>
      <c r="H192" s="118">
        <v>7270</v>
      </c>
      <c r="I192" s="119">
        <v>14.4</v>
      </c>
      <c r="J192" s="328">
        <v>7145</v>
      </c>
      <c r="K192" s="329">
        <v>14.8</v>
      </c>
      <c r="L192" s="410">
        <v>6715</v>
      </c>
      <c r="M192" s="411">
        <v>14.6</v>
      </c>
      <c r="N192" s="344">
        <v>7120</v>
      </c>
      <c r="O192" s="345">
        <v>15.9</v>
      </c>
      <c r="P192" s="410">
        <v>7340</v>
      </c>
      <c r="Q192" s="411">
        <v>16.5</v>
      </c>
      <c r="R192" s="344">
        <v>7225</v>
      </c>
      <c r="S192" s="345">
        <v>16.5</v>
      </c>
      <c r="T192" s="410">
        <v>7520</v>
      </c>
      <c r="U192" s="411">
        <v>17.399999999999999</v>
      </c>
      <c r="V192" s="328">
        <v>7300</v>
      </c>
      <c r="W192" s="329">
        <v>17.2</v>
      </c>
      <c r="X192" s="323">
        <v>6775</v>
      </c>
      <c r="Y192" s="324">
        <v>16.100000000000001</v>
      </c>
      <c r="Z192" s="20" t="s">
        <v>158</v>
      </c>
    </row>
    <row r="193" spans="1:26" s="12" customFormat="1" ht="13.5" customHeight="1">
      <c r="A193" s="20" t="s">
        <v>159</v>
      </c>
      <c r="B193" s="328">
        <v>6315</v>
      </c>
      <c r="C193" s="329">
        <v>18.899999999999999</v>
      </c>
      <c r="D193" s="118">
        <v>6410</v>
      </c>
      <c r="E193" s="119">
        <v>18.899999999999999</v>
      </c>
      <c r="F193" s="378">
        <v>5450</v>
      </c>
      <c r="G193" s="379">
        <v>16.5</v>
      </c>
      <c r="H193" s="118">
        <v>4810</v>
      </c>
      <c r="I193" s="119">
        <v>15.3</v>
      </c>
      <c r="J193" s="328">
        <v>4500</v>
      </c>
      <c r="K193" s="329">
        <v>14.9</v>
      </c>
      <c r="L193" s="410">
        <v>4180</v>
      </c>
      <c r="M193" s="411">
        <v>14.6</v>
      </c>
      <c r="N193" s="344">
        <v>4420</v>
      </c>
      <c r="O193" s="345">
        <v>15.9</v>
      </c>
      <c r="P193" s="410">
        <v>4425</v>
      </c>
      <c r="Q193" s="411">
        <v>16.3</v>
      </c>
      <c r="R193" s="344">
        <v>4440</v>
      </c>
      <c r="S193" s="345">
        <v>16.7</v>
      </c>
      <c r="T193" s="410">
        <v>4835</v>
      </c>
      <c r="U193" s="411">
        <v>18.3</v>
      </c>
      <c r="V193" s="328">
        <v>4610</v>
      </c>
      <c r="W193" s="329">
        <v>17.7</v>
      </c>
      <c r="X193" s="323">
        <v>4310</v>
      </c>
      <c r="Y193" s="324">
        <v>16.8</v>
      </c>
      <c r="Z193" s="20" t="s">
        <v>159</v>
      </c>
    </row>
    <row r="194" spans="1:26" s="12" customFormat="1" ht="13.5" customHeight="1">
      <c r="A194" s="20" t="s">
        <v>20</v>
      </c>
      <c r="B194" s="328">
        <v>40</v>
      </c>
      <c r="C194" s="329">
        <v>21.9</v>
      </c>
      <c r="D194" s="118">
        <v>35</v>
      </c>
      <c r="E194" s="119">
        <v>17.7</v>
      </c>
      <c r="F194" s="378">
        <v>20</v>
      </c>
      <c r="G194" s="379">
        <v>10.8</v>
      </c>
      <c r="H194" s="118">
        <v>30</v>
      </c>
      <c r="I194" s="119">
        <v>17.3</v>
      </c>
      <c r="J194" s="328">
        <v>40</v>
      </c>
      <c r="K194" s="329">
        <v>22.3</v>
      </c>
      <c r="L194" s="410">
        <v>20</v>
      </c>
      <c r="M194" s="411">
        <v>13.4</v>
      </c>
      <c r="N194" s="344">
        <v>35</v>
      </c>
      <c r="O194" s="345">
        <v>21.9</v>
      </c>
      <c r="P194" s="410">
        <v>40</v>
      </c>
      <c r="Q194" s="411">
        <v>24.9</v>
      </c>
      <c r="R194" s="344">
        <v>45</v>
      </c>
      <c r="S194" s="345">
        <v>24.9</v>
      </c>
      <c r="T194" s="410">
        <v>30</v>
      </c>
      <c r="U194" s="411">
        <v>17.399999999999999</v>
      </c>
      <c r="V194" s="328">
        <v>30</v>
      </c>
      <c r="W194" s="329">
        <v>18.2</v>
      </c>
      <c r="X194" s="323">
        <v>35</v>
      </c>
      <c r="Y194" s="324">
        <v>19</v>
      </c>
      <c r="Z194" s="20" t="s">
        <v>20</v>
      </c>
    </row>
    <row r="195" spans="1:26" s="12" customFormat="1" ht="13.5" customHeight="1">
      <c r="A195" s="20" t="s">
        <v>21</v>
      </c>
      <c r="B195" s="328">
        <v>45</v>
      </c>
      <c r="C195" s="329">
        <v>19.600000000000001</v>
      </c>
      <c r="D195" s="118">
        <v>65</v>
      </c>
      <c r="E195" s="119">
        <v>25.6</v>
      </c>
      <c r="F195" s="378">
        <v>50</v>
      </c>
      <c r="G195" s="379">
        <v>20.7</v>
      </c>
      <c r="H195" s="118">
        <v>30</v>
      </c>
      <c r="I195" s="119">
        <v>13.7</v>
      </c>
      <c r="J195" s="328">
        <v>50</v>
      </c>
      <c r="K195" s="329">
        <v>22.1</v>
      </c>
      <c r="L195" s="410">
        <v>40</v>
      </c>
      <c r="M195" s="411">
        <v>17.3</v>
      </c>
      <c r="N195" s="344">
        <v>45</v>
      </c>
      <c r="O195" s="345">
        <v>20</v>
      </c>
      <c r="P195" s="410">
        <v>30</v>
      </c>
      <c r="Q195" s="411">
        <v>14.6</v>
      </c>
      <c r="R195" s="344">
        <v>45</v>
      </c>
      <c r="S195" s="345">
        <v>20.5</v>
      </c>
      <c r="T195" s="410">
        <v>45</v>
      </c>
      <c r="U195" s="411">
        <v>20.6</v>
      </c>
      <c r="V195" s="328">
        <v>35</v>
      </c>
      <c r="W195" s="329">
        <v>16.5</v>
      </c>
      <c r="X195" s="323">
        <v>40</v>
      </c>
      <c r="Y195" s="324">
        <v>19.399999999999999</v>
      </c>
      <c r="Z195" s="20" t="s">
        <v>21</v>
      </c>
    </row>
    <row r="196" spans="1:26" s="12" customFormat="1" ht="13.5" customHeight="1">
      <c r="A196" s="20" t="s">
        <v>22</v>
      </c>
      <c r="B196" s="328">
        <v>35</v>
      </c>
      <c r="C196" s="329">
        <v>19.600000000000001</v>
      </c>
      <c r="D196" s="118">
        <v>45</v>
      </c>
      <c r="E196" s="119">
        <v>22.3</v>
      </c>
      <c r="F196" s="378">
        <v>40</v>
      </c>
      <c r="G196" s="379">
        <v>20.7</v>
      </c>
      <c r="H196" s="118">
        <v>40</v>
      </c>
      <c r="I196" s="119">
        <v>22.6</v>
      </c>
      <c r="J196" s="328">
        <v>30</v>
      </c>
      <c r="K196" s="329">
        <v>17.899999999999999</v>
      </c>
      <c r="L196" s="410">
        <v>25</v>
      </c>
      <c r="M196" s="411">
        <v>16.600000000000001</v>
      </c>
      <c r="N196" s="344">
        <v>30</v>
      </c>
      <c r="O196" s="345">
        <v>18.2</v>
      </c>
      <c r="P196" s="410">
        <v>30</v>
      </c>
      <c r="Q196" s="411">
        <v>19.2</v>
      </c>
      <c r="R196" s="344">
        <v>50</v>
      </c>
      <c r="S196" s="345">
        <v>28.7</v>
      </c>
      <c r="T196" s="410">
        <v>45</v>
      </c>
      <c r="U196" s="411">
        <v>25.9</v>
      </c>
      <c r="V196" s="328">
        <v>35</v>
      </c>
      <c r="W196" s="329">
        <v>20.6</v>
      </c>
      <c r="X196" s="323">
        <v>45</v>
      </c>
      <c r="Y196" s="324">
        <v>26.1</v>
      </c>
      <c r="Z196" s="20" t="s">
        <v>22</v>
      </c>
    </row>
    <row r="197" spans="1:26" s="12" customFormat="1" ht="13.5" customHeight="1">
      <c r="A197" s="20" t="s">
        <v>23</v>
      </c>
      <c r="B197" s="328">
        <v>25</v>
      </c>
      <c r="C197" s="329">
        <v>18.3</v>
      </c>
      <c r="D197" s="118">
        <v>40</v>
      </c>
      <c r="E197" s="119">
        <v>25.2</v>
      </c>
      <c r="F197" s="378">
        <v>25</v>
      </c>
      <c r="G197" s="379">
        <v>19</v>
      </c>
      <c r="H197" s="118">
        <v>15</v>
      </c>
      <c r="I197" s="119">
        <v>14.2</v>
      </c>
      <c r="J197" s="328">
        <v>20</v>
      </c>
      <c r="K197" s="329">
        <v>17.8</v>
      </c>
      <c r="L197" s="410">
        <v>20</v>
      </c>
      <c r="M197" s="411">
        <v>18.399999999999999</v>
      </c>
      <c r="N197" s="344">
        <v>15</v>
      </c>
      <c r="O197" s="345">
        <v>17.399999999999999</v>
      </c>
      <c r="P197" s="410">
        <v>25</v>
      </c>
      <c r="Q197" s="411">
        <v>27.7</v>
      </c>
      <c r="R197" s="344">
        <v>20</v>
      </c>
      <c r="S197" s="345">
        <v>21.5</v>
      </c>
      <c r="T197" s="410">
        <v>25</v>
      </c>
      <c r="U197" s="411">
        <v>25</v>
      </c>
      <c r="V197" s="328">
        <v>25</v>
      </c>
      <c r="W197" s="329">
        <v>24.5</v>
      </c>
      <c r="X197" s="323">
        <v>40</v>
      </c>
      <c r="Y197" s="324">
        <v>32</v>
      </c>
      <c r="Z197" s="20" t="s">
        <v>23</v>
      </c>
    </row>
    <row r="198" spans="1:26" s="12" customFormat="1" ht="13.5" customHeight="1">
      <c r="A198" s="20" t="s">
        <v>24</v>
      </c>
      <c r="B198" s="328">
        <v>55</v>
      </c>
      <c r="C198" s="329">
        <v>16.7</v>
      </c>
      <c r="D198" s="118">
        <v>75</v>
      </c>
      <c r="E198" s="119">
        <v>22.7</v>
      </c>
      <c r="F198" s="378">
        <v>55</v>
      </c>
      <c r="G198" s="379">
        <v>18.7</v>
      </c>
      <c r="H198" s="118">
        <v>30</v>
      </c>
      <c r="I198" s="119">
        <v>13</v>
      </c>
      <c r="J198" s="328">
        <v>50</v>
      </c>
      <c r="K198" s="329">
        <v>21.4</v>
      </c>
      <c r="L198" s="410">
        <v>55</v>
      </c>
      <c r="M198" s="411">
        <v>24.2</v>
      </c>
      <c r="N198" s="344">
        <v>55</v>
      </c>
      <c r="O198" s="345">
        <v>22.7</v>
      </c>
      <c r="P198" s="410">
        <v>50</v>
      </c>
      <c r="Q198" s="411">
        <v>21.2</v>
      </c>
      <c r="R198" s="344">
        <v>40</v>
      </c>
      <c r="S198" s="345">
        <v>16.899999999999999</v>
      </c>
      <c r="T198" s="410">
        <v>40</v>
      </c>
      <c r="U198" s="411">
        <v>17.7</v>
      </c>
      <c r="V198" s="328">
        <v>45</v>
      </c>
      <c r="W198" s="329">
        <v>18.5</v>
      </c>
      <c r="X198" s="323">
        <v>55</v>
      </c>
      <c r="Y198" s="324">
        <v>22.1</v>
      </c>
      <c r="Z198" s="20" t="s">
        <v>24</v>
      </c>
    </row>
    <row r="199" spans="1:26" s="12" customFormat="1" ht="13.5" customHeight="1">
      <c r="A199" s="20" t="s">
        <v>25</v>
      </c>
      <c r="B199" s="328">
        <v>90</v>
      </c>
      <c r="C199" s="329">
        <v>15.2</v>
      </c>
      <c r="D199" s="118">
        <v>105</v>
      </c>
      <c r="E199" s="119">
        <v>17</v>
      </c>
      <c r="F199" s="378">
        <v>80</v>
      </c>
      <c r="G199" s="379">
        <v>14.4</v>
      </c>
      <c r="H199" s="118">
        <v>65</v>
      </c>
      <c r="I199" s="119">
        <v>13.4</v>
      </c>
      <c r="J199" s="328">
        <v>55</v>
      </c>
      <c r="K199" s="329">
        <v>12.7</v>
      </c>
      <c r="L199" s="410">
        <v>60</v>
      </c>
      <c r="M199" s="411">
        <v>15.5</v>
      </c>
      <c r="N199" s="344">
        <v>65</v>
      </c>
      <c r="O199" s="345">
        <v>17.2</v>
      </c>
      <c r="P199" s="410">
        <v>75</v>
      </c>
      <c r="Q199" s="411">
        <v>20</v>
      </c>
      <c r="R199" s="344">
        <v>75</v>
      </c>
      <c r="S199" s="345">
        <v>20.2</v>
      </c>
      <c r="T199" s="410">
        <v>70</v>
      </c>
      <c r="U199" s="411">
        <v>18.3</v>
      </c>
      <c r="V199" s="328">
        <v>80</v>
      </c>
      <c r="W199" s="329">
        <v>20.2</v>
      </c>
      <c r="X199" s="323">
        <v>90</v>
      </c>
      <c r="Y199" s="324">
        <v>22.7</v>
      </c>
      <c r="Z199" s="20" t="s">
        <v>25</v>
      </c>
    </row>
    <row r="200" spans="1:26" s="12" customFormat="1" ht="13.5" customHeight="1">
      <c r="A200" s="20" t="s">
        <v>17</v>
      </c>
      <c r="B200" s="328">
        <v>245</v>
      </c>
      <c r="C200" s="329">
        <v>17.2</v>
      </c>
      <c r="D200" s="118">
        <v>280</v>
      </c>
      <c r="E200" s="119">
        <v>19.3</v>
      </c>
      <c r="F200" s="378">
        <v>260</v>
      </c>
      <c r="G200" s="379">
        <v>18.3</v>
      </c>
      <c r="H200" s="118">
        <v>230</v>
      </c>
      <c r="I200" s="119">
        <v>16.5</v>
      </c>
      <c r="J200" s="328">
        <v>195</v>
      </c>
      <c r="K200" s="329">
        <v>14.7</v>
      </c>
      <c r="L200" s="410">
        <v>175</v>
      </c>
      <c r="M200" s="411">
        <v>13.6</v>
      </c>
      <c r="N200" s="344">
        <v>220</v>
      </c>
      <c r="O200" s="345">
        <v>16.899999999999999</v>
      </c>
      <c r="P200" s="410">
        <v>220</v>
      </c>
      <c r="Q200" s="411">
        <v>17.3</v>
      </c>
      <c r="R200" s="344">
        <v>230</v>
      </c>
      <c r="S200" s="345">
        <v>17.8</v>
      </c>
      <c r="T200" s="410">
        <v>225</v>
      </c>
      <c r="U200" s="411">
        <v>17.600000000000001</v>
      </c>
      <c r="V200" s="328">
        <v>215</v>
      </c>
      <c r="W200" s="329">
        <v>16.5</v>
      </c>
      <c r="X200" s="323">
        <v>240</v>
      </c>
      <c r="Y200" s="324">
        <v>17.899999999999999</v>
      </c>
      <c r="Z200" s="20" t="s">
        <v>17</v>
      </c>
    </row>
    <row r="201" spans="1:26" s="12" customFormat="1" ht="13.5" customHeight="1">
      <c r="A201" s="20" t="s">
        <v>160</v>
      </c>
      <c r="B201" s="328">
        <v>300</v>
      </c>
      <c r="C201" s="329">
        <v>17.600000000000001</v>
      </c>
      <c r="D201" s="118">
        <v>360</v>
      </c>
      <c r="E201" s="119">
        <v>20.7</v>
      </c>
      <c r="F201" s="378">
        <v>270</v>
      </c>
      <c r="G201" s="379">
        <v>16.8</v>
      </c>
      <c r="H201" s="118">
        <v>220</v>
      </c>
      <c r="I201" s="119">
        <v>15.1</v>
      </c>
      <c r="J201" s="328">
        <v>245</v>
      </c>
      <c r="K201" s="329">
        <v>18.100000000000001</v>
      </c>
      <c r="L201" s="410">
        <v>225</v>
      </c>
      <c r="M201" s="411">
        <v>17.5</v>
      </c>
      <c r="N201" s="344">
        <v>245</v>
      </c>
      <c r="O201" s="345">
        <v>19.5</v>
      </c>
      <c r="P201" s="410">
        <v>255</v>
      </c>
      <c r="Q201" s="411">
        <v>20.399999999999999</v>
      </c>
      <c r="R201" s="344">
        <v>275</v>
      </c>
      <c r="S201" s="345">
        <v>21.5</v>
      </c>
      <c r="T201" s="410">
        <v>250</v>
      </c>
      <c r="U201" s="411">
        <v>20</v>
      </c>
      <c r="V201" s="328">
        <v>250</v>
      </c>
      <c r="W201" s="329">
        <v>19.399999999999999</v>
      </c>
      <c r="X201" s="323">
        <v>310</v>
      </c>
      <c r="Y201" s="324">
        <v>22.9</v>
      </c>
      <c r="Z201" s="20" t="s">
        <v>160</v>
      </c>
    </row>
    <row r="202" spans="1:26" s="12" customFormat="1" ht="13.5" customHeight="1">
      <c r="A202" s="20" t="s">
        <v>18</v>
      </c>
      <c r="B202" s="328">
        <v>165</v>
      </c>
      <c r="C202" s="329">
        <v>22.8</v>
      </c>
      <c r="D202" s="118">
        <v>185</v>
      </c>
      <c r="E202" s="119">
        <v>23.7</v>
      </c>
      <c r="F202" s="378">
        <v>150</v>
      </c>
      <c r="G202" s="379">
        <v>19.100000000000001</v>
      </c>
      <c r="H202" s="118">
        <v>125</v>
      </c>
      <c r="I202" s="119">
        <v>17.399999999999999</v>
      </c>
      <c r="J202" s="328">
        <v>115</v>
      </c>
      <c r="K202" s="329">
        <v>16.5</v>
      </c>
      <c r="L202" s="410">
        <v>110</v>
      </c>
      <c r="M202" s="411">
        <v>16.2</v>
      </c>
      <c r="N202" s="344">
        <v>125</v>
      </c>
      <c r="O202" s="345">
        <v>19.100000000000001</v>
      </c>
      <c r="P202" s="410">
        <v>145</v>
      </c>
      <c r="Q202" s="411">
        <v>21.2</v>
      </c>
      <c r="R202" s="344">
        <v>150</v>
      </c>
      <c r="S202" s="345">
        <v>22.1</v>
      </c>
      <c r="T202" s="410">
        <v>125</v>
      </c>
      <c r="U202" s="411">
        <v>18.7</v>
      </c>
      <c r="V202" s="328">
        <v>145</v>
      </c>
      <c r="W202" s="329">
        <v>21.3</v>
      </c>
      <c r="X202" s="323">
        <v>145</v>
      </c>
      <c r="Y202" s="324">
        <v>21.7</v>
      </c>
      <c r="Z202" s="20" t="s">
        <v>18</v>
      </c>
    </row>
    <row r="203" spans="1:26" s="12" customFormat="1" ht="13.5" customHeight="1">
      <c r="A203" s="7" t="s">
        <v>37</v>
      </c>
      <c r="B203" s="328">
        <v>710</v>
      </c>
      <c r="C203" s="329">
        <v>18.399999999999999</v>
      </c>
      <c r="D203" s="118">
        <v>820</v>
      </c>
      <c r="E203" s="119">
        <v>20.8</v>
      </c>
      <c r="F203" s="378">
        <v>680</v>
      </c>
      <c r="G203" s="379">
        <v>17.8</v>
      </c>
      <c r="H203" s="118">
        <v>575</v>
      </c>
      <c r="I203" s="119">
        <v>16.100000000000001</v>
      </c>
      <c r="J203" s="328">
        <v>560</v>
      </c>
      <c r="K203" s="329">
        <v>16.5</v>
      </c>
      <c r="L203" s="410">
        <v>510</v>
      </c>
      <c r="M203" s="411">
        <v>15.7</v>
      </c>
      <c r="N203" s="344">
        <v>590</v>
      </c>
      <c r="O203" s="345">
        <v>18.3</v>
      </c>
      <c r="P203" s="410">
        <v>615</v>
      </c>
      <c r="Q203" s="411">
        <v>19.3</v>
      </c>
      <c r="R203" s="344">
        <v>655</v>
      </c>
      <c r="S203" s="345">
        <v>20.2</v>
      </c>
      <c r="T203" s="410">
        <v>605</v>
      </c>
      <c r="U203" s="411">
        <v>18.7</v>
      </c>
      <c r="V203" s="328">
        <v>610</v>
      </c>
      <c r="W203" s="329">
        <v>18.7</v>
      </c>
      <c r="X203" s="323">
        <v>695</v>
      </c>
      <c r="Y203" s="324">
        <v>20.7</v>
      </c>
      <c r="Z203" s="7" t="s">
        <v>37</v>
      </c>
    </row>
    <row r="204" spans="1:26" s="12" customFormat="1" ht="13.5" customHeight="1">
      <c r="A204" s="7"/>
      <c r="B204" s="35"/>
      <c r="C204" s="36"/>
      <c r="D204" s="331"/>
      <c r="E204" s="332"/>
      <c r="F204" s="35"/>
      <c r="G204" s="36"/>
      <c r="H204" s="331"/>
      <c r="I204" s="332"/>
      <c r="J204" s="328"/>
      <c r="K204" s="329"/>
      <c r="L204" s="360"/>
      <c r="M204" s="361"/>
      <c r="N204" s="328"/>
      <c r="O204" s="329"/>
      <c r="P204" s="360"/>
      <c r="Q204" s="361"/>
      <c r="R204" s="328"/>
      <c r="S204" s="329"/>
      <c r="T204" s="362"/>
      <c r="U204" s="363"/>
      <c r="V204" s="328"/>
      <c r="W204" s="329"/>
      <c r="X204" s="333"/>
      <c r="Y204" s="334"/>
      <c r="Z204" s="7"/>
    </row>
    <row r="205" spans="1:26" s="175" customFormat="1" ht="13.5" customHeight="1">
      <c r="A205" s="174" t="s">
        <v>162</v>
      </c>
      <c r="B205" s="174" t="s">
        <v>448</v>
      </c>
      <c r="Y205" s="174" t="str">
        <f>B205</f>
        <v>Claimant unemployment of up to 4 weeks, numbers and % of all, 2017</v>
      </c>
    </row>
    <row r="206" spans="1:26" s="12" customFormat="1" ht="13.5" customHeight="1">
      <c r="B206" s="172">
        <v>42736</v>
      </c>
      <c r="C206" s="172">
        <v>42736</v>
      </c>
      <c r="D206" s="171">
        <v>42767</v>
      </c>
      <c r="E206" s="171">
        <v>42767</v>
      </c>
      <c r="F206" s="172">
        <v>42795</v>
      </c>
      <c r="G206" s="172">
        <v>42795</v>
      </c>
      <c r="H206" s="171">
        <v>42826</v>
      </c>
      <c r="I206" s="171">
        <v>42826</v>
      </c>
      <c r="J206" s="172">
        <v>42856</v>
      </c>
      <c r="K206" s="172">
        <v>42856</v>
      </c>
      <c r="L206" s="409">
        <v>42887</v>
      </c>
      <c r="M206" s="409">
        <v>42887</v>
      </c>
      <c r="N206" s="172">
        <v>42917</v>
      </c>
      <c r="O206" s="172">
        <v>42917</v>
      </c>
      <c r="P206" s="409">
        <v>42948</v>
      </c>
      <c r="Q206" s="409">
        <v>42948</v>
      </c>
      <c r="R206" s="172">
        <v>42979</v>
      </c>
      <c r="S206" s="172">
        <v>42979</v>
      </c>
      <c r="T206" s="409">
        <v>43009</v>
      </c>
      <c r="U206" s="409">
        <v>43009</v>
      </c>
      <c r="V206" s="172">
        <v>43040</v>
      </c>
      <c r="W206" s="172">
        <v>43040</v>
      </c>
      <c r="X206" s="274">
        <v>43077</v>
      </c>
      <c r="Y206" s="274">
        <v>43077</v>
      </c>
      <c r="Z206" s="7"/>
    </row>
    <row r="207" spans="1:26" s="12" customFormat="1" ht="13.5" customHeight="1">
      <c r="A207" s="20" t="s">
        <v>9</v>
      </c>
      <c r="B207" s="328">
        <v>68455</v>
      </c>
      <c r="C207" s="329">
        <v>14.1</v>
      </c>
      <c r="D207" s="118">
        <v>76980</v>
      </c>
      <c r="E207" s="119">
        <v>15.6</v>
      </c>
      <c r="F207" s="446">
        <v>69040</v>
      </c>
      <c r="G207" s="447">
        <v>14.1</v>
      </c>
      <c r="H207" s="118"/>
      <c r="I207" s="119"/>
      <c r="J207" s="328"/>
      <c r="K207" s="329"/>
      <c r="L207" s="410"/>
      <c r="M207" s="411"/>
      <c r="N207" s="344"/>
      <c r="O207" s="345"/>
      <c r="P207" s="410"/>
      <c r="Q207" s="411"/>
      <c r="R207" s="344"/>
      <c r="S207" s="345"/>
      <c r="T207" s="410"/>
      <c r="U207" s="411"/>
      <c r="V207" s="328"/>
      <c r="W207" s="329"/>
      <c r="X207" s="323"/>
      <c r="Y207" s="324"/>
      <c r="Z207" s="20" t="s">
        <v>9</v>
      </c>
    </row>
    <row r="208" spans="1:26" s="12" customFormat="1" ht="13.5" customHeight="1">
      <c r="A208" s="20" t="s">
        <v>8</v>
      </c>
      <c r="B208" s="328">
        <v>71920</v>
      </c>
      <c r="C208" s="329">
        <v>13.9</v>
      </c>
      <c r="D208" s="118">
        <v>80785</v>
      </c>
      <c r="E208" s="119">
        <v>15.4</v>
      </c>
      <c r="F208" s="446">
        <v>72405</v>
      </c>
      <c r="G208" s="447">
        <v>13.9</v>
      </c>
      <c r="H208" s="118"/>
      <c r="I208" s="119"/>
      <c r="J208" s="328"/>
      <c r="K208" s="329"/>
      <c r="L208" s="410"/>
      <c r="M208" s="411"/>
      <c r="N208" s="344"/>
      <c r="O208" s="345"/>
      <c r="P208" s="410"/>
      <c r="Q208" s="411"/>
      <c r="R208" s="344"/>
      <c r="S208" s="345"/>
      <c r="T208" s="410"/>
      <c r="U208" s="411"/>
      <c r="V208" s="328"/>
      <c r="W208" s="329"/>
      <c r="X208" s="323"/>
      <c r="Y208" s="324"/>
      <c r="Z208" s="20" t="s">
        <v>8</v>
      </c>
    </row>
    <row r="209" spans="1:26" s="12" customFormat="1" ht="13.5" customHeight="1">
      <c r="A209" s="20" t="s">
        <v>158</v>
      </c>
      <c r="B209" s="328">
        <v>6980</v>
      </c>
      <c r="C209" s="329">
        <v>15.9</v>
      </c>
      <c r="D209" s="118">
        <v>8175</v>
      </c>
      <c r="E209" s="119">
        <v>18.100000000000001</v>
      </c>
      <c r="F209" s="446">
        <v>7540</v>
      </c>
      <c r="G209" s="447">
        <v>16.7</v>
      </c>
      <c r="H209" s="118"/>
      <c r="I209" s="119"/>
      <c r="J209" s="328"/>
      <c r="K209" s="329"/>
      <c r="L209" s="410"/>
      <c r="M209" s="411"/>
      <c r="N209" s="344"/>
      <c r="O209" s="345"/>
      <c r="P209" s="410"/>
      <c r="Q209" s="411"/>
      <c r="R209" s="344"/>
      <c r="S209" s="345"/>
      <c r="T209" s="410"/>
      <c r="U209" s="411"/>
      <c r="V209" s="328"/>
      <c r="W209" s="329"/>
      <c r="X209" s="323"/>
      <c r="Y209" s="324"/>
      <c r="Z209" s="20" t="s">
        <v>158</v>
      </c>
    </row>
    <row r="210" spans="1:26" s="12" customFormat="1" ht="13.5" customHeight="1">
      <c r="A210" s="20" t="s">
        <v>159</v>
      </c>
      <c r="B210" s="328">
        <v>4140</v>
      </c>
      <c r="C210" s="329">
        <v>15.6</v>
      </c>
      <c r="D210" s="118">
        <v>4800</v>
      </c>
      <c r="E210" s="119">
        <v>17.7</v>
      </c>
      <c r="F210" s="446">
        <v>4205</v>
      </c>
      <c r="G210" s="447">
        <v>15.7</v>
      </c>
      <c r="H210" s="118"/>
      <c r="I210" s="119"/>
      <c r="J210" s="328"/>
      <c r="K210" s="329"/>
      <c r="L210" s="410"/>
      <c r="M210" s="411"/>
      <c r="N210" s="344"/>
      <c r="O210" s="345"/>
      <c r="P210" s="410"/>
      <c r="Q210" s="411"/>
      <c r="R210" s="344"/>
      <c r="S210" s="345"/>
      <c r="T210" s="410"/>
      <c r="U210" s="411"/>
      <c r="V210" s="328"/>
      <c r="W210" s="329"/>
      <c r="X210" s="323"/>
      <c r="Y210" s="324"/>
      <c r="Z210" s="20" t="s">
        <v>159</v>
      </c>
    </row>
    <row r="211" spans="1:26" s="12" customFormat="1" ht="13.5" customHeight="1">
      <c r="A211" s="20" t="s">
        <v>20</v>
      </c>
      <c r="B211" s="328">
        <v>25</v>
      </c>
      <c r="C211" s="329">
        <v>14.8</v>
      </c>
      <c r="D211" s="118">
        <v>35</v>
      </c>
      <c r="E211" s="119">
        <v>17.2</v>
      </c>
      <c r="F211" s="446">
        <v>35</v>
      </c>
      <c r="G211" s="447">
        <v>17.399999999999999</v>
      </c>
      <c r="H211" s="118"/>
      <c r="I211" s="119"/>
      <c r="J211" s="328"/>
      <c r="K211" s="329"/>
      <c r="L211" s="410"/>
      <c r="M211" s="411"/>
      <c r="N211" s="344"/>
      <c r="O211" s="345"/>
      <c r="P211" s="410"/>
      <c r="Q211" s="411"/>
      <c r="R211" s="344"/>
      <c r="S211" s="345"/>
      <c r="T211" s="410"/>
      <c r="U211" s="411"/>
      <c r="V211" s="328"/>
      <c r="W211" s="329"/>
      <c r="X211" s="323"/>
      <c r="Y211" s="324"/>
      <c r="Z211" s="20" t="s">
        <v>20</v>
      </c>
    </row>
    <row r="212" spans="1:26" s="12" customFormat="1" ht="13.5" customHeight="1">
      <c r="A212" s="20" t="s">
        <v>21</v>
      </c>
      <c r="B212" s="328">
        <v>50</v>
      </c>
      <c r="C212" s="329">
        <v>23</v>
      </c>
      <c r="D212" s="118">
        <v>55</v>
      </c>
      <c r="E212" s="119">
        <v>23.5</v>
      </c>
      <c r="F212" s="446">
        <v>45</v>
      </c>
      <c r="G212" s="447">
        <v>18.399999999999999</v>
      </c>
      <c r="H212" s="118"/>
      <c r="I212" s="119"/>
      <c r="J212" s="328"/>
      <c r="K212" s="329"/>
      <c r="L212" s="410"/>
      <c r="M212" s="411"/>
      <c r="N212" s="344"/>
      <c r="O212" s="345"/>
      <c r="P212" s="410"/>
      <c r="Q212" s="411"/>
      <c r="R212" s="344"/>
      <c r="S212" s="345"/>
      <c r="T212" s="410"/>
      <c r="U212" s="411"/>
      <c r="V212" s="328"/>
      <c r="W212" s="329"/>
      <c r="X212" s="323"/>
      <c r="Y212" s="324"/>
      <c r="Z212" s="20" t="s">
        <v>21</v>
      </c>
    </row>
    <row r="213" spans="1:26" s="12" customFormat="1" ht="13.5" customHeight="1">
      <c r="A213" s="20" t="s">
        <v>22</v>
      </c>
      <c r="B213" s="328">
        <v>35</v>
      </c>
      <c r="C213" s="329">
        <v>18</v>
      </c>
      <c r="D213" s="118">
        <v>30</v>
      </c>
      <c r="E213" s="119">
        <v>15.7</v>
      </c>
      <c r="F213" s="446">
        <v>40</v>
      </c>
      <c r="G213" s="447">
        <v>19.100000000000001</v>
      </c>
      <c r="H213" s="118"/>
      <c r="I213" s="119"/>
      <c r="J213" s="328"/>
      <c r="K213" s="329"/>
      <c r="L213" s="410"/>
      <c r="M213" s="411"/>
      <c r="N213" s="344"/>
      <c r="O213" s="345"/>
      <c r="P213" s="410"/>
      <c r="Q213" s="411"/>
      <c r="R213" s="344"/>
      <c r="S213" s="345"/>
      <c r="T213" s="410"/>
      <c r="U213" s="411"/>
      <c r="V213" s="328"/>
      <c r="W213" s="329"/>
      <c r="X213" s="323"/>
      <c r="Y213" s="324"/>
      <c r="Z213" s="20" t="s">
        <v>22</v>
      </c>
    </row>
    <row r="214" spans="1:26" s="12" customFormat="1" ht="13.5" customHeight="1">
      <c r="A214" s="20" t="s">
        <v>23</v>
      </c>
      <c r="B214" s="328">
        <v>25</v>
      </c>
      <c r="C214" s="329">
        <v>19.5</v>
      </c>
      <c r="D214" s="118">
        <v>30</v>
      </c>
      <c r="E214" s="119">
        <v>20.100000000000001</v>
      </c>
      <c r="F214" s="446">
        <v>20</v>
      </c>
      <c r="G214" s="447">
        <v>16.5</v>
      </c>
      <c r="H214" s="118"/>
      <c r="I214" s="119"/>
      <c r="J214" s="328"/>
      <c r="K214" s="329"/>
      <c r="L214" s="410"/>
      <c r="M214" s="411"/>
      <c r="N214" s="344"/>
      <c r="O214" s="345"/>
      <c r="P214" s="410"/>
      <c r="Q214" s="411"/>
      <c r="R214" s="344"/>
      <c r="S214" s="345"/>
      <c r="T214" s="410"/>
      <c r="U214" s="411"/>
      <c r="V214" s="328"/>
      <c r="W214" s="329"/>
      <c r="X214" s="323"/>
      <c r="Y214" s="324"/>
      <c r="Z214" s="20" t="s">
        <v>23</v>
      </c>
    </row>
    <row r="215" spans="1:26" s="12" customFormat="1" ht="13.5" customHeight="1">
      <c r="A215" s="20" t="s">
        <v>24</v>
      </c>
      <c r="B215" s="328">
        <v>40</v>
      </c>
      <c r="C215" s="329">
        <v>14.9</v>
      </c>
      <c r="D215" s="118">
        <v>55</v>
      </c>
      <c r="E215" s="119">
        <v>20.7</v>
      </c>
      <c r="F215" s="446">
        <v>55</v>
      </c>
      <c r="G215" s="447">
        <v>20.6</v>
      </c>
      <c r="H215" s="118"/>
      <c r="I215" s="119"/>
      <c r="J215" s="328"/>
      <c r="K215" s="329"/>
      <c r="L215" s="410"/>
      <c r="M215" s="411"/>
      <c r="N215" s="344"/>
      <c r="O215" s="345"/>
      <c r="P215" s="410"/>
      <c r="Q215" s="411"/>
      <c r="R215" s="344"/>
      <c r="S215" s="345"/>
      <c r="T215" s="410"/>
      <c r="U215" s="411"/>
      <c r="V215" s="328"/>
      <c r="W215" s="329"/>
      <c r="X215" s="323"/>
      <c r="Y215" s="324"/>
      <c r="Z215" s="20" t="s">
        <v>24</v>
      </c>
    </row>
    <row r="216" spans="1:26" s="12" customFormat="1" ht="13.5" customHeight="1">
      <c r="A216" s="20" t="s">
        <v>25</v>
      </c>
      <c r="B216" s="328">
        <v>70</v>
      </c>
      <c r="C216" s="329">
        <v>16.399999999999999</v>
      </c>
      <c r="D216" s="118">
        <v>75</v>
      </c>
      <c r="E216" s="119">
        <v>18.899999999999999</v>
      </c>
      <c r="F216" s="446">
        <v>60</v>
      </c>
      <c r="G216" s="447">
        <v>16.2</v>
      </c>
      <c r="H216" s="118"/>
      <c r="I216" s="119"/>
      <c r="J216" s="328"/>
      <c r="K216" s="329"/>
      <c r="L216" s="410"/>
      <c r="M216" s="411"/>
      <c r="N216" s="344"/>
      <c r="O216" s="345"/>
      <c r="P216" s="410"/>
      <c r="Q216" s="411"/>
      <c r="R216" s="344"/>
      <c r="S216" s="345"/>
      <c r="T216" s="410"/>
      <c r="U216" s="411"/>
      <c r="V216" s="328"/>
      <c r="W216" s="329"/>
      <c r="X216" s="323"/>
      <c r="Y216" s="324"/>
      <c r="Z216" s="20" t="s">
        <v>25</v>
      </c>
    </row>
    <row r="217" spans="1:26" s="12" customFormat="1" ht="13.5" customHeight="1">
      <c r="A217" s="20" t="s">
        <v>17</v>
      </c>
      <c r="B217" s="328">
        <v>260</v>
      </c>
      <c r="C217" s="329">
        <v>18.100000000000001</v>
      </c>
      <c r="D217" s="118">
        <v>315</v>
      </c>
      <c r="E217" s="119">
        <v>20.7</v>
      </c>
      <c r="F217" s="446">
        <v>245</v>
      </c>
      <c r="G217" s="447">
        <v>16.3</v>
      </c>
      <c r="H217" s="118"/>
      <c r="I217" s="119"/>
      <c r="J217" s="328"/>
      <c r="K217" s="329"/>
      <c r="L217" s="410"/>
      <c r="M217" s="411"/>
      <c r="N217" s="344"/>
      <c r="O217" s="345"/>
      <c r="P217" s="410"/>
      <c r="Q217" s="411"/>
      <c r="R217" s="344"/>
      <c r="S217" s="345"/>
      <c r="T217" s="410"/>
      <c r="U217" s="411"/>
      <c r="V217" s="328"/>
      <c r="W217" s="329"/>
      <c r="X217" s="323"/>
      <c r="Y217" s="324"/>
      <c r="Z217" s="20" t="s">
        <v>17</v>
      </c>
    </row>
    <row r="218" spans="1:26" s="12" customFormat="1" ht="13.5" customHeight="1">
      <c r="A218" s="20" t="s">
        <v>160</v>
      </c>
      <c r="B218" s="328">
        <v>250</v>
      </c>
      <c r="C218" s="329">
        <v>17.5</v>
      </c>
      <c r="D218" s="118">
        <v>280</v>
      </c>
      <c r="E218" s="119">
        <v>19.399999999999999</v>
      </c>
      <c r="F218" s="446">
        <v>255</v>
      </c>
      <c r="G218" s="447">
        <v>18</v>
      </c>
      <c r="H218" s="118"/>
      <c r="I218" s="119"/>
      <c r="J218" s="328"/>
      <c r="K218" s="329"/>
      <c r="L218" s="410"/>
      <c r="M218" s="411"/>
      <c r="N218" s="344"/>
      <c r="O218" s="345"/>
      <c r="P218" s="410"/>
      <c r="Q218" s="411"/>
      <c r="R218" s="344"/>
      <c r="S218" s="345"/>
      <c r="T218" s="410"/>
      <c r="U218" s="411"/>
      <c r="V218" s="328"/>
      <c r="W218" s="329"/>
      <c r="X218" s="323"/>
      <c r="Y218" s="324"/>
      <c r="Z218" s="20" t="s">
        <v>160</v>
      </c>
    </row>
    <row r="219" spans="1:26" s="12" customFormat="1" ht="13.5" customHeight="1">
      <c r="A219" s="20" t="s">
        <v>18</v>
      </c>
      <c r="B219" s="328">
        <v>160</v>
      </c>
      <c r="C219" s="329">
        <v>21.7</v>
      </c>
      <c r="D219" s="118">
        <v>160</v>
      </c>
      <c r="E219" s="119">
        <v>20.9</v>
      </c>
      <c r="F219" s="446">
        <v>150</v>
      </c>
      <c r="G219" s="447">
        <v>19.899999999999999</v>
      </c>
      <c r="H219" s="118"/>
      <c r="I219" s="119"/>
      <c r="J219" s="328"/>
      <c r="K219" s="329"/>
      <c r="L219" s="410"/>
      <c r="M219" s="411"/>
      <c r="N219" s="344"/>
      <c r="O219" s="345"/>
      <c r="P219" s="410"/>
      <c r="Q219" s="411"/>
      <c r="R219" s="344"/>
      <c r="S219" s="345"/>
      <c r="T219" s="410"/>
      <c r="U219" s="411"/>
      <c r="V219" s="328"/>
      <c r="W219" s="329"/>
      <c r="X219" s="323"/>
      <c r="Y219" s="324"/>
      <c r="Z219" s="20" t="s">
        <v>18</v>
      </c>
    </row>
    <row r="220" spans="1:26" s="12" customFormat="1" ht="13.5" customHeight="1">
      <c r="A220" s="7" t="s">
        <v>37</v>
      </c>
      <c r="B220" s="328">
        <v>665</v>
      </c>
      <c r="C220" s="329">
        <v>18.600000000000001</v>
      </c>
      <c r="D220" s="118">
        <v>755</v>
      </c>
      <c r="E220" s="119">
        <v>20.3</v>
      </c>
      <c r="F220" s="446">
        <v>650</v>
      </c>
      <c r="G220" s="447">
        <v>17.7</v>
      </c>
      <c r="H220" s="118"/>
      <c r="I220" s="119"/>
      <c r="J220" s="328"/>
      <c r="K220" s="329"/>
      <c r="L220" s="410"/>
      <c r="M220" s="411"/>
      <c r="N220" s="344"/>
      <c r="O220" s="345"/>
      <c r="P220" s="410"/>
      <c r="Q220" s="411"/>
      <c r="R220" s="344"/>
      <c r="S220" s="345"/>
      <c r="T220" s="410"/>
      <c r="U220" s="411"/>
      <c r="V220" s="328"/>
      <c r="W220" s="329"/>
      <c r="X220" s="323"/>
      <c r="Y220" s="324"/>
      <c r="Z220" s="7" t="s">
        <v>37</v>
      </c>
    </row>
    <row r="221" spans="1:26" s="12" customFormat="1" ht="13.5" customHeight="1">
      <c r="A221" s="7"/>
      <c r="B221" s="35"/>
      <c r="C221" s="36"/>
      <c r="D221" s="331"/>
      <c r="E221" s="332"/>
      <c r="F221" s="331"/>
      <c r="G221" s="332"/>
      <c r="H221" s="331"/>
      <c r="I221" s="332"/>
      <c r="J221" s="360"/>
      <c r="K221" s="361"/>
      <c r="L221" s="360"/>
      <c r="M221" s="361"/>
      <c r="N221" s="360"/>
      <c r="O221" s="361"/>
      <c r="P221" s="360"/>
      <c r="Q221" s="361"/>
      <c r="R221" s="360"/>
      <c r="S221" s="361"/>
      <c r="T221" s="362"/>
      <c r="U221" s="363"/>
      <c r="V221" s="360"/>
      <c r="W221" s="361"/>
      <c r="X221" s="333"/>
      <c r="Y221" s="334"/>
      <c r="Z221" s="7"/>
    </row>
    <row r="222" spans="1:26" ht="13.5" customHeight="1">
      <c r="A222" s="239" t="s">
        <v>200</v>
      </c>
    </row>
    <row r="223" spans="1:26" s="175" customFormat="1" ht="13.5" customHeight="1">
      <c r="A223" s="174" t="s">
        <v>162</v>
      </c>
      <c r="B223" s="174" t="s">
        <v>164</v>
      </c>
      <c r="Y223" s="174" t="str">
        <f>B223</f>
        <v>Claimant unemployment of up to 3 months, numbers and % of all, 2012</v>
      </c>
    </row>
    <row r="224" spans="1:26" s="12" customFormat="1" ht="13.5" customHeight="1">
      <c r="B224" s="172">
        <v>40909</v>
      </c>
      <c r="C224" s="172">
        <v>40909</v>
      </c>
      <c r="D224" s="171">
        <v>40940</v>
      </c>
      <c r="E224" s="171">
        <v>40940</v>
      </c>
      <c r="F224" s="172">
        <v>40969</v>
      </c>
      <c r="G224" s="172">
        <v>40969</v>
      </c>
      <c r="H224" s="171">
        <v>41000</v>
      </c>
      <c r="I224" s="171">
        <v>41000</v>
      </c>
      <c r="J224" s="172">
        <v>41030</v>
      </c>
      <c r="K224" s="172">
        <v>41030</v>
      </c>
      <c r="L224" s="171">
        <v>41061</v>
      </c>
      <c r="M224" s="171">
        <v>41061</v>
      </c>
      <c r="N224" s="172">
        <v>41091</v>
      </c>
      <c r="O224" s="172">
        <v>41091</v>
      </c>
      <c r="P224" s="171">
        <v>41122</v>
      </c>
      <c r="Q224" s="171">
        <v>41122</v>
      </c>
      <c r="R224" s="172">
        <v>41153</v>
      </c>
      <c r="S224" s="172">
        <v>41153</v>
      </c>
      <c r="T224" s="172">
        <v>41183</v>
      </c>
      <c r="U224" s="172">
        <v>41183</v>
      </c>
      <c r="V224" s="172">
        <v>41214</v>
      </c>
      <c r="W224" s="172">
        <v>41214</v>
      </c>
      <c r="X224" s="171">
        <v>41244</v>
      </c>
      <c r="Y224" s="171">
        <v>41244</v>
      </c>
    </row>
    <row r="225" spans="1:26" s="12" customFormat="1" ht="13.5" customHeight="1">
      <c r="A225" s="20" t="s">
        <v>9</v>
      </c>
      <c r="B225" s="35">
        <v>601570</v>
      </c>
      <c r="C225" s="36">
        <v>38</v>
      </c>
      <c r="D225" s="118">
        <v>615490</v>
      </c>
      <c r="E225" s="119">
        <v>38</v>
      </c>
      <c r="F225" s="35">
        <v>583680</v>
      </c>
      <c r="G225" s="36">
        <v>36.5</v>
      </c>
      <c r="H225" s="118">
        <v>532785</v>
      </c>
      <c r="I225" s="119">
        <v>34.299999999999997</v>
      </c>
      <c r="J225" s="35">
        <v>505840</v>
      </c>
      <c r="K225" s="36">
        <v>33.1</v>
      </c>
      <c r="L225" s="118">
        <v>498340</v>
      </c>
      <c r="M225" s="119">
        <v>33.200000000000003</v>
      </c>
      <c r="N225" s="35">
        <v>537855</v>
      </c>
      <c r="O225" s="36">
        <v>35.700000000000003</v>
      </c>
      <c r="P225" s="118">
        <v>559220</v>
      </c>
      <c r="Q225" s="119">
        <v>37.200000000000003</v>
      </c>
      <c r="R225" s="35">
        <v>572955</v>
      </c>
      <c r="S225" s="36">
        <v>38.6</v>
      </c>
      <c r="T225" s="118">
        <v>580300</v>
      </c>
      <c r="U225" s="119">
        <v>39.200000000000003</v>
      </c>
      <c r="V225" s="35">
        <v>579970</v>
      </c>
      <c r="W225" s="36">
        <v>39.5</v>
      </c>
      <c r="X225" s="118">
        <v>550650</v>
      </c>
      <c r="Y225" s="119">
        <v>37.799999999999997</v>
      </c>
      <c r="Z225" s="20" t="s">
        <v>9</v>
      </c>
    </row>
    <row r="226" spans="1:26" s="12" customFormat="1" ht="13.5" customHeight="1">
      <c r="A226" s="20" t="s">
        <v>8</v>
      </c>
      <c r="B226" s="35">
        <v>621410</v>
      </c>
      <c r="C226" s="36">
        <v>37.799999999999997</v>
      </c>
      <c r="D226" s="118">
        <v>635860</v>
      </c>
      <c r="E226" s="119">
        <v>37.799999999999997</v>
      </c>
      <c r="F226" s="35">
        <v>603410</v>
      </c>
      <c r="G226" s="36">
        <v>36.299999999999997</v>
      </c>
      <c r="H226" s="118">
        <v>551535</v>
      </c>
      <c r="I226" s="119">
        <v>34.200000000000003</v>
      </c>
      <c r="J226" s="35">
        <v>523545</v>
      </c>
      <c r="K226" s="36">
        <v>33</v>
      </c>
      <c r="L226" s="118">
        <v>516540</v>
      </c>
      <c r="M226" s="119">
        <v>33.1</v>
      </c>
      <c r="N226" s="35">
        <v>558265</v>
      </c>
      <c r="O226" s="36">
        <v>35.6</v>
      </c>
      <c r="P226" s="118">
        <v>580490</v>
      </c>
      <c r="Q226" s="119">
        <v>37.1</v>
      </c>
      <c r="R226" s="35">
        <v>594225</v>
      </c>
      <c r="S226" s="36">
        <v>38.4</v>
      </c>
      <c r="T226" s="118">
        <v>600910</v>
      </c>
      <c r="U226" s="119">
        <v>38.9</v>
      </c>
      <c r="V226" s="35">
        <v>600560</v>
      </c>
      <c r="W226" s="36">
        <v>39.200000000000003</v>
      </c>
      <c r="X226" s="118">
        <v>569880</v>
      </c>
      <c r="Y226" s="119">
        <v>37.5</v>
      </c>
      <c r="Z226" s="20" t="s">
        <v>8</v>
      </c>
    </row>
    <row r="227" spans="1:26" s="12" customFormat="1" ht="13.5" customHeight="1">
      <c r="A227" s="20" t="s">
        <v>158</v>
      </c>
      <c r="B227" s="35">
        <v>61400</v>
      </c>
      <c r="C227" s="36">
        <v>41.9</v>
      </c>
      <c r="D227" s="118">
        <v>64215</v>
      </c>
      <c r="E227" s="119">
        <v>42.4</v>
      </c>
      <c r="F227" s="35">
        <v>61050</v>
      </c>
      <c r="G227" s="36">
        <v>40.700000000000003</v>
      </c>
      <c r="H227" s="118">
        <v>54160</v>
      </c>
      <c r="I227" s="119">
        <v>37.9</v>
      </c>
      <c r="J227" s="35">
        <v>51175</v>
      </c>
      <c r="K227" s="36">
        <v>36.4</v>
      </c>
      <c r="L227" s="118">
        <v>49595</v>
      </c>
      <c r="M227" s="119">
        <v>36.200000000000003</v>
      </c>
      <c r="N227" s="35">
        <v>52355</v>
      </c>
      <c r="O227" s="36">
        <v>38.5</v>
      </c>
      <c r="P227" s="118">
        <v>54095</v>
      </c>
      <c r="Q227" s="119">
        <v>39.9</v>
      </c>
      <c r="R227" s="35">
        <v>55605</v>
      </c>
      <c r="S227" s="36">
        <v>41.7</v>
      </c>
      <c r="T227" s="118">
        <v>57095</v>
      </c>
      <c r="U227" s="119">
        <v>42.8</v>
      </c>
      <c r="V227" s="35">
        <v>57515</v>
      </c>
      <c r="W227" s="36">
        <v>43.4</v>
      </c>
      <c r="X227" s="118">
        <v>55180</v>
      </c>
      <c r="Y227" s="119">
        <v>42</v>
      </c>
      <c r="Z227" s="20" t="s">
        <v>158</v>
      </c>
    </row>
    <row r="228" spans="1:26" s="12" customFormat="1" ht="13.5" customHeight="1">
      <c r="A228" s="20" t="s">
        <v>159</v>
      </c>
      <c r="B228" s="35">
        <v>42835</v>
      </c>
      <c r="C228" s="36">
        <v>44.7</v>
      </c>
      <c r="D228" s="118">
        <v>43220</v>
      </c>
      <c r="E228" s="119">
        <v>43.8</v>
      </c>
      <c r="F228" s="35">
        <v>40200</v>
      </c>
      <c r="G228" s="36">
        <v>41.5</v>
      </c>
      <c r="H228" s="118">
        <v>35115</v>
      </c>
      <c r="I228" s="119">
        <v>38.299999999999997</v>
      </c>
      <c r="J228" s="35">
        <v>32995</v>
      </c>
      <c r="K228" s="36">
        <v>37</v>
      </c>
      <c r="L228" s="118">
        <v>31830</v>
      </c>
      <c r="M228" s="119">
        <v>36.9</v>
      </c>
      <c r="N228" s="35">
        <v>33775</v>
      </c>
      <c r="O228" s="36">
        <v>39.200000000000003</v>
      </c>
      <c r="P228" s="118">
        <v>35020</v>
      </c>
      <c r="Q228" s="119">
        <v>40.799999999999997</v>
      </c>
      <c r="R228" s="35">
        <v>35640</v>
      </c>
      <c r="S228" s="36">
        <v>42.3</v>
      </c>
      <c r="T228" s="118">
        <v>37055</v>
      </c>
      <c r="U228" s="119">
        <v>43.7</v>
      </c>
      <c r="V228" s="35">
        <v>37875</v>
      </c>
      <c r="W228" s="36">
        <v>44.6</v>
      </c>
      <c r="X228" s="118">
        <v>36875</v>
      </c>
      <c r="Y228" s="119">
        <v>43.8</v>
      </c>
      <c r="Z228" s="20" t="s">
        <v>159</v>
      </c>
    </row>
    <row r="229" spans="1:26" s="12" customFormat="1" ht="13.5" customHeight="1">
      <c r="A229" s="20" t="s">
        <v>20</v>
      </c>
      <c r="B229" s="35">
        <v>285</v>
      </c>
      <c r="C229" s="36">
        <v>54.3</v>
      </c>
      <c r="D229" s="118">
        <v>265</v>
      </c>
      <c r="E229" s="119">
        <v>50.7</v>
      </c>
      <c r="F229" s="35">
        <v>270</v>
      </c>
      <c r="G229" s="36">
        <v>50.7</v>
      </c>
      <c r="H229" s="118">
        <v>210</v>
      </c>
      <c r="I229" s="119">
        <v>44.8</v>
      </c>
      <c r="J229" s="35">
        <v>200</v>
      </c>
      <c r="K229" s="36">
        <v>44.8</v>
      </c>
      <c r="L229" s="118">
        <v>210</v>
      </c>
      <c r="M229" s="119">
        <v>46.4</v>
      </c>
      <c r="N229" s="35">
        <v>230</v>
      </c>
      <c r="O229" s="36">
        <v>50.4</v>
      </c>
      <c r="P229" s="118">
        <v>235</v>
      </c>
      <c r="Q229" s="119">
        <v>51.6</v>
      </c>
      <c r="R229" s="35">
        <v>230</v>
      </c>
      <c r="S229" s="36">
        <v>50.8</v>
      </c>
      <c r="T229" s="118">
        <v>210</v>
      </c>
      <c r="U229" s="119">
        <v>47.6</v>
      </c>
      <c r="V229" s="35">
        <v>205</v>
      </c>
      <c r="W229" s="36">
        <v>45.5</v>
      </c>
      <c r="X229" s="118">
        <v>205</v>
      </c>
      <c r="Y229" s="119">
        <v>45.3</v>
      </c>
      <c r="Z229" s="20" t="s">
        <v>20</v>
      </c>
    </row>
    <row r="230" spans="1:26" s="12" customFormat="1" ht="13.5" customHeight="1">
      <c r="A230" s="20" t="s">
        <v>21</v>
      </c>
      <c r="B230" s="35">
        <v>390</v>
      </c>
      <c r="C230" s="36">
        <v>54.4</v>
      </c>
      <c r="D230" s="118">
        <v>390</v>
      </c>
      <c r="E230" s="119">
        <v>54.6</v>
      </c>
      <c r="F230" s="35">
        <v>355</v>
      </c>
      <c r="G230" s="36">
        <v>50.6</v>
      </c>
      <c r="H230" s="118">
        <v>285</v>
      </c>
      <c r="I230" s="119">
        <v>45.9</v>
      </c>
      <c r="J230" s="35">
        <v>310</v>
      </c>
      <c r="K230" s="36">
        <v>49.7</v>
      </c>
      <c r="L230" s="118">
        <v>305</v>
      </c>
      <c r="M230" s="119">
        <v>49</v>
      </c>
      <c r="N230" s="35">
        <v>315</v>
      </c>
      <c r="O230" s="36">
        <v>51.1</v>
      </c>
      <c r="P230" s="118">
        <v>330</v>
      </c>
      <c r="Q230" s="119">
        <v>53.1</v>
      </c>
      <c r="R230" s="35">
        <v>320</v>
      </c>
      <c r="S230" s="36">
        <v>53.6</v>
      </c>
      <c r="T230" s="118">
        <v>315</v>
      </c>
      <c r="U230" s="119">
        <v>53.2</v>
      </c>
      <c r="V230" s="35">
        <v>350</v>
      </c>
      <c r="W230" s="36">
        <v>55.8</v>
      </c>
      <c r="X230" s="118">
        <v>335</v>
      </c>
      <c r="Y230" s="119">
        <v>52.4</v>
      </c>
      <c r="Z230" s="20" t="s">
        <v>21</v>
      </c>
    </row>
    <row r="231" spans="1:26" s="12" customFormat="1" ht="13.5" customHeight="1">
      <c r="A231" s="20" t="s">
        <v>22</v>
      </c>
      <c r="B231" s="35">
        <v>280</v>
      </c>
      <c r="C231" s="36">
        <v>48.4</v>
      </c>
      <c r="D231" s="118">
        <v>305</v>
      </c>
      <c r="E231" s="119">
        <v>48.9</v>
      </c>
      <c r="F231" s="35">
        <v>270</v>
      </c>
      <c r="G231" s="36">
        <v>46.4</v>
      </c>
      <c r="H231" s="118">
        <v>255</v>
      </c>
      <c r="I231" s="119">
        <v>46.8</v>
      </c>
      <c r="J231" s="35">
        <v>260</v>
      </c>
      <c r="K231" s="36">
        <v>46.9</v>
      </c>
      <c r="L231" s="118">
        <v>265</v>
      </c>
      <c r="M231" s="119">
        <v>49</v>
      </c>
      <c r="N231" s="35">
        <v>250</v>
      </c>
      <c r="O231" s="36">
        <v>47.6</v>
      </c>
      <c r="P231" s="118">
        <v>255</v>
      </c>
      <c r="Q231" s="119">
        <v>48.5</v>
      </c>
      <c r="R231" s="35">
        <v>240</v>
      </c>
      <c r="S231" s="36">
        <v>47.1</v>
      </c>
      <c r="T231" s="118">
        <v>245</v>
      </c>
      <c r="U231" s="119">
        <v>49.5</v>
      </c>
      <c r="V231" s="35">
        <v>245</v>
      </c>
      <c r="W231" s="36">
        <v>48.4</v>
      </c>
      <c r="X231" s="118">
        <v>245</v>
      </c>
      <c r="Y231" s="119">
        <v>49.6</v>
      </c>
      <c r="Z231" s="20" t="s">
        <v>22</v>
      </c>
    </row>
    <row r="232" spans="1:26" s="12" customFormat="1" ht="13.5" customHeight="1">
      <c r="A232" s="20" t="s">
        <v>23</v>
      </c>
      <c r="B232" s="35">
        <v>300</v>
      </c>
      <c r="C232" s="36">
        <v>59</v>
      </c>
      <c r="D232" s="118">
        <v>275</v>
      </c>
      <c r="E232" s="119">
        <v>55</v>
      </c>
      <c r="F232" s="35">
        <v>250</v>
      </c>
      <c r="G232" s="36">
        <v>50.4</v>
      </c>
      <c r="H232" s="118">
        <v>200</v>
      </c>
      <c r="I232" s="119">
        <v>45.9</v>
      </c>
      <c r="J232" s="35">
        <v>185</v>
      </c>
      <c r="K232" s="36">
        <v>44.3</v>
      </c>
      <c r="L232" s="118">
        <v>155</v>
      </c>
      <c r="M232" s="119">
        <v>43.9</v>
      </c>
      <c r="N232" s="35">
        <v>175</v>
      </c>
      <c r="O232" s="36">
        <v>48.1</v>
      </c>
      <c r="P232" s="118">
        <v>175</v>
      </c>
      <c r="Q232" s="119">
        <v>51.3</v>
      </c>
      <c r="R232" s="35">
        <v>185</v>
      </c>
      <c r="S232" s="36">
        <v>53.4</v>
      </c>
      <c r="T232" s="118">
        <v>215</v>
      </c>
      <c r="U232" s="119">
        <v>56.7</v>
      </c>
      <c r="V232" s="35">
        <v>230</v>
      </c>
      <c r="W232" s="36">
        <v>57.5</v>
      </c>
      <c r="X232" s="118">
        <v>240</v>
      </c>
      <c r="Y232" s="119">
        <v>57</v>
      </c>
      <c r="Z232" s="20" t="s">
        <v>23</v>
      </c>
    </row>
    <row r="233" spans="1:26" s="12" customFormat="1" ht="13.5" customHeight="1">
      <c r="A233" s="20" t="s">
        <v>24</v>
      </c>
      <c r="B233" s="35">
        <v>495</v>
      </c>
      <c r="C233" s="36">
        <v>56.3</v>
      </c>
      <c r="D233" s="118">
        <v>470</v>
      </c>
      <c r="E233" s="119">
        <v>53.3</v>
      </c>
      <c r="F233" s="35">
        <v>435</v>
      </c>
      <c r="G233" s="36">
        <v>52.3</v>
      </c>
      <c r="H233" s="118">
        <v>375</v>
      </c>
      <c r="I233" s="119">
        <v>50</v>
      </c>
      <c r="J233" s="35">
        <v>355</v>
      </c>
      <c r="K233" s="36">
        <v>49.4</v>
      </c>
      <c r="L233" s="118">
        <v>335</v>
      </c>
      <c r="M233" s="119">
        <v>51</v>
      </c>
      <c r="N233" s="35">
        <v>345</v>
      </c>
      <c r="O233" s="36">
        <v>52.3</v>
      </c>
      <c r="P233" s="118">
        <v>340</v>
      </c>
      <c r="Q233" s="119">
        <v>53.3</v>
      </c>
      <c r="R233" s="35">
        <v>360</v>
      </c>
      <c r="S233" s="36">
        <v>56</v>
      </c>
      <c r="T233" s="118">
        <v>365</v>
      </c>
      <c r="U233" s="119">
        <v>55</v>
      </c>
      <c r="V233" s="35">
        <v>405</v>
      </c>
      <c r="W233" s="36">
        <v>58.2</v>
      </c>
      <c r="X233" s="118">
        <v>425</v>
      </c>
      <c r="Y233" s="119">
        <v>58</v>
      </c>
      <c r="Z233" s="20" t="s">
        <v>24</v>
      </c>
    </row>
    <row r="234" spans="1:26" s="12" customFormat="1" ht="13.5" customHeight="1">
      <c r="A234" s="20" t="s">
        <v>25</v>
      </c>
      <c r="B234" s="35">
        <v>835</v>
      </c>
      <c r="C234" s="36">
        <v>57.3</v>
      </c>
      <c r="D234" s="118">
        <v>760</v>
      </c>
      <c r="E234" s="119">
        <v>51.4</v>
      </c>
      <c r="F234" s="35">
        <v>620</v>
      </c>
      <c r="G234" s="36">
        <v>45.5</v>
      </c>
      <c r="H234" s="118">
        <v>485</v>
      </c>
      <c r="I234" s="119">
        <v>43.2</v>
      </c>
      <c r="J234" s="35">
        <v>465</v>
      </c>
      <c r="K234" s="36">
        <v>44.6</v>
      </c>
      <c r="L234" s="118">
        <v>475</v>
      </c>
      <c r="M234" s="119">
        <v>48.1</v>
      </c>
      <c r="N234" s="35">
        <v>495</v>
      </c>
      <c r="O234" s="36">
        <v>52.1</v>
      </c>
      <c r="P234" s="118">
        <v>470</v>
      </c>
      <c r="Q234" s="119">
        <v>52.4</v>
      </c>
      <c r="R234" s="35">
        <v>515</v>
      </c>
      <c r="S234" s="36">
        <v>54.4</v>
      </c>
      <c r="T234" s="118">
        <v>590</v>
      </c>
      <c r="U234" s="119">
        <v>57.4</v>
      </c>
      <c r="V234" s="35">
        <v>670</v>
      </c>
      <c r="W234" s="36">
        <v>60.5</v>
      </c>
      <c r="X234" s="118">
        <v>725</v>
      </c>
      <c r="Y234" s="119">
        <v>58.8</v>
      </c>
      <c r="Z234" s="20" t="s">
        <v>25</v>
      </c>
    </row>
    <row r="235" spans="1:26" s="12" customFormat="1" ht="13.5" customHeight="1">
      <c r="A235" s="20" t="s">
        <v>17</v>
      </c>
      <c r="B235" s="35">
        <v>1830</v>
      </c>
      <c r="C235" s="36">
        <v>46.7</v>
      </c>
      <c r="D235" s="118">
        <v>1875</v>
      </c>
      <c r="E235" s="119">
        <v>46</v>
      </c>
      <c r="F235" s="35">
        <v>1765</v>
      </c>
      <c r="G235" s="36">
        <v>43.9</v>
      </c>
      <c r="H235" s="118">
        <v>1505</v>
      </c>
      <c r="I235" s="119">
        <v>39.9</v>
      </c>
      <c r="J235" s="35">
        <v>1465</v>
      </c>
      <c r="K235" s="36">
        <v>39.6</v>
      </c>
      <c r="L235" s="118">
        <v>1440</v>
      </c>
      <c r="M235" s="119">
        <v>40.1</v>
      </c>
      <c r="N235" s="35">
        <v>1530</v>
      </c>
      <c r="O235" s="36">
        <v>43</v>
      </c>
      <c r="P235" s="118">
        <v>1570</v>
      </c>
      <c r="Q235" s="119">
        <v>44.2</v>
      </c>
      <c r="R235" s="35">
        <v>1580</v>
      </c>
      <c r="S235" s="36">
        <v>45.4</v>
      </c>
      <c r="T235" s="118">
        <v>1600</v>
      </c>
      <c r="U235" s="119">
        <v>45.8</v>
      </c>
      <c r="V235" s="35">
        <v>1705</v>
      </c>
      <c r="W235" s="36">
        <v>47.1</v>
      </c>
      <c r="X235" s="118">
        <v>1685</v>
      </c>
      <c r="Y235" s="119">
        <v>46.4</v>
      </c>
      <c r="Z235" s="20" t="s">
        <v>17</v>
      </c>
    </row>
    <row r="236" spans="1:26" s="12" customFormat="1" ht="13.5" customHeight="1">
      <c r="A236" s="20" t="s">
        <v>160</v>
      </c>
      <c r="B236" s="35">
        <v>2590</v>
      </c>
      <c r="C236" s="36">
        <v>55.4</v>
      </c>
      <c r="D236" s="118">
        <v>2460</v>
      </c>
      <c r="E236" s="119">
        <v>52.2</v>
      </c>
      <c r="F236" s="35">
        <v>2205</v>
      </c>
      <c r="G236" s="36">
        <v>48.8</v>
      </c>
      <c r="H236" s="118">
        <v>1810</v>
      </c>
      <c r="I236" s="119">
        <v>45.9</v>
      </c>
      <c r="J236" s="35">
        <v>1775</v>
      </c>
      <c r="K236" s="36">
        <v>46.6</v>
      </c>
      <c r="L236" s="118">
        <v>1745</v>
      </c>
      <c r="M236" s="119">
        <v>48.3</v>
      </c>
      <c r="N236" s="35">
        <v>1810</v>
      </c>
      <c r="O236" s="36">
        <v>50.7</v>
      </c>
      <c r="P236" s="118">
        <v>1810</v>
      </c>
      <c r="Q236" s="119">
        <v>51.9</v>
      </c>
      <c r="R236" s="35">
        <v>1850</v>
      </c>
      <c r="S236" s="36">
        <v>52.9</v>
      </c>
      <c r="T236" s="118">
        <v>1945</v>
      </c>
      <c r="U236" s="119">
        <v>53.9</v>
      </c>
      <c r="V236" s="35">
        <v>2105</v>
      </c>
      <c r="W236" s="36">
        <v>55.6</v>
      </c>
      <c r="X236" s="118">
        <v>2180</v>
      </c>
      <c r="Y236" s="119">
        <v>54.7</v>
      </c>
      <c r="Z236" s="20" t="s">
        <v>160</v>
      </c>
    </row>
    <row r="237" spans="1:26" s="12" customFormat="1" ht="13.5" customHeight="1">
      <c r="A237" s="20" t="s">
        <v>18</v>
      </c>
      <c r="B237" s="35">
        <v>1170</v>
      </c>
      <c r="C237" s="36">
        <v>55.8</v>
      </c>
      <c r="D237" s="118">
        <v>1125</v>
      </c>
      <c r="E237" s="119">
        <v>52.3</v>
      </c>
      <c r="F237" s="35">
        <v>1015</v>
      </c>
      <c r="G237" s="36">
        <v>48.9</v>
      </c>
      <c r="H237" s="118">
        <v>875</v>
      </c>
      <c r="I237" s="119">
        <v>45</v>
      </c>
      <c r="J237" s="35">
        <v>775</v>
      </c>
      <c r="K237" s="36">
        <v>43</v>
      </c>
      <c r="L237" s="118">
        <v>765</v>
      </c>
      <c r="M237" s="119">
        <v>44.2</v>
      </c>
      <c r="N237" s="35">
        <v>800</v>
      </c>
      <c r="O237" s="36">
        <v>47.6</v>
      </c>
      <c r="P237" s="118">
        <v>850</v>
      </c>
      <c r="Q237" s="119">
        <v>51.1</v>
      </c>
      <c r="R237" s="35">
        <v>835</v>
      </c>
      <c r="S237" s="36">
        <v>52.9</v>
      </c>
      <c r="T237" s="118">
        <v>880</v>
      </c>
      <c r="U237" s="119">
        <v>54.8</v>
      </c>
      <c r="V237" s="35">
        <v>925</v>
      </c>
      <c r="W237" s="36">
        <v>56.3</v>
      </c>
      <c r="X237" s="118">
        <v>945</v>
      </c>
      <c r="Y237" s="119">
        <v>56.1</v>
      </c>
      <c r="Z237" s="20" t="s">
        <v>18</v>
      </c>
    </row>
    <row r="238" spans="1:26" s="12" customFormat="1" ht="13.5" customHeight="1">
      <c r="A238" s="7" t="s">
        <v>37</v>
      </c>
      <c r="B238" s="35">
        <v>5595</v>
      </c>
      <c r="C238" s="36">
        <v>52.3</v>
      </c>
      <c r="D238" s="118">
        <v>5460</v>
      </c>
      <c r="E238" s="119">
        <v>49.9</v>
      </c>
      <c r="F238" s="35">
        <v>4985</v>
      </c>
      <c r="G238" s="36">
        <v>47</v>
      </c>
      <c r="H238" s="118">
        <v>4195</v>
      </c>
      <c r="I238" s="119">
        <v>43.4</v>
      </c>
      <c r="J238" s="35">
        <v>4015</v>
      </c>
      <c r="K238" s="36">
        <v>43.1</v>
      </c>
      <c r="L238" s="118">
        <v>3945</v>
      </c>
      <c r="M238" s="119">
        <v>44.2</v>
      </c>
      <c r="N238" s="35">
        <v>4140</v>
      </c>
      <c r="O238" s="36">
        <v>47</v>
      </c>
      <c r="P238" s="118">
        <v>4230</v>
      </c>
      <c r="Q238" s="119">
        <v>48.6</v>
      </c>
      <c r="R238" s="35">
        <v>4265</v>
      </c>
      <c r="S238" s="36">
        <v>49.9</v>
      </c>
      <c r="T238" s="118">
        <v>4420</v>
      </c>
      <c r="U238" s="119">
        <v>50.8</v>
      </c>
      <c r="V238" s="35">
        <v>4735</v>
      </c>
      <c r="W238" s="36">
        <v>52.3</v>
      </c>
      <c r="X238" s="118">
        <v>4810</v>
      </c>
      <c r="Y238" s="119">
        <v>51.7</v>
      </c>
      <c r="Z238" s="7" t="s">
        <v>37</v>
      </c>
    </row>
    <row r="239" spans="1:26" s="12" customFormat="1" ht="13.5" customHeight="1"/>
    <row r="240" spans="1:26" s="175" customFormat="1" ht="13.5" customHeight="1">
      <c r="A240" s="174" t="s">
        <v>162</v>
      </c>
      <c r="B240" s="174" t="s">
        <v>284</v>
      </c>
      <c r="Y240" s="174" t="str">
        <f>B240</f>
        <v>Claimant unemployment of up to 3 months, numbers and % of all, 2013</v>
      </c>
    </row>
    <row r="241" spans="1:26" s="12" customFormat="1" ht="13.5" customHeight="1">
      <c r="B241" s="172">
        <v>41275</v>
      </c>
      <c r="C241" s="172">
        <v>41275</v>
      </c>
      <c r="D241" s="274">
        <f t="shared" ref="D241:Y241" si="9">B241+31</f>
        <v>41306</v>
      </c>
      <c r="E241" s="274">
        <f t="shared" si="9"/>
        <v>41306</v>
      </c>
      <c r="F241" s="55">
        <f t="shared" si="9"/>
        <v>41337</v>
      </c>
      <c r="G241" s="55">
        <f t="shared" si="9"/>
        <v>41337</v>
      </c>
      <c r="H241" s="274">
        <f t="shared" si="9"/>
        <v>41368</v>
      </c>
      <c r="I241" s="274">
        <f t="shared" si="9"/>
        <v>41368</v>
      </c>
      <c r="J241" s="55">
        <f t="shared" si="9"/>
        <v>41399</v>
      </c>
      <c r="K241" s="55">
        <f t="shared" si="9"/>
        <v>41399</v>
      </c>
      <c r="L241" s="274">
        <f t="shared" si="9"/>
        <v>41430</v>
      </c>
      <c r="M241" s="274">
        <f t="shared" si="9"/>
        <v>41430</v>
      </c>
      <c r="N241" s="55">
        <f t="shared" si="9"/>
        <v>41461</v>
      </c>
      <c r="O241" s="55">
        <f t="shared" si="9"/>
        <v>41461</v>
      </c>
      <c r="P241" s="55">
        <f t="shared" si="9"/>
        <v>41492</v>
      </c>
      <c r="Q241" s="55">
        <f t="shared" si="9"/>
        <v>41492</v>
      </c>
      <c r="R241" s="55">
        <f t="shared" si="9"/>
        <v>41523</v>
      </c>
      <c r="S241" s="55">
        <f t="shared" si="9"/>
        <v>41523</v>
      </c>
      <c r="T241" s="55">
        <f t="shared" si="9"/>
        <v>41554</v>
      </c>
      <c r="U241" s="55">
        <f t="shared" si="9"/>
        <v>41554</v>
      </c>
      <c r="V241" s="55">
        <f t="shared" si="9"/>
        <v>41585</v>
      </c>
      <c r="W241" s="55">
        <f t="shared" si="9"/>
        <v>41585</v>
      </c>
      <c r="X241" s="55">
        <f t="shared" si="9"/>
        <v>41616</v>
      </c>
      <c r="Y241" s="55">
        <f t="shared" si="9"/>
        <v>41616</v>
      </c>
    </row>
    <row r="242" spans="1:26" s="12" customFormat="1" ht="13.5" customHeight="1">
      <c r="A242" s="20" t="s">
        <v>9</v>
      </c>
      <c r="B242" s="269">
        <v>562960</v>
      </c>
      <c r="C242" s="270">
        <v>37.200000000000003</v>
      </c>
      <c r="D242" s="118">
        <v>575200</v>
      </c>
      <c r="E242" s="119">
        <v>37.200000000000003</v>
      </c>
      <c r="F242" s="35">
        <v>544520</v>
      </c>
      <c r="G242" s="36">
        <v>35.9</v>
      </c>
      <c r="H242" s="118">
        <v>503890</v>
      </c>
      <c r="I242" s="119">
        <v>34.200000000000003</v>
      </c>
      <c r="J242" s="35">
        <v>460495</v>
      </c>
      <c r="K242" s="36">
        <v>32.200000000000003</v>
      </c>
      <c r="L242" s="118">
        <v>437145</v>
      </c>
      <c r="M242" s="119">
        <v>31.8</v>
      </c>
      <c r="N242" s="35">
        <v>456005</v>
      </c>
      <c r="O242" s="36">
        <v>33.700000000000003</v>
      </c>
      <c r="P242" s="118">
        <v>466710</v>
      </c>
      <c r="Q242" s="119">
        <v>35.200000000000003</v>
      </c>
      <c r="R242" s="35">
        <v>458125</v>
      </c>
      <c r="S242" s="36">
        <v>36.299999999999997</v>
      </c>
      <c r="T242" s="118">
        <v>444825</v>
      </c>
      <c r="U242" s="119">
        <v>36.9</v>
      </c>
      <c r="V242" s="35">
        <v>440975</v>
      </c>
      <c r="W242" s="36">
        <v>37.9</v>
      </c>
      <c r="X242" s="118">
        <v>429145</v>
      </c>
      <c r="Y242" s="119">
        <v>37.6</v>
      </c>
      <c r="Z242" s="20" t="s">
        <v>9</v>
      </c>
    </row>
    <row r="243" spans="1:26" s="12" customFormat="1" ht="13.5" customHeight="1">
      <c r="A243" s="20" t="s">
        <v>8</v>
      </c>
      <c r="B243" s="269">
        <v>582295</v>
      </c>
      <c r="C243" s="270">
        <v>36.9</v>
      </c>
      <c r="D243" s="118">
        <v>594275</v>
      </c>
      <c r="E243" s="119">
        <v>36.9</v>
      </c>
      <c r="F243" s="35">
        <v>562235</v>
      </c>
      <c r="G243" s="36">
        <v>35.6</v>
      </c>
      <c r="H243" s="118">
        <v>520660</v>
      </c>
      <c r="I243" s="119">
        <v>33.9</v>
      </c>
      <c r="J243" s="35">
        <v>476290</v>
      </c>
      <c r="K243" s="36">
        <v>31.9</v>
      </c>
      <c r="L243" s="118">
        <v>453190</v>
      </c>
      <c r="M243" s="119">
        <v>31.5</v>
      </c>
      <c r="N243" s="35">
        <v>473975</v>
      </c>
      <c r="O243" s="36">
        <v>33.5</v>
      </c>
      <c r="P243" s="118">
        <v>485525</v>
      </c>
      <c r="Q243" s="119">
        <v>35</v>
      </c>
      <c r="R243" s="35">
        <v>476795</v>
      </c>
      <c r="S243" s="36">
        <v>36.1</v>
      </c>
      <c r="T243" s="118">
        <v>462385</v>
      </c>
      <c r="U243" s="119">
        <v>36.5</v>
      </c>
      <c r="V243" s="35">
        <v>458085</v>
      </c>
      <c r="W243" s="36">
        <v>37.5</v>
      </c>
      <c r="X243" s="118">
        <v>444905</v>
      </c>
      <c r="Y243" s="119">
        <v>37.1</v>
      </c>
      <c r="Z243" s="20" t="s">
        <v>8</v>
      </c>
    </row>
    <row r="244" spans="1:26" s="12" customFormat="1" ht="13.5" customHeight="1">
      <c r="A244" s="20" t="s">
        <v>158</v>
      </c>
      <c r="B244" s="269">
        <v>56335</v>
      </c>
      <c r="C244" s="270">
        <v>41.2</v>
      </c>
      <c r="D244" s="118">
        <v>58615</v>
      </c>
      <c r="E244" s="119">
        <v>41.6</v>
      </c>
      <c r="F244" s="35">
        <v>55110</v>
      </c>
      <c r="G244" s="36">
        <v>40.1</v>
      </c>
      <c r="H244" s="118">
        <v>49885</v>
      </c>
      <c r="I244" s="119">
        <v>37.9</v>
      </c>
      <c r="J244" s="35">
        <v>45025</v>
      </c>
      <c r="K244" s="36">
        <v>35.700000000000003</v>
      </c>
      <c r="L244" s="118">
        <v>41840</v>
      </c>
      <c r="M244" s="119">
        <v>35.200000000000003</v>
      </c>
      <c r="N244" s="35">
        <v>43300</v>
      </c>
      <c r="O244" s="36">
        <v>37.4</v>
      </c>
      <c r="P244" s="118">
        <v>44460</v>
      </c>
      <c r="Q244" s="119">
        <v>39.4</v>
      </c>
      <c r="R244" s="35">
        <v>44460</v>
      </c>
      <c r="S244" s="36">
        <v>41.2</v>
      </c>
      <c r="T244" s="118">
        <v>44340</v>
      </c>
      <c r="U244" s="119">
        <v>42.6</v>
      </c>
      <c r="V244" s="35">
        <v>43810</v>
      </c>
      <c r="W244" s="36">
        <v>43.5</v>
      </c>
      <c r="X244" s="118">
        <v>42020</v>
      </c>
      <c r="Y244" s="119">
        <v>42.7</v>
      </c>
      <c r="Z244" s="20" t="s">
        <v>158</v>
      </c>
    </row>
    <row r="245" spans="1:26" s="12" customFormat="1" ht="13.5" customHeight="1">
      <c r="A245" s="20" t="s">
        <v>159</v>
      </c>
      <c r="B245" s="269">
        <v>38625</v>
      </c>
      <c r="C245" s="270">
        <v>43.7</v>
      </c>
      <c r="D245" s="118">
        <v>39105</v>
      </c>
      <c r="E245" s="119">
        <v>43.3</v>
      </c>
      <c r="F245" s="35">
        <v>36715</v>
      </c>
      <c r="G245" s="36">
        <v>41.6</v>
      </c>
      <c r="H245" s="118">
        <v>33075</v>
      </c>
      <c r="I245" s="119">
        <v>39.4</v>
      </c>
      <c r="J245" s="35">
        <v>30210</v>
      </c>
      <c r="K245" s="36">
        <v>37.299999999999997</v>
      </c>
      <c r="L245" s="118">
        <v>27650</v>
      </c>
      <c r="M245" s="119">
        <v>36.4</v>
      </c>
      <c r="N245" s="35">
        <v>28385</v>
      </c>
      <c r="O245" s="36">
        <v>38.4</v>
      </c>
      <c r="P245" s="118">
        <v>29045</v>
      </c>
      <c r="Q245" s="119">
        <v>40.299999999999997</v>
      </c>
      <c r="R245" s="35">
        <v>29005</v>
      </c>
      <c r="S245" s="36">
        <v>42</v>
      </c>
      <c r="T245" s="118">
        <v>28690</v>
      </c>
      <c r="U245" s="119">
        <v>43.1</v>
      </c>
      <c r="V245" s="35">
        <v>29490</v>
      </c>
      <c r="W245" s="36">
        <v>44.9</v>
      </c>
      <c r="X245" s="118">
        <v>28670</v>
      </c>
      <c r="Y245" s="119">
        <v>44.4</v>
      </c>
      <c r="Z245" s="20" t="s">
        <v>159</v>
      </c>
    </row>
    <row r="246" spans="1:26" s="12" customFormat="1" ht="13.5" customHeight="1">
      <c r="A246" s="20" t="s">
        <v>20</v>
      </c>
      <c r="B246" s="269">
        <v>245</v>
      </c>
      <c r="C246" s="270">
        <v>49.4</v>
      </c>
      <c r="D246" s="118">
        <v>225</v>
      </c>
      <c r="E246" s="119">
        <v>46</v>
      </c>
      <c r="F246" s="35">
        <v>190</v>
      </c>
      <c r="G246" s="36">
        <v>41.2</v>
      </c>
      <c r="H246" s="118">
        <v>175</v>
      </c>
      <c r="I246" s="119">
        <v>37.700000000000003</v>
      </c>
      <c r="J246" s="35">
        <v>185</v>
      </c>
      <c r="K246" s="36">
        <v>39.799999999999997</v>
      </c>
      <c r="L246" s="118">
        <v>155</v>
      </c>
      <c r="M246" s="119">
        <v>37.6</v>
      </c>
      <c r="N246" s="35">
        <v>170</v>
      </c>
      <c r="O246" s="36">
        <v>41.7</v>
      </c>
      <c r="P246" s="118">
        <v>185</v>
      </c>
      <c r="Q246" s="119">
        <v>46.4</v>
      </c>
      <c r="R246" s="35">
        <v>185</v>
      </c>
      <c r="S246" s="36">
        <v>50.4</v>
      </c>
      <c r="T246" s="118">
        <v>180</v>
      </c>
      <c r="U246" s="119">
        <v>49</v>
      </c>
      <c r="V246" s="35">
        <v>200</v>
      </c>
      <c r="W246" s="36">
        <v>52.7</v>
      </c>
      <c r="X246" s="118">
        <v>220</v>
      </c>
      <c r="Y246" s="119">
        <v>53</v>
      </c>
      <c r="Z246" s="20" t="s">
        <v>20</v>
      </c>
    </row>
    <row r="247" spans="1:26" s="12" customFormat="1" ht="13.5" customHeight="1">
      <c r="A247" s="20" t="s">
        <v>21</v>
      </c>
      <c r="B247" s="269">
        <v>360</v>
      </c>
      <c r="C247" s="270">
        <v>52.7</v>
      </c>
      <c r="D247" s="118">
        <v>340</v>
      </c>
      <c r="E247" s="119">
        <v>49.3</v>
      </c>
      <c r="F247" s="35">
        <v>295</v>
      </c>
      <c r="G247" s="36">
        <v>45.7</v>
      </c>
      <c r="H247" s="118">
        <v>310</v>
      </c>
      <c r="I247" s="119">
        <v>47</v>
      </c>
      <c r="J247" s="35">
        <v>290</v>
      </c>
      <c r="K247" s="36">
        <v>45.6</v>
      </c>
      <c r="L247" s="118">
        <v>280</v>
      </c>
      <c r="M247" s="119">
        <v>45.3</v>
      </c>
      <c r="N247" s="35">
        <v>255</v>
      </c>
      <c r="O247" s="36">
        <v>43.1</v>
      </c>
      <c r="P247" s="118">
        <v>230</v>
      </c>
      <c r="Q247" s="119">
        <v>42.2</v>
      </c>
      <c r="R247" s="35">
        <v>210</v>
      </c>
      <c r="S247" s="36">
        <v>41.9</v>
      </c>
      <c r="T247" s="118">
        <v>230</v>
      </c>
      <c r="U247" s="119">
        <v>46.3</v>
      </c>
      <c r="V247" s="35">
        <v>245</v>
      </c>
      <c r="W247" s="36">
        <v>49.6</v>
      </c>
      <c r="X247" s="118">
        <v>245</v>
      </c>
      <c r="Y247" s="119">
        <v>50</v>
      </c>
      <c r="Z247" s="20" t="s">
        <v>21</v>
      </c>
    </row>
    <row r="248" spans="1:26" s="12" customFormat="1" ht="13.5" customHeight="1">
      <c r="A248" s="20" t="s">
        <v>22</v>
      </c>
      <c r="B248" s="269">
        <v>245</v>
      </c>
      <c r="C248" s="270">
        <v>47.9</v>
      </c>
      <c r="D248" s="118">
        <v>265</v>
      </c>
      <c r="E248" s="119">
        <v>50.2</v>
      </c>
      <c r="F248" s="35">
        <v>260</v>
      </c>
      <c r="G248" s="36">
        <v>49.2</v>
      </c>
      <c r="H248" s="118">
        <v>250</v>
      </c>
      <c r="I248" s="119">
        <v>49.4</v>
      </c>
      <c r="J248" s="35">
        <v>235</v>
      </c>
      <c r="K248" s="36">
        <v>47.2</v>
      </c>
      <c r="L248" s="118">
        <v>225</v>
      </c>
      <c r="M248" s="119">
        <v>45.4</v>
      </c>
      <c r="N248" s="35">
        <v>215</v>
      </c>
      <c r="O248" s="36">
        <v>45.4</v>
      </c>
      <c r="P248" s="118">
        <v>215</v>
      </c>
      <c r="Q248" s="119">
        <v>46.2</v>
      </c>
      <c r="R248" s="35">
        <v>220</v>
      </c>
      <c r="S248" s="36">
        <v>48.3</v>
      </c>
      <c r="T248" s="118">
        <v>205</v>
      </c>
      <c r="U248" s="119">
        <v>48.1</v>
      </c>
      <c r="V248" s="35">
        <v>215</v>
      </c>
      <c r="W248" s="36">
        <v>53.5</v>
      </c>
      <c r="X248" s="118">
        <v>195</v>
      </c>
      <c r="Y248" s="119">
        <v>50.1</v>
      </c>
      <c r="Z248" s="20" t="s">
        <v>22</v>
      </c>
    </row>
    <row r="249" spans="1:26" s="12" customFormat="1" ht="13.5" customHeight="1">
      <c r="A249" s="20" t="s">
        <v>23</v>
      </c>
      <c r="B249" s="269">
        <v>235</v>
      </c>
      <c r="C249" s="270">
        <v>53.9</v>
      </c>
      <c r="D249" s="118">
        <v>250</v>
      </c>
      <c r="E249" s="119">
        <v>53.3</v>
      </c>
      <c r="F249" s="35">
        <v>220</v>
      </c>
      <c r="G249" s="36">
        <v>51.4</v>
      </c>
      <c r="H249" s="118">
        <v>200</v>
      </c>
      <c r="I249" s="119">
        <v>50.1</v>
      </c>
      <c r="J249" s="35">
        <v>165</v>
      </c>
      <c r="K249" s="36">
        <v>44.6</v>
      </c>
      <c r="L249" s="118">
        <v>145</v>
      </c>
      <c r="M249" s="119">
        <v>41.8</v>
      </c>
      <c r="N249" s="35">
        <v>145</v>
      </c>
      <c r="O249" s="36">
        <v>45.1</v>
      </c>
      <c r="P249" s="118">
        <v>145</v>
      </c>
      <c r="Q249" s="119">
        <v>48.1</v>
      </c>
      <c r="R249" s="35">
        <v>155</v>
      </c>
      <c r="S249" s="36">
        <v>50.7</v>
      </c>
      <c r="T249" s="118">
        <v>165</v>
      </c>
      <c r="U249" s="119">
        <v>55.3</v>
      </c>
      <c r="V249" s="35">
        <v>185</v>
      </c>
      <c r="W249" s="36">
        <v>58.5</v>
      </c>
      <c r="X249" s="118">
        <v>175</v>
      </c>
      <c r="Y249" s="119">
        <v>54.5</v>
      </c>
      <c r="Z249" s="20" t="s">
        <v>23</v>
      </c>
    </row>
    <row r="250" spans="1:26" s="12" customFormat="1" ht="13.5" customHeight="1">
      <c r="A250" s="20" t="s">
        <v>24</v>
      </c>
      <c r="B250" s="269">
        <v>410</v>
      </c>
      <c r="C250" s="270">
        <v>55</v>
      </c>
      <c r="D250" s="118">
        <v>405</v>
      </c>
      <c r="E250" s="119">
        <v>52.9</v>
      </c>
      <c r="F250" s="35">
        <v>350</v>
      </c>
      <c r="G250" s="36">
        <v>49</v>
      </c>
      <c r="H250" s="118">
        <v>345</v>
      </c>
      <c r="I250" s="119">
        <v>51.8</v>
      </c>
      <c r="J250" s="35">
        <v>305</v>
      </c>
      <c r="K250" s="36">
        <v>48.9</v>
      </c>
      <c r="L250" s="118">
        <v>265</v>
      </c>
      <c r="M250" s="119">
        <v>48</v>
      </c>
      <c r="N250" s="35">
        <v>265</v>
      </c>
      <c r="O250" s="36">
        <v>47.7</v>
      </c>
      <c r="P250" s="118">
        <v>245</v>
      </c>
      <c r="Q250" s="119">
        <v>47.7</v>
      </c>
      <c r="R250" s="35">
        <v>280</v>
      </c>
      <c r="S250" s="36">
        <v>52.7</v>
      </c>
      <c r="T250" s="118">
        <v>265</v>
      </c>
      <c r="U250" s="119">
        <v>53.2</v>
      </c>
      <c r="V250" s="35">
        <v>275</v>
      </c>
      <c r="W250" s="36">
        <v>55.6</v>
      </c>
      <c r="X250" s="118">
        <v>290</v>
      </c>
      <c r="Y250" s="119">
        <v>53.9</v>
      </c>
      <c r="Z250" s="20" t="s">
        <v>24</v>
      </c>
    </row>
    <row r="251" spans="1:26" s="12" customFormat="1" ht="13.5" customHeight="1">
      <c r="A251" s="20" t="s">
        <v>25</v>
      </c>
      <c r="B251" s="269">
        <v>685</v>
      </c>
      <c r="C251" s="270">
        <v>53.9</v>
      </c>
      <c r="D251" s="118">
        <v>615</v>
      </c>
      <c r="E251" s="119">
        <v>48.4</v>
      </c>
      <c r="F251" s="35">
        <v>565</v>
      </c>
      <c r="G251" s="36">
        <v>46.1</v>
      </c>
      <c r="H251" s="118">
        <v>470</v>
      </c>
      <c r="I251" s="119">
        <v>43.3</v>
      </c>
      <c r="J251" s="35">
        <v>430</v>
      </c>
      <c r="K251" s="36">
        <v>41.2</v>
      </c>
      <c r="L251" s="118">
        <v>390</v>
      </c>
      <c r="M251" s="119">
        <v>40.9</v>
      </c>
      <c r="N251" s="35">
        <v>395</v>
      </c>
      <c r="O251" s="36">
        <v>42.4</v>
      </c>
      <c r="P251" s="118">
        <v>395</v>
      </c>
      <c r="Q251" s="119">
        <v>44.2</v>
      </c>
      <c r="R251" s="35">
        <v>420</v>
      </c>
      <c r="S251" s="36">
        <v>46.9</v>
      </c>
      <c r="T251" s="118">
        <v>415</v>
      </c>
      <c r="U251" s="119">
        <v>48</v>
      </c>
      <c r="V251" s="35">
        <v>535</v>
      </c>
      <c r="W251" s="36">
        <v>54.2</v>
      </c>
      <c r="X251" s="118">
        <v>550</v>
      </c>
      <c r="Y251" s="119">
        <v>53.6</v>
      </c>
      <c r="Z251" s="20" t="s">
        <v>25</v>
      </c>
    </row>
    <row r="252" spans="1:26" s="12" customFormat="1" ht="13.5" customHeight="1">
      <c r="A252" s="20" t="s">
        <v>17</v>
      </c>
      <c r="B252" s="269">
        <v>1710</v>
      </c>
      <c r="C252" s="270">
        <v>45.2</v>
      </c>
      <c r="D252" s="118">
        <v>1865</v>
      </c>
      <c r="E252" s="119">
        <v>46.4</v>
      </c>
      <c r="F252" s="35">
        <v>1830</v>
      </c>
      <c r="G252" s="36">
        <v>45.5</v>
      </c>
      <c r="H252" s="118">
        <v>1610</v>
      </c>
      <c r="I252" s="119">
        <v>41.8</v>
      </c>
      <c r="J252" s="35">
        <v>1445</v>
      </c>
      <c r="K252" s="36">
        <v>38.6</v>
      </c>
      <c r="L252" s="118">
        <v>1325</v>
      </c>
      <c r="M252" s="119">
        <v>38</v>
      </c>
      <c r="N252" s="35">
        <v>1315</v>
      </c>
      <c r="O252" s="36">
        <v>39.1</v>
      </c>
      <c r="P252" s="118">
        <v>1355</v>
      </c>
      <c r="Q252" s="119">
        <v>41.3</v>
      </c>
      <c r="R252" s="35">
        <v>1350</v>
      </c>
      <c r="S252" s="36">
        <v>43.1</v>
      </c>
      <c r="T252" s="118">
        <v>1325</v>
      </c>
      <c r="U252" s="119">
        <v>43.8</v>
      </c>
      <c r="V252" s="35">
        <v>1395</v>
      </c>
      <c r="W252" s="36">
        <v>46</v>
      </c>
      <c r="X252" s="118">
        <v>1385</v>
      </c>
      <c r="Y252" s="119">
        <v>45.9</v>
      </c>
      <c r="Z252" s="20" t="s">
        <v>17</v>
      </c>
    </row>
    <row r="253" spans="1:26" s="12" customFormat="1" ht="13.5" customHeight="1">
      <c r="A253" s="20" t="s">
        <v>160</v>
      </c>
      <c r="B253" s="269">
        <v>2180</v>
      </c>
      <c r="C253" s="270">
        <v>52.6</v>
      </c>
      <c r="D253" s="118">
        <v>2095</v>
      </c>
      <c r="E253" s="119">
        <v>49.9</v>
      </c>
      <c r="F253" s="35">
        <v>1885</v>
      </c>
      <c r="G253" s="36">
        <v>46.9</v>
      </c>
      <c r="H253" s="118">
        <v>1745</v>
      </c>
      <c r="I253" s="119">
        <v>46.3</v>
      </c>
      <c r="J253" s="35">
        <v>1605</v>
      </c>
      <c r="K253" s="36">
        <v>44.3</v>
      </c>
      <c r="L253" s="118">
        <v>1460</v>
      </c>
      <c r="M253" s="119">
        <v>43.2</v>
      </c>
      <c r="N253" s="35">
        <v>1450</v>
      </c>
      <c r="O253" s="36">
        <v>44</v>
      </c>
      <c r="P253" s="118">
        <v>1415</v>
      </c>
      <c r="Q253" s="119">
        <v>45.4</v>
      </c>
      <c r="R253" s="35">
        <v>1465</v>
      </c>
      <c r="S253" s="36">
        <v>48.1</v>
      </c>
      <c r="T253" s="118">
        <v>1455</v>
      </c>
      <c r="U253" s="119">
        <v>49.5</v>
      </c>
      <c r="V253" s="35">
        <v>1655</v>
      </c>
      <c r="W253" s="36">
        <v>53.9</v>
      </c>
      <c r="X253" s="118">
        <v>1670</v>
      </c>
      <c r="Y253" s="119">
        <v>52.7</v>
      </c>
      <c r="Z253" s="20" t="s">
        <v>160</v>
      </c>
    </row>
    <row r="254" spans="1:26" s="12" customFormat="1" ht="13.5" customHeight="1">
      <c r="A254" s="20" t="s">
        <v>18</v>
      </c>
      <c r="B254" s="269">
        <v>1095</v>
      </c>
      <c r="C254" s="270">
        <v>57.4</v>
      </c>
      <c r="D254" s="118">
        <v>1115</v>
      </c>
      <c r="E254" s="119">
        <v>55.8</v>
      </c>
      <c r="F254" s="35">
        <v>1090</v>
      </c>
      <c r="G254" s="36">
        <v>54.6</v>
      </c>
      <c r="H254" s="118">
        <v>930</v>
      </c>
      <c r="I254" s="119">
        <v>48.8</v>
      </c>
      <c r="J254" s="35">
        <v>825</v>
      </c>
      <c r="K254" s="36">
        <v>46.1</v>
      </c>
      <c r="L254" s="118">
        <v>725</v>
      </c>
      <c r="M254" s="119">
        <v>42.2</v>
      </c>
      <c r="N254" s="35">
        <v>795</v>
      </c>
      <c r="O254" s="36">
        <v>45.7</v>
      </c>
      <c r="P254" s="118">
        <v>755</v>
      </c>
      <c r="Q254" s="119">
        <v>46.1</v>
      </c>
      <c r="R254" s="35">
        <v>745</v>
      </c>
      <c r="S254" s="36">
        <v>47.6</v>
      </c>
      <c r="T254" s="118">
        <v>745</v>
      </c>
      <c r="U254" s="119">
        <v>49.8</v>
      </c>
      <c r="V254" s="35">
        <v>805</v>
      </c>
      <c r="W254" s="36">
        <v>53.1</v>
      </c>
      <c r="X254" s="118">
        <v>755</v>
      </c>
      <c r="Y254" s="119">
        <v>50.9</v>
      </c>
      <c r="Z254" s="20" t="s">
        <v>18</v>
      </c>
    </row>
    <row r="255" spans="1:26" s="12" customFormat="1" ht="13.5" customHeight="1">
      <c r="A255" s="7" t="s">
        <v>37</v>
      </c>
      <c r="B255" s="269">
        <v>4980</v>
      </c>
      <c r="C255" s="270">
        <v>50.7</v>
      </c>
      <c r="D255" s="118">
        <v>5075</v>
      </c>
      <c r="E255" s="119">
        <v>49.7</v>
      </c>
      <c r="F255" s="35">
        <v>4810</v>
      </c>
      <c r="G255" s="36">
        <v>47.9</v>
      </c>
      <c r="H255" s="118">
        <v>4285</v>
      </c>
      <c r="I255" s="119">
        <v>45</v>
      </c>
      <c r="J255" s="35">
        <v>3875</v>
      </c>
      <c r="K255" s="36">
        <v>42.3</v>
      </c>
      <c r="L255" s="118">
        <v>3510</v>
      </c>
      <c r="M255" s="119">
        <v>40.9</v>
      </c>
      <c r="N255" s="35">
        <v>3560</v>
      </c>
      <c r="O255" s="36">
        <v>42.4</v>
      </c>
      <c r="P255" s="118">
        <v>3525</v>
      </c>
      <c r="Q255" s="119">
        <v>43.9</v>
      </c>
      <c r="R255" s="35">
        <v>3560</v>
      </c>
      <c r="S255" s="36">
        <v>46</v>
      </c>
      <c r="T255" s="118">
        <v>3525</v>
      </c>
      <c r="U255" s="119">
        <v>47.2</v>
      </c>
      <c r="V255" s="35">
        <v>3855</v>
      </c>
      <c r="W255" s="36">
        <v>50.6</v>
      </c>
      <c r="X255" s="118">
        <v>3810</v>
      </c>
      <c r="Y255" s="119">
        <v>49.7</v>
      </c>
      <c r="Z255" s="7" t="s">
        <v>37</v>
      </c>
    </row>
    <row r="257" spans="1:26" s="175" customFormat="1" ht="13.5" customHeight="1">
      <c r="A257" s="174" t="s">
        <v>162</v>
      </c>
      <c r="B257" s="174" t="s">
        <v>411</v>
      </c>
      <c r="Y257" s="174" t="str">
        <f>B257</f>
        <v>Claimant unemployment of up to 3 months, numbers and % of all, 2014</v>
      </c>
    </row>
    <row r="258" spans="1:26" s="12" customFormat="1" ht="13.5" customHeight="1">
      <c r="B258" s="172">
        <v>41640</v>
      </c>
      <c r="C258" s="172">
        <v>41640</v>
      </c>
      <c r="D258" s="274">
        <f t="shared" ref="D258:Y258" si="10">B258+31</f>
        <v>41671</v>
      </c>
      <c r="E258" s="274">
        <f t="shared" si="10"/>
        <v>41671</v>
      </c>
      <c r="F258" s="55">
        <f t="shared" si="10"/>
        <v>41702</v>
      </c>
      <c r="G258" s="55">
        <f t="shared" si="10"/>
        <v>41702</v>
      </c>
      <c r="H258" s="274">
        <f t="shared" si="10"/>
        <v>41733</v>
      </c>
      <c r="I258" s="274">
        <f t="shared" si="10"/>
        <v>41733</v>
      </c>
      <c r="J258" s="55">
        <f t="shared" si="10"/>
        <v>41764</v>
      </c>
      <c r="K258" s="55">
        <f t="shared" si="10"/>
        <v>41764</v>
      </c>
      <c r="L258" s="274">
        <f t="shared" si="10"/>
        <v>41795</v>
      </c>
      <c r="M258" s="274">
        <f t="shared" si="10"/>
        <v>41795</v>
      </c>
      <c r="N258" s="55">
        <f t="shared" si="10"/>
        <v>41826</v>
      </c>
      <c r="O258" s="55">
        <f t="shared" si="10"/>
        <v>41826</v>
      </c>
      <c r="P258" s="55">
        <f t="shared" si="10"/>
        <v>41857</v>
      </c>
      <c r="Q258" s="55">
        <f t="shared" si="10"/>
        <v>41857</v>
      </c>
      <c r="R258" s="55">
        <f t="shared" si="10"/>
        <v>41888</v>
      </c>
      <c r="S258" s="55">
        <f t="shared" si="10"/>
        <v>41888</v>
      </c>
      <c r="T258" s="55">
        <f t="shared" si="10"/>
        <v>41919</v>
      </c>
      <c r="U258" s="55">
        <f t="shared" si="10"/>
        <v>41919</v>
      </c>
      <c r="V258" s="55">
        <f t="shared" si="10"/>
        <v>41950</v>
      </c>
      <c r="W258" s="55">
        <f t="shared" si="10"/>
        <v>41950</v>
      </c>
      <c r="X258" s="55">
        <f t="shared" si="10"/>
        <v>41981</v>
      </c>
      <c r="Y258" s="55">
        <f t="shared" si="10"/>
        <v>41981</v>
      </c>
    </row>
    <row r="259" spans="1:26" s="12" customFormat="1" ht="13.5" customHeight="1">
      <c r="A259" s="20" t="s">
        <v>9</v>
      </c>
      <c r="B259" s="35">
        <v>452150</v>
      </c>
      <c r="C259" s="36">
        <v>38.299999999999997</v>
      </c>
      <c r="D259" s="118">
        <v>457950</v>
      </c>
      <c r="E259" s="119">
        <v>38.700000000000003</v>
      </c>
      <c r="F259" s="35">
        <v>423955</v>
      </c>
      <c r="G259" s="36">
        <v>37.299999999999997</v>
      </c>
      <c r="H259" s="118">
        <v>391210</v>
      </c>
      <c r="I259" s="119">
        <v>36.1</v>
      </c>
      <c r="J259" s="35">
        <v>349900</v>
      </c>
      <c r="K259" s="36">
        <v>33.799999999999997</v>
      </c>
      <c r="L259" s="118">
        <v>326175</v>
      </c>
      <c r="M259" s="119">
        <v>33.799999999999997</v>
      </c>
      <c r="N259" s="35">
        <v>335855</v>
      </c>
      <c r="O259" s="36">
        <v>35.6</v>
      </c>
      <c r="P259" s="118">
        <v>345555</v>
      </c>
      <c r="Q259" s="119">
        <v>38.1</v>
      </c>
      <c r="R259" s="35">
        <v>343840</v>
      </c>
      <c r="S259" s="36">
        <v>39.5</v>
      </c>
      <c r="T259" s="118">
        <v>339455</v>
      </c>
      <c r="U259" s="119">
        <v>40.6</v>
      </c>
      <c r="V259" s="35">
        <v>331950</v>
      </c>
      <c r="W259" s="36">
        <v>41.6</v>
      </c>
      <c r="X259" s="323">
        <v>317395</v>
      </c>
      <c r="Y259" s="324">
        <v>41</v>
      </c>
      <c r="Z259" s="20" t="s">
        <v>9</v>
      </c>
    </row>
    <row r="260" spans="1:26" s="12" customFormat="1" ht="13.5" customHeight="1">
      <c r="A260" s="20" t="s">
        <v>8</v>
      </c>
      <c r="B260" s="35">
        <v>468225</v>
      </c>
      <c r="C260" s="36">
        <v>37.700000000000003</v>
      </c>
      <c r="D260" s="118">
        <v>473850</v>
      </c>
      <c r="E260" s="119">
        <v>38.200000000000003</v>
      </c>
      <c r="F260" s="35">
        <v>438840</v>
      </c>
      <c r="G260" s="36">
        <v>36.799999999999997</v>
      </c>
      <c r="H260" s="118">
        <v>405215</v>
      </c>
      <c r="I260" s="119">
        <v>35.5</v>
      </c>
      <c r="J260" s="35">
        <v>363020</v>
      </c>
      <c r="K260" s="36">
        <v>33.4</v>
      </c>
      <c r="L260" s="118">
        <v>339585</v>
      </c>
      <c r="M260" s="119">
        <v>33.4</v>
      </c>
      <c r="N260" s="35">
        <v>350285</v>
      </c>
      <c r="O260" s="36">
        <v>35.299999999999997</v>
      </c>
      <c r="P260" s="118">
        <v>361310</v>
      </c>
      <c r="Q260" s="119">
        <v>37.700000000000003</v>
      </c>
      <c r="R260" s="35">
        <v>359535</v>
      </c>
      <c r="S260" s="36">
        <v>39</v>
      </c>
      <c r="T260" s="118">
        <v>354515</v>
      </c>
      <c r="U260" s="119">
        <v>40</v>
      </c>
      <c r="V260" s="35">
        <v>345980</v>
      </c>
      <c r="W260" s="36">
        <v>40.9</v>
      </c>
      <c r="X260" s="323">
        <v>329820</v>
      </c>
      <c r="Y260" s="324">
        <v>40.1</v>
      </c>
      <c r="Z260" s="20" t="s">
        <v>8</v>
      </c>
    </row>
    <row r="261" spans="1:26" s="12" customFormat="1" ht="13.5" customHeight="1">
      <c r="A261" s="20" t="s">
        <v>158</v>
      </c>
      <c r="B261" s="35">
        <v>43145</v>
      </c>
      <c r="C261" s="36">
        <v>42.5</v>
      </c>
      <c r="D261" s="118">
        <v>43670</v>
      </c>
      <c r="E261" s="119">
        <v>42.8</v>
      </c>
      <c r="F261" s="35">
        <v>40215</v>
      </c>
      <c r="G261" s="36">
        <v>41.4</v>
      </c>
      <c r="H261" s="118">
        <v>36555</v>
      </c>
      <c r="I261" s="119">
        <v>40.1</v>
      </c>
      <c r="J261" s="35">
        <v>32555</v>
      </c>
      <c r="K261" s="36">
        <v>37.799999999999997</v>
      </c>
      <c r="L261" s="118">
        <v>29870</v>
      </c>
      <c r="M261" s="119">
        <v>37.700000000000003</v>
      </c>
      <c r="N261" s="35">
        <v>30390</v>
      </c>
      <c r="O261" s="36">
        <v>39.700000000000003</v>
      </c>
      <c r="P261" s="118">
        <v>31085</v>
      </c>
      <c r="Q261" s="119">
        <v>42.3</v>
      </c>
      <c r="R261" s="35">
        <v>31515</v>
      </c>
      <c r="S261" s="36">
        <v>44.5</v>
      </c>
      <c r="T261" s="118">
        <v>31795</v>
      </c>
      <c r="U261" s="119">
        <v>46.2</v>
      </c>
      <c r="V261" s="35">
        <v>31630</v>
      </c>
      <c r="W261" s="36">
        <v>47.5</v>
      </c>
      <c r="X261" s="323">
        <v>30735</v>
      </c>
      <c r="Y261" s="324">
        <v>47.3</v>
      </c>
      <c r="Z261" s="20" t="s">
        <v>158</v>
      </c>
    </row>
    <row r="262" spans="1:26" s="12" customFormat="1" ht="13.5" customHeight="1">
      <c r="A262" s="20" t="s">
        <v>159</v>
      </c>
      <c r="B262" s="35">
        <v>30230</v>
      </c>
      <c r="C262" s="36">
        <v>44.8</v>
      </c>
      <c r="D262" s="118">
        <v>30245</v>
      </c>
      <c r="E262" s="119">
        <v>44.6</v>
      </c>
      <c r="F262" s="35">
        <v>27235</v>
      </c>
      <c r="G262" s="36">
        <v>42.6</v>
      </c>
      <c r="H262" s="118">
        <v>24715</v>
      </c>
      <c r="I262" s="119">
        <v>41.4</v>
      </c>
      <c r="J262" s="35">
        <v>21695</v>
      </c>
      <c r="K262" s="36">
        <v>38.9</v>
      </c>
      <c r="L262" s="118">
        <v>19885</v>
      </c>
      <c r="M262" s="119">
        <v>39.299999999999997</v>
      </c>
      <c r="N262" s="35">
        <v>19825</v>
      </c>
      <c r="O262" s="36">
        <v>40.9</v>
      </c>
      <c r="P262" s="118">
        <v>19895</v>
      </c>
      <c r="Q262" s="119">
        <v>43.4</v>
      </c>
      <c r="R262" s="35">
        <v>20435</v>
      </c>
      <c r="S262" s="36">
        <v>46.1</v>
      </c>
      <c r="T262" s="118">
        <v>20800</v>
      </c>
      <c r="U262" s="119">
        <v>48.3</v>
      </c>
      <c r="V262" s="35">
        <v>21155</v>
      </c>
      <c r="W262" s="36">
        <v>50.3</v>
      </c>
      <c r="X262" s="323">
        <v>20305</v>
      </c>
      <c r="Y262" s="324">
        <v>49.7</v>
      </c>
      <c r="Z262" s="20" t="s">
        <v>159</v>
      </c>
    </row>
    <row r="263" spans="1:26" s="12" customFormat="1" ht="13.5" customHeight="1">
      <c r="A263" s="20" t="s">
        <v>20</v>
      </c>
      <c r="B263" s="35">
        <v>205</v>
      </c>
      <c r="C263" s="36">
        <v>49.8</v>
      </c>
      <c r="D263" s="118">
        <v>180</v>
      </c>
      <c r="E263" s="119">
        <v>44.9</v>
      </c>
      <c r="F263" s="35">
        <v>175</v>
      </c>
      <c r="G263" s="36">
        <v>43.5</v>
      </c>
      <c r="H263" s="118">
        <v>160</v>
      </c>
      <c r="I263" s="119">
        <v>42.3</v>
      </c>
      <c r="J263" s="35">
        <v>160</v>
      </c>
      <c r="K263" s="36">
        <v>45</v>
      </c>
      <c r="L263" s="118">
        <v>125</v>
      </c>
      <c r="M263" s="119">
        <v>41.2</v>
      </c>
      <c r="N263" s="35">
        <v>110</v>
      </c>
      <c r="O263" s="36">
        <v>38.6</v>
      </c>
      <c r="P263" s="118">
        <v>95</v>
      </c>
      <c r="Q263" s="119">
        <v>36.9</v>
      </c>
      <c r="R263" s="35">
        <v>110</v>
      </c>
      <c r="S263" s="36">
        <v>43.4</v>
      </c>
      <c r="T263" s="118">
        <v>120</v>
      </c>
      <c r="U263" s="119">
        <v>46.3</v>
      </c>
      <c r="V263" s="35">
        <v>120</v>
      </c>
      <c r="W263" s="36">
        <v>48.2</v>
      </c>
      <c r="X263" s="323">
        <v>120</v>
      </c>
      <c r="Y263" s="324">
        <v>46.3</v>
      </c>
      <c r="Z263" s="20" t="s">
        <v>20</v>
      </c>
    </row>
    <row r="264" spans="1:26" s="12" customFormat="1" ht="13.5" customHeight="1">
      <c r="A264" s="20" t="s">
        <v>21</v>
      </c>
      <c r="B264" s="35">
        <v>245</v>
      </c>
      <c r="C264" s="36">
        <v>49.3</v>
      </c>
      <c r="D264" s="118">
        <v>260</v>
      </c>
      <c r="E264" s="119">
        <v>52</v>
      </c>
      <c r="F264" s="35">
        <v>245</v>
      </c>
      <c r="G264" s="36">
        <v>52.3</v>
      </c>
      <c r="H264" s="118">
        <v>220</v>
      </c>
      <c r="I264" s="119">
        <v>50.9</v>
      </c>
      <c r="J264" s="35">
        <v>180</v>
      </c>
      <c r="K264" s="36">
        <v>45.8</v>
      </c>
      <c r="L264" s="118">
        <v>145</v>
      </c>
      <c r="M264" s="119">
        <v>42.6</v>
      </c>
      <c r="N264" s="35">
        <v>140</v>
      </c>
      <c r="O264" s="36">
        <v>43.8</v>
      </c>
      <c r="P264" s="118">
        <v>155</v>
      </c>
      <c r="Q264" s="119">
        <v>47.4</v>
      </c>
      <c r="R264" s="35">
        <v>170</v>
      </c>
      <c r="S264" s="36">
        <v>53.3</v>
      </c>
      <c r="T264" s="118">
        <v>165</v>
      </c>
      <c r="U264" s="119">
        <v>55.7</v>
      </c>
      <c r="V264" s="35">
        <v>175</v>
      </c>
      <c r="W264" s="36">
        <v>56.1</v>
      </c>
      <c r="X264" s="323">
        <v>155</v>
      </c>
      <c r="Y264" s="324">
        <v>51.9</v>
      </c>
      <c r="Z264" s="20" t="s">
        <v>21</v>
      </c>
    </row>
    <row r="265" spans="1:26" s="12" customFormat="1" ht="13.5" customHeight="1">
      <c r="A265" s="20" t="s">
        <v>22</v>
      </c>
      <c r="B265" s="35">
        <v>205</v>
      </c>
      <c r="C265" s="36">
        <v>51.6</v>
      </c>
      <c r="D265" s="118">
        <v>195</v>
      </c>
      <c r="E265" s="119">
        <v>51.1</v>
      </c>
      <c r="F265" s="35">
        <v>185</v>
      </c>
      <c r="G265" s="36">
        <v>53.5</v>
      </c>
      <c r="H265" s="118">
        <v>150</v>
      </c>
      <c r="I265" s="119">
        <v>46.7</v>
      </c>
      <c r="J265" s="35">
        <v>145</v>
      </c>
      <c r="K265" s="36">
        <v>46.9</v>
      </c>
      <c r="L265" s="118">
        <v>120</v>
      </c>
      <c r="M265" s="119">
        <v>42.9</v>
      </c>
      <c r="N265" s="35">
        <v>100</v>
      </c>
      <c r="O265" s="36">
        <v>41.4</v>
      </c>
      <c r="P265" s="118">
        <v>110</v>
      </c>
      <c r="Q265" s="119">
        <v>44.9</v>
      </c>
      <c r="R265" s="35">
        <v>120</v>
      </c>
      <c r="S265" s="36">
        <v>48.2</v>
      </c>
      <c r="T265" s="118">
        <v>115</v>
      </c>
      <c r="U265" s="119">
        <v>47.5</v>
      </c>
      <c r="V265" s="35">
        <v>135</v>
      </c>
      <c r="W265" s="36">
        <v>55.1</v>
      </c>
      <c r="X265" s="323">
        <v>125</v>
      </c>
      <c r="Y265" s="324">
        <v>53.2</v>
      </c>
      <c r="Z265" s="20" t="s">
        <v>22</v>
      </c>
    </row>
    <row r="266" spans="1:26" s="12" customFormat="1" ht="13.5" customHeight="1">
      <c r="A266" s="20" t="s">
        <v>23</v>
      </c>
      <c r="B266" s="35">
        <v>190</v>
      </c>
      <c r="C266" s="36">
        <v>54.9</v>
      </c>
      <c r="D266" s="118">
        <v>175</v>
      </c>
      <c r="E266" s="119">
        <v>49.3</v>
      </c>
      <c r="F266" s="35">
        <v>150</v>
      </c>
      <c r="G266" s="36">
        <v>45.5</v>
      </c>
      <c r="H266" s="118">
        <v>135</v>
      </c>
      <c r="I266" s="119">
        <v>43.9</v>
      </c>
      <c r="J266" s="35">
        <v>105</v>
      </c>
      <c r="K266" s="36">
        <v>38.9</v>
      </c>
      <c r="L266" s="118">
        <v>95</v>
      </c>
      <c r="M266" s="119">
        <v>40.4</v>
      </c>
      <c r="N266" s="35">
        <v>100</v>
      </c>
      <c r="O266" s="36">
        <v>41.7</v>
      </c>
      <c r="P266" s="118">
        <v>115</v>
      </c>
      <c r="Q266" s="119">
        <v>49.3</v>
      </c>
      <c r="R266" s="35">
        <v>120</v>
      </c>
      <c r="S266" s="36">
        <v>52.4</v>
      </c>
      <c r="T266" s="118">
        <v>115</v>
      </c>
      <c r="U266" s="119">
        <v>52</v>
      </c>
      <c r="V266" s="35">
        <v>120</v>
      </c>
      <c r="W266" s="36">
        <v>55.3</v>
      </c>
      <c r="X266" s="323">
        <v>140</v>
      </c>
      <c r="Y266" s="324">
        <v>59.6</v>
      </c>
      <c r="Z266" s="20" t="s">
        <v>23</v>
      </c>
    </row>
    <row r="267" spans="1:26" s="12" customFormat="1" ht="13.5" customHeight="1">
      <c r="A267" s="20" t="s">
        <v>24</v>
      </c>
      <c r="B267" s="35">
        <v>300</v>
      </c>
      <c r="C267" s="36">
        <v>53.5</v>
      </c>
      <c r="D267" s="118">
        <v>270</v>
      </c>
      <c r="E267" s="119">
        <v>51.4</v>
      </c>
      <c r="F267" s="35">
        <v>220</v>
      </c>
      <c r="G267" s="36">
        <v>46.8</v>
      </c>
      <c r="H267" s="118">
        <v>225</v>
      </c>
      <c r="I267" s="119">
        <v>48.9</v>
      </c>
      <c r="J267" s="35">
        <v>195</v>
      </c>
      <c r="K267" s="36">
        <v>46.5</v>
      </c>
      <c r="L267" s="118">
        <v>160</v>
      </c>
      <c r="M267" s="119">
        <v>43.6</v>
      </c>
      <c r="N267" s="35">
        <v>165</v>
      </c>
      <c r="O267" s="36">
        <v>46.2</v>
      </c>
      <c r="P267" s="118">
        <v>170</v>
      </c>
      <c r="Q267" s="119">
        <v>49.9</v>
      </c>
      <c r="R267" s="35">
        <v>180</v>
      </c>
      <c r="S267" s="36">
        <v>54.8</v>
      </c>
      <c r="T267" s="118">
        <v>180</v>
      </c>
      <c r="U267" s="119">
        <v>54.9</v>
      </c>
      <c r="V267" s="35">
        <v>200</v>
      </c>
      <c r="W267" s="36">
        <v>60.2</v>
      </c>
      <c r="X267" s="323">
        <v>210</v>
      </c>
      <c r="Y267" s="324">
        <v>60.7</v>
      </c>
      <c r="Z267" s="20" t="s">
        <v>24</v>
      </c>
    </row>
    <row r="268" spans="1:26" s="12" customFormat="1" ht="13.5" customHeight="1">
      <c r="A268" s="20" t="s">
        <v>25</v>
      </c>
      <c r="B268" s="35">
        <v>545</v>
      </c>
      <c r="C268" s="36">
        <v>52.2</v>
      </c>
      <c r="D268" s="118">
        <v>485</v>
      </c>
      <c r="E268" s="119">
        <v>46</v>
      </c>
      <c r="F268" s="35">
        <v>435</v>
      </c>
      <c r="G268" s="36">
        <v>43.5</v>
      </c>
      <c r="H268" s="118">
        <v>410</v>
      </c>
      <c r="I268" s="119">
        <v>45.4</v>
      </c>
      <c r="J268" s="35">
        <v>335</v>
      </c>
      <c r="K268" s="36">
        <v>41.6</v>
      </c>
      <c r="L268" s="118">
        <v>270</v>
      </c>
      <c r="M268" s="119">
        <v>39.1</v>
      </c>
      <c r="N268" s="35">
        <v>240</v>
      </c>
      <c r="O268" s="36">
        <v>38.5</v>
      </c>
      <c r="P268" s="118">
        <v>265</v>
      </c>
      <c r="Q268" s="119">
        <v>43.9</v>
      </c>
      <c r="R268" s="35">
        <v>275</v>
      </c>
      <c r="S268" s="36">
        <v>47.8</v>
      </c>
      <c r="T268" s="118">
        <v>335</v>
      </c>
      <c r="U268" s="119">
        <v>54.8</v>
      </c>
      <c r="V268" s="35">
        <v>380</v>
      </c>
      <c r="W268" s="36">
        <v>57.1</v>
      </c>
      <c r="X268" s="323">
        <v>445</v>
      </c>
      <c r="Y268" s="324">
        <v>59.8</v>
      </c>
      <c r="Z268" s="20" t="s">
        <v>25</v>
      </c>
    </row>
    <row r="269" spans="1:26" s="12" customFormat="1" ht="13.5" customHeight="1">
      <c r="A269" s="20" t="s">
        <v>17</v>
      </c>
      <c r="B269" s="35">
        <v>1435</v>
      </c>
      <c r="C269" s="36">
        <v>45.6</v>
      </c>
      <c r="D269" s="118">
        <v>1415</v>
      </c>
      <c r="E269" s="119">
        <v>45.1</v>
      </c>
      <c r="F269" s="35">
        <v>1270</v>
      </c>
      <c r="G269" s="36">
        <v>42.7</v>
      </c>
      <c r="H269" s="118">
        <v>1160</v>
      </c>
      <c r="I269" s="119">
        <v>41.3</v>
      </c>
      <c r="J269" s="35">
        <v>1040</v>
      </c>
      <c r="K269" s="36">
        <v>39.4</v>
      </c>
      <c r="L269" s="118">
        <v>870</v>
      </c>
      <c r="M269" s="119">
        <v>37.6</v>
      </c>
      <c r="N269" s="35">
        <v>870</v>
      </c>
      <c r="O269" s="36">
        <v>39.5</v>
      </c>
      <c r="P269" s="118">
        <v>875</v>
      </c>
      <c r="Q269" s="119">
        <v>42.1</v>
      </c>
      <c r="R269" s="35">
        <v>925</v>
      </c>
      <c r="S269" s="36">
        <v>45</v>
      </c>
      <c r="T269" s="118">
        <v>960</v>
      </c>
      <c r="U269" s="119">
        <v>47.4</v>
      </c>
      <c r="V269" s="35">
        <v>950</v>
      </c>
      <c r="W269" s="36">
        <v>48.2</v>
      </c>
      <c r="X269" s="323">
        <v>980</v>
      </c>
      <c r="Y269" s="324">
        <v>49.1</v>
      </c>
      <c r="Z269" s="20" t="s">
        <v>17</v>
      </c>
    </row>
    <row r="270" spans="1:26" s="12" customFormat="1" ht="13.5" customHeight="1">
      <c r="A270" s="20" t="s">
        <v>160</v>
      </c>
      <c r="B270" s="35">
        <v>1685</v>
      </c>
      <c r="C270" s="36">
        <v>51.9</v>
      </c>
      <c r="D270" s="118">
        <v>1565</v>
      </c>
      <c r="E270" s="119">
        <v>48.6</v>
      </c>
      <c r="F270" s="35">
        <v>1410</v>
      </c>
      <c r="G270" s="36">
        <v>46.7</v>
      </c>
      <c r="H270" s="118">
        <v>1295</v>
      </c>
      <c r="I270" s="119">
        <v>46.4</v>
      </c>
      <c r="J270" s="35">
        <v>1115</v>
      </c>
      <c r="K270" s="36">
        <v>43.9</v>
      </c>
      <c r="L270" s="118">
        <v>910</v>
      </c>
      <c r="M270" s="119">
        <v>41.3</v>
      </c>
      <c r="N270" s="35">
        <v>850</v>
      </c>
      <c r="O270" s="36">
        <v>41.3</v>
      </c>
      <c r="P270" s="118">
        <v>905</v>
      </c>
      <c r="Q270" s="119">
        <v>45.3</v>
      </c>
      <c r="R270" s="35">
        <v>980</v>
      </c>
      <c r="S270" s="36">
        <v>49.9</v>
      </c>
      <c r="T270" s="118">
        <v>1030</v>
      </c>
      <c r="U270" s="119">
        <v>52.6</v>
      </c>
      <c r="V270" s="35">
        <v>1125</v>
      </c>
      <c r="W270" s="36">
        <v>55.9</v>
      </c>
      <c r="X270" s="323">
        <v>1195</v>
      </c>
      <c r="Y270" s="324">
        <v>56.4</v>
      </c>
      <c r="Z270" s="20" t="s">
        <v>160</v>
      </c>
    </row>
    <row r="271" spans="1:26" s="12" customFormat="1" ht="13.5" customHeight="1">
      <c r="A271" s="20" t="s">
        <v>18</v>
      </c>
      <c r="B271" s="35">
        <v>815</v>
      </c>
      <c r="C271" s="36">
        <v>50.9</v>
      </c>
      <c r="D271" s="118">
        <v>800</v>
      </c>
      <c r="E271" s="119">
        <v>50.2</v>
      </c>
      <c r="F271" s="35">
        <v>720</v>
      </c>
      <c r="G271" s="36">
        <v>48.1</v>
      </c>
      <c r="H271" s="118">
        <v>635</v>
      </c>
      <c r="I271" s="119">
        <v>45.4</v>
      </c>
      <c r="J271" s="35">
        <v>535</v>
      </c>
      <c r="K271" s="36">
        <v>41.7</v>
      </c>
      <c r="L271" s="118">
        <v>545</v>
      </c>
      <c r="M271" s="119">
        <v>45.8</v>
      </c>
      <c r="N271" s="35">
        <v>525</v>
      </c>
      <c r="O271" s="36">
        <v>46.6</v>
      </c>
      <c r="P271" s="118">
        <v>530</v>
      </c>
      <c r="Q271" s="119">
        <v>49.9</v>
      </c>
      <c r="R271" s="35">
        <v>495</v>
      </c>
      <c r="S271" s="36">
        <v>49.2</v>
      </c>
      <c r="T271" s="118">
        <v>515</v>
      </c>
      <c r="U271" s="119">
        <v>52.7</v>
      </c>
      <c r="V271" s="35">
        <v>525</v>
      </c>
      <c r="W271" s="36">
        <v>54</v>
      </c>
      <c r="X271" s="323">
        <v>535</v>
      </c>
      <c r="Y271" s="324">
        <v>54.5</v>
      </c>
      <c r="Z271" s="20" t="s">
        <v>18</v>
      </c>
    </row>
    <row r="272" spans="1:26" s="12" customFormat="1" ht="13.5" customHeight="1">
      <c r="A272" s="7" t="s">
        <v>37</v>
      </c>
      <c r="B272" s="35">
        <v>3935</v>
      </c>
      <c r="C272" s="36">
        <v>49.2</v>
      </c>
      <c r="D272" s="118">
        <v>3775</v>
      </c>
      <c r="E272" s="119">
        <v>47.6</v>
      </c>
      <c r="F272" s="35">
        <v>3395</v>
      </c>
      <c r="G272" s="36">
        <v>45.4</v>
      </c>
      <c r="H272" s="118">
        <v>3090</v>
      </c>
      <c r="I272" s="119">
        <v>44.2</v>
      </c>
      <c r="J272" s="35">
        <v>2690</v>
      </c>
      <c r="K272" s="36">
        <v>41.6</v>
      </c>
      <c r="L272" s="118">
        <v>2325</v>
      </c>
      <c r="M272" s="119">
        <v>40.700000000000003</v>
      </c>
      <c r="N272" s="35">
        <v>2250</v>
      </c>
      <c r="O272" s="36">
        <v>41.7</v>
      </c>
      <c r="P272" s="118">
        <v>2315</v>
      </c>
      <c r="Q272" s="119">
        <v>44.9</v>
      </c>
      <c r="R272" s="35">
        <v>2395</v>
      </c>
      <c r="S272" s="36">
        <v>47.8</v>
      </c>
      <c r="T272" s="118">
        <v>2500</v>
      </c>
      <c r="U272" s="119">
        <v>50.5</v>
      </c>
      <c r="V272" s="35">
        <v>2605</v>
      </c>
      <c r="W272" s="36">
        <v>52.5</v>
      </c>
      <c r="X272" s="323">
        <v>2715</v>
      </c>
      <c r="Y272" s="324">
        <v>53.2</v>
      </c>
      <c r="Z272" s="7" t="s">
        <v>37</v>
      </c>
    </row>
    <row r="274" spans="1:26" s="175" customFormat="1" ht="13.5" customHeight="1">
      <c r="A274" s="174" t="s">
        <v>162</v>
      </c>
      <c r="B274" s="174" t="s">
        <v>418</v>
      </c>
      <c r="Y274" s="174" t="str">
        <f>B274</f>
        <v>Claimant unemployment of up to 3 months, numbers and % of all, 2015</v>
      </c>
    </row>
    <row r="275" spans="1:26" s="12" customFormat="1" ht="13.5" customHeight="1">
      <c r="B275" s="172">
        <v>42005</v>
      </c>
      <c r="C275" s="172">
        <v>42005</v>
      </c>
      <c r="D275" s="171">
        <v>42036</v>
      </c>
      <c r="E275" s="171">
        <v>42036</v>
      </c>
      <c r="F275" s="172">
        <v>42064</v>
      </c>
      <c r="G275" s="172">
        <v>42064</v>
      </c>
      <c r="H275" s="171">
        <v>42095</v>
      </c>
      <c r="I275" s="171">
        <v>42095</v>
      </c>
      <c r="J275" s="172">
        <v>42125</v>
      </c>
      <c r="K275" s="172">
        <v>42125</v>
      </c>
      <c r="L275" s="171">
        <v>42156</v>
      </c>
      <c r="M275" s="171">
        <v>42156</v>
      </c>
      <c r="N275" s="172">
        <v>42186</v>
      </c>
      <c r="O275" s="172">
        <v>42186</v>
      </c>
      <c r="P275" s="171">
        <v>42217</v>
      </c>
      <c r="Q275" s="171">
        <v>42217</v>
      </c>
      <c r="R275" s="172">
        <v>42248</v>
      </c>
      <c r="S275" s="172">
        <v>42248</v>
      </c>
      <c r="T275" s="409">
        <v>42278</v>
      </c>
      <c r="U275" s="409">
        <v>42278</v>
      </c>
      <c r="V275" s="172">
        <v>42309</v>
      </c>
      <c r="W275" s="172">
        <v>42309</v>
      </c>
      <c r="X275" s="171">
        <v>42339</v>
      </c>
      <c r="Y275" s="171">
        <v>42339</v>
      </c>
    </row>
    <row r="276" spans="1:26" s="12" customFormat="1" ht="13.5" customHeight="1">
      <c r="A276" s="20" t="s">
        <v>9</v>
      </c>
      <c r="B276" s="35">
        <v>332805</v>
      </c>
      <c r="C276" s="36">
        <v>41.5</v>
      </c>
      <c r="D276" s="118">
        <v>342215</v>
      </c>
      <c r="E276" s="119">
        <v>42.3</v>
      </c>
      <c r="F276" s="35">
        <v>320170</v>
      </c>
      <c r="G276" s="36">
        <v>41</v>
      </c>
      <c r="H276" s="118">
        <v>297155</v>
      </c>
      <c r="I276" s="119">
        <v>39.6</v>
      </c>
      <c r="J276" s="328">
        <v>266305</v>
      </c>
      <c r="K276" s="329">
        <v>37.1</v>
      </c>
      <c r="L276" s="346">
        <v>250970</v>
      </c>
      <c r="M276" s="347">
        <v>36.299999999999997</v>
      </c>
      <c r="N276" s="328">
        <v>256625</v>
      </c>
      <c r="O276" s="329">
        <v>37.700000000000003</v>
      </c>
      <c r="P276" s="346">
        <v>256890</v>
      </c>
      <c r="Q276" s="347">
        <v>38.6</v>
      </c>
      <c r="R276" s="328">
        <v>252820</v>
      </c>
      <c r="S276" s="329">
        <v>39.299999999999997</v>
      </c>
      <c r="T276" s="410">
        <v>249000</v>
      </c>
      <c r="U276" s="411">
        <v>39.9</v>
      </c>
      <c r="V276" s="328">
        <v>245675</v>
      </c>
      <c r="W276" s="329">
        <v>40.799999999999997</v>
      </c>
      <c r="X276" s="118">
        <v>238440</v>
      </c>
      <c r="Y276" s="119">
        <v>40.4</v>
      </c>
      <c r="Z276" s="20" t="s">
        <v>9</v>
      </c>
    </row>
    <row r="277" spans="1:26" s="12" customFormat="1" ht="13.5" customHeight="1">
      <c r="A277" s="20" t="s">
        <v>8</v>
      </c>
      <c r="B277" s="35">
        <v>344975</v>
      </c>
      <c r="C277" s="36">
        <v>40.5</v>
      </c>
      <c r="D277" s="118">
        <v>353990</v>
      </c>
      <c r="E277" s="119">
        <v>41.3</v>
      </c>
      <c r="F277" s="35">
        <v>331015</v>
      </c>
      <c r="G277" s="36">
        <v>40.1</v>
      </c>
      <c r="H277" s="118">
        <v>307400</v>
      </c>
      <c r="I277" s="119">
        <v>38.700000000000003</v>
      </c>
      <c r="J277" s="328">
        <v>276165</v>
      </c>
      <c r="K277" s="329">
        <v>36.299999999999997</v>
      </c>
      <c r="L277" s="346">
        <v>261505</v>
      </c>
      <c r="M277" s="347">
        <v>35.700000000000003</v>
      </c>
      <c r="N277" s="328">
        <v>268850</v>
      </c>
      <c r="O277" s="329">
        <v>37.200000000000003</v>
      </c>
      <c r="P277" s="346">
        <v>269745</v>
      </c>
      <c r="Q277" s="347">
        <v>38.1</v>
      </c>
      <c r="R277" s="328">
        <v>265160</v>
      </c>
      <c r="S277" s="329">
        <v>38.700000000000003</v>
      </c>
      <c r="T277" s="410">
        <v>260890</v>
      </c>
      <c r="U277" s="411">
        <v>39.4</v>
      </c>
      <c r="V277" s="328">
        <v>257340</v>
      </c>
      <c r="W277" s="329">
        <v>40.200000000000003</v>
      </c>
      <c r="X277" s="118">
        <v>249275</v>
      </c>
      <c r="Y277" s="119">
        <v>39.6</v>
      </c>
      <c r="Z277" s="20" t="s">
        <v>8</v>
      </c>
    </row>
    <row r="278" spans="1:26" s="12" customFormat="1" ht="13.5" customHeight="1">
      <c r="A278" s="20" t="s">
        <v>158</v>
      </c>
      <c r="B278" s="35">
        <v>32205</v>
      </c>
      <c r="C278" s="36">
        <v>47.3</v>
      </c>
      <c r="D278" s="118">
        <v>33335</v>
      </c>
      <c r="E278" s="119">
        <v>48.1</v>
      </c>
      <c r="F278" s="35">
        <v>31115</v>
      </c>
      <c r="G278" s="36">
        <v>46.7</v>
      </c>
      <c r="H278" s="118">
        <v>28645</v>
      </c>
      <c r="I278" s="119">
        <v>45.2</v>
      </c>
      <c r="J278" s="328">
        <v>25515</v>
      </c>
      <c r="K278" s="329">
        <v>42.5</v>
      </c>
      <c r="L278" s="346">
        <v>23840</v>
      </c>
      <c r="M278" s="347">
        <v>41.7</v>
      </c>
      <c r="N278" s="328">
        <v>24075</v>
      </c>
      <c r="O278" s="329">
        <v>42.9</v>
      </c>
      <c r="P278" s="346">
        <v>24105</v>
      </c>
      <c r="Q278" s="347">
        <v>43.8</v>
      </c>
      <c r="R278" s="328">
        <v>24440</v>
      </c>
      <c r="S278" s="329">
        <v>45</v>
      </c>
      <c r="T278" s="410">
        <v>24385</v>
      </c>
      <c r="U278" s="411">
        <v>45.9</v>
      </c>
      <c r="V278" s="328">
        <v>24065</v>
      </c>
      <c r="W278" s="329">
        <v>46.5</v>
      </c>
      <c r="X278" s="118">
        <v>23200</v>
      </c>
      <c r="Y278" s="119">
        <v>45.5</v>
      </c>
      <c r="Z278" s="20" t="s">
        <v>158</v>
      </c>
    </row>
    <row r="279" spans="1:26" s="12" customFormat="1" ht="13.5" customHeight="1">
      <c r="A279" s="20" t="s">
        <v>159</v>
      </c>
      <c r="B279" s="35">
        <v>22050</v>
      </c>
      <c r="C279" s="36">
        <v>50.8</v>
      </c>
      <c r="D279" s="118">
        <v>22345</v>
      </c>
      <c r="E279" s="119">
        <v>50.6</v>
      </c>
      <c r="F279" s="35">
        <v>20310</v>
      </c>
      <c r="G279" s="36">
        <v>48.6</v>
      </c>
      <c r="H279" s="118">
        <v>18095</v>
      </c>
      <c r="I279" s="119">
        <v>46</v>
      </c>
      <c r="J279" s="328">
        <v>16290</v>
      </c>
      <c r="K279" s="329">
        <v>43.8</v>
      </c>
      <c r="L279" s="346">
        <v>15190</v>
      </c>
      <c r="M279" s="347">
        <v>43.1</v>
      </c>
      <c r="N279" s="328">
        <v>15530</v>
      </c>
      <c r="O279" s="329">
        <v>44.9</v>
      </c>
      <c r="P279" s="346">
        <v>14915</v>
      </c>
      <c r="Q279" s="347">
        <v>44.7</v>
      </c>
      <c r="R279" s="328">
        <v>15175</v>
      </c>
      <c r="S279" s="329">
        <v>46</v>
      </c>
      <c r="T279" s="410">
        <v>15205</v>
      </c>
      <c r="U279" s="411">
        <v>46.9</v>
      </c>
      <c r="V279" s="328">
        <v>15205</v>
      </c>
      <c r="W279" s="329">
        <v>47.9</v>
      </c>
      <c r="X279" s="118">
        <v>14880</v>
      </c>
      <c r="Y279" s="119">
        <v>47.6</v>
      </c>
      <c r="Z279" s="20" t="s">
        <v>159</v>
      </c>
    </row>
    <row r="280" spans="1:26" s="12" customFormat="1" ht="13.5" customHeight="1">
      <c r="A280" s="20" t="s">
        <v>20</v>
      </c>
      <c r="B280" s="35">
        <v>115</v>
      </c>
      <c r="C280" s="36">
        <v>44.5</v>
      </c>
      <c r="D280" s="118">
        <v>120</v>
      </c>
      <c r="E280" s="119">
        <v>46.3</v>
      </c>
      <c r="F280" s="35">
        <v>120</v>
      </c>
      <c r="G280" s="36">
        <v>47.6</v>
      </c>
      <c r="H280" s="118">
        <v>110</v>
      </c>
      <c r="I280" s="119">
        <v>46.6</v>
      </c>
      <c r="J280" s="328">
        <v>90</v>
      </c>
      <c r="K280" s="329">
        <v>43.4</v>
      </c>
      <c r="L280" s="346">
        <v>85</v>
      </c>
      <c r="M280" s="347">
        <v>43.1</v>
      </c>
      <c r="N280" s="328">
        <v>85</v>
      </c>
      <c r="O280" s="329">
        <v>46.3</v>
      </c>
      <c r="P280" s="346">
        <v>80</v>
      </c>
      <c r="Q280" s="347">
        <v>46.1</v>
      </c>
      <c r="R280" s="328">
        <v>75</v>
      </c>
      <c r="S280" s="329">
        <v>46.1</v>
      </c>
      <c r="T280" s="410">
        <v>75</v>
      </c>
      <c r="U280" s="411">
        <v>44.7</v>
      </c>
      <c r="V280" s="328">
        <v>90</v>
      </c>
      <c r="W280" s="329">
        <v>49.7</v>
      </c>
      <c r="X280" s="118">
        <v>100</v>
      </c>
      <c r="Y280" s="119">
        <v>54.3</v>
      </c>
      <c r="Z280" s="20" t="s">
        <v>20</v>
      </c>
    </row>
    <row r="281" spans="1:26" s="12" customFormat="1" ht="13.5" customHeight="1">
      <c r="A281" s="20" t="s">
        <v>21</v>
      </c>
      <c r="B281" s="35">
        <v>145</v>
      </c>
      <c r="C281" s="36">
        <v>48.5</v>
      </c>
      <c r="D281" s="118">
        <v>170</v>
      </c>
      <c r="E281" s="119">
        <v>51.2</v>
      </c>
      <c r="F281" s="35">
        <v>180</v>
      </c>
      <c r="G281" s="36">
        <v>55</v>
      </c>
      <c r="H281" s="118">
        <v>155</v>
      </c>
      <c r="I281" s="119">
        <v>51.7</v>
      </c>
      <c r="J281" s="328">
        <v>160</v>
      </c>
      <c r="K281" s="329">
        <v>54.3</v>
      </c>
      <c r="L281" s="346">
        <v>130</v>
      </c>
      <c r="M281" s="347">
        <v>49.2</v>
      </c>
      <c r="N281" s="328">
        <v>130</v>
      </c>
      <c r="O281" s="329">
        <v>49.4</v>
      </c>
      <c r="P281" s="346">
        <v>120</v>
      </c>
      <c r="Q281" s="347">
        <v>46.8</v>
      </c>
      <c r="R281" s="328">
        <v>110</v>
      </c>
      <c r="S281" s="329">
        <v>46.2</v>
      </c>
      <c r="T281" s="410">
        <v>125</v>
      </c>
      <c r="U281" s="411">
        <v>49.4</v>
      </c>
      <c r="V281" s="328">
        <v>125</v>
      </c>
      <c r="W281" s="329">
        <v>52.8</v>
      </c>
      <c r="X281" s="118">
        <v>125</v>
      </c>
      <c r="Y281" s="119">
        <v>54.7</v>
      </c>
      <c r="Z281" s="20" t="s">
        <v>21</v>
      </c>
    </row>
    <row r="282" spans="1:26" s="12" customFormat="1" ht="13.5" customHeight="1">
      <c r="A282" s="20" t="s">
        <v>22</v>
      </c>
      <c r="B282" s="35">
        <v>130</v>
      </c>
      <c r="C282" s="36">
        <v>53.2</v>
      </c>
      <c r="D282" s="118">
        <v>135</v>
      </c>
      <c r="E282" s="119">
        <v>52</v>
      </c>
      <c r="F282" s="35">
        <v>135</v>
      </c>
      <c r="G282" s="36">
        <v>51</v>
      </c>
      <c r="H282" s="118">
        <v>120</v>
      </c>
      <c r="I282" s="119">
        <v>49.6</v>
      </c>
      <c r="J282" s="328">
        <v>120</v>
      </c>
      <c r="K282" s="329">
        <v>49.6</v>
      </c>
      <c r="L282" s="346">
        <v>130</v>
      </c>
      <c r="M282" s="347">
        <v>52.2</v>
      </c>
      <c r="N282" s="328">
        <v>105</v>
      </c>
      <c r="O282" s="329">
        <v>48.6</v>
      </c>
      <c r="P282" s="346">
        <v>85</v>
      </c>
      <c r="Q282" s="347">
        <v>45</v>
      </c>
      <c r="R282" s="328">
        <v>90</v>
      </c>
      <c r="S282" s="329">
        <v>45.4</v>
      </c>
      <c r="T282" s="410">
        <v>90</v>
      </c>
      <c r="U282" s="411">
        <v>48.1</v>
      </c>
      <c r="V282" s="328">
        <v>75</v>
      </c>
      <c r="W282" s="329">
        <v>45.6</v>
      </c>
      <c r="X282" s="118">
        <v>80</v>
      </c>
      <c r="Y282" s="119">
        <v>45.9</v>
      </c>
      <c r="Z282" s="20" t="s">
        <v>22</v>
      </c>
    </row>
    <row r="283" spans="1:26" s="12" customFormat="1" ht="13.5" customHeight="1">
      <c r="A283" s="20" t="s">
        <v>23</v>
      </c>
      <c r="B283" s="35">
        <v>150</v>
      </c>
      <c r="C283" s="36">
        <v>59.4</v>
      </c>
      <c r="D283" s="118">
        <v>155</v>
      </c>
      <c r="E283" s="119">
        <v>60.6</v>
      </c>
      <c r="F283" s="35">
        <v>115</v>
      </c>
      <c r="G283" s="36">
        <v>49.6</v>
      </c>
      <c r="H283" s="118">
        <v>80</v>
      </c>
      <c r="I283" s="119">
        <v>46.1</v>
      </c>
      <c r="J283" s="328">
        <v>80</v>
      </c>
      <c r="K283" s="329">
        <v>47.7</v>
      </c>
      <c r="L283" s="346">
        <v>70</v>
      </c>
      <c r="M283" s="347">
        <v>44.7</v>
      </c>
      <c r="N283" s="328">
        <v>75</v>
      </c>
      <c r="O283" s="329">
        <v>49.7</v>
      </c>
      <c r="P283" s="346">
        <v>75</v>
      </c>
      <c r="Q283" s="347">
        <v>54.8</v>
      </c>
      <c r="R283" s="328">
        <v>80</v>
      </c>
      <c r="S283" s="329">
        <v>57.4</v>
      </c>
      <c r="T283" s="410">
        <v>75</v>
      </c>
      <c r="U283" s="411">
        <v>57.3</v>
      </c>
      <c r="V283" s="328">
        <v>70</v>
      </c>
      <c r="W283" s="329">
        <v>54.4</v>
      </c>
      <c r="X283" s="118">
        <v>65</v>
      </c>
      <c r="Y283" s="119">
        <v>50</v>
      </c>
      <c r="Z283" s="20" t="s">
        <v>23</v>
      </c>
    </row>
    <row r="284" spans="1:26" s="12" customFormat="1" ht="13.5" customHeight="1">
      <c r="A284" s="20" t="s">
        <v>24</v>
      </c>
      <c r="B284" s="35">
        <v>215</v>
      </c>
      <c r="C284" s="36">
        <v>58.3</v>
      </c>
      <c r="D284" s="118">
        <v>230</v>
      </c>
      <c r="E284" s="119">
        <v>57.4</v>
      </c>
      <c r="F284" s="35">
        <v>185</v>
      </c>
      <c r="G284" s="36">
        <v>50.5</v>
      </c>
      <c r="H284" s="118">
        <v>185</v>
      </c>
      <c r="I284" s="119">
        <v>53</v>
      </c>
      <c r="J284" s="328">
        <v>160</v>
      </c>
      <c r="K284" s="329">
        <v>48.2</v>
      </c>
      <c r="L284" s="346">
        <v>130</v>
      </c>
      <c r="M284" s="347">
        <v>44</v>
      </c>
      <c r="N284" s="328">
        <v>165</v>
      </c>
      <c r="O284" s="329">
        <v>52.7</v>
      </c>
      <c r="P284" s="346">
        <v>165</v>
      </c>
      <c r="Q284" s="347">
        <v>53.1</v>
      </c>
      <c r="R284" s="328">
        <v>180</v>
      </c>
      <c r="S284" s="329">
        <v>57.8</v>
      </c>
      <c r="T284" s="410">
        <v>180</v>
      </c>
      <c r="U284" s="411">
        <v>57.9</v>
      </c>
      <c r="V284" s="328">
        <v>170</v>
      </c>
      <c r="W284" s="329">
        <v>55.9</v>
      </c>
      <c r="X284" s="118">
        <v>165</v>
      </c>
      <c r="Y284" s="119">
        <v>52.4</v>
      </c>
      <c r="Z284" s="20" t="s">
        <v>24</v>
      </c>
    </row>
    <row r="285" spans="1:26" s="12" customFormat="1" ht="13.5" customHeight="1">
      <c r="A285" s="20" t="s">
        <v>25</v>
      </c>
      <c r="B285" s="35">
        <v>410</v>
      </c>
      <c r="C285" s="36">
        <v>54.5</v>
      </c>
      <c r="D285" s="118">
        <v>365</v>
      </c>
      <c r="E285" s="119">
        <v>49.3</v>
      </c>
      <c r="F285" s="35">
        <v>270</v>
      </c>
      <c r="G285" s="36">
        <v>42.2</v>
      </c>
      <c r="H285" s="118">
        <v>240</v>
      </c>
      <c r="I285" s="119">
        <v>44.9</v>
      </c>
      <c r="J285" s="328">
        <v>230</v>
      </c>
      <c r="K285" s="329">
        <v>45.2</v>
      </c>
      <c r="L285" s="346">
        <v>195</v>
      </c>
      <c r="M285" s="347">
        <v>43.4</v>
      </c>
      <c r="N285" s="328">
        <v>225</v>
      </c>
      <c r="O285" s="329">
        <v>48.5</v>
      </c>
      <c r="P285" s="346">
        <v>210</v>
      </c>
      <c r="Q285" s="347">
        <v>47.2</v>
      </c>
      <c r="R285" s="328">
        <v>260</v>
      </c>
      <c r="S285" s="329">
        <v>54.8</v>
      </c>
      <c r="T285" s="410">
        <v>295</v>
      </c>
      <c r="U285" s="411">
        <v>57.5</v>
      </c>
      <c r="V285" s="328">
        <v>300</v>
      </c>
      <c r="W285" s="329">
        <v>58.2</v>
      </c>
      <c r="X285" s="118">
        <v>315</v>
      </c>
      <c r="Y285" s="119">
        <v>55.2</v>
      </c>
      <c r="Z285" s="20" t="s">
        <v>25</v>
      </c>
    </row>
    <row r="286" spans="1:26" s="12" customFormat="1" ht="13.5" customHeight="1">
      <c r="A286" s="20" t="s">
        <v>17</v>
      </c>
      <c r="B286" s="35">
        <v>1010</v>
      </c>
      <c r="C286" s="36">
        <v>48.5</v>
      </c>
      <c r="D286" s="118">
        <v>1005</v>
      </c>
      <c r="E286" s="119">
        <v>48.5</v>
      </c>
      <c r="F286" s="35">
        <v>900</v>
      </c>
      <c r="G286" s="36">
        <v>46.4</v>
      </c>
      <c r="H286" s="118">
        <v>795</v>
      </c>
      <c r="I286" s="119">
        <v>44.7</v>
      </c>
      <c r="J286" s="328">
        <v>765</v>
      </c>
      <c r="K286" s="329">
        <v>45.3</v>
      </c>
      <c r="L286" s="346">
        <v>750</v>
      </c>
      <c r="M286" s="347">
        <v>46.3</v>
      </c>
      <c r="N286" s="328">
        <v>675</v>
      </c>
      <c r="O286" s="329">
        <v>44.4</v>
      </c>
      <c r="P286" s="346">
        <v>550</v>
      </c>
      <c r="Q286" s="347">
        <v>39.799999999999997</v>
      </c>
      <c r="R286" s="328">
        <v>495</v>
      </c>
      <c r="S286" s="329">
        <v>38</v>
      </c>
      <c r="T286" s="410">
        <v>535</v>
      </c>
      <c r="U286" s="411">
        <v>40.700000000000003</v>
      </c>
      <c r="V286" s="328">
        <v>540</v>
      </c>
      <c r="W286" s="329">
        <v>41</v>
      </c>
      <c r="X286" s="118">
        <v>615</v>
      </c>
      <c r="Y286" s="119">
        <v>45.5</v>
      </c>
      <c r="Z286" s="20" t="s">
        <v>17</v>
      </c>
    </row>
    <row r="287" spans="1:26" s="12" customFormat="1" ht="13.5" customHeight="1">
      <c r="A287" s="20" t="s">
        <v>160</v>
      </c>
      <c r="B287" s="35">
        <v>1165</v>
      </c>
      <c r="C287" s="36">
        <v>53.5</v>
      </c>
      <c r="D287" s="118">
        <v>1175</v>
      </c>
      <c r="E287" s="119">
        <v>52.3</v>
      </c>
      <c r="F287" s="35">
        <v>1000</v>
      </c>
      <c r="G287" s="36">
        <v>48.3</v>
      </c>
      <c r="H287" s="118">
        <v>895</v>
      </c>
      <c r="I287" s="119">
        <v>48.5</v>
      </c>
      <c r="J287" s="328">
        <v>840</v>
      </c>
      <c r="K287" s="329">
        <v>47.9</v>
      </c>
      <c r="L287" s="346">
        <v>740</v>
      </c>
      <c r="M287" s="347">
        <v>45.9</v>
      </c>
      <c r="N287" s="328">
        <v>790</v>
      </c>
      <c r="O287" s="329">
        <v>49.3</v>
      </c>
      <c r="P287" s="346">
        <v>735</v>
      </c>
      <c r="Q287" s="347">
        <v>48.6</v>
      </c>
      <c r="R287" s="328">
        <v>800</v>
      </c>
      <c r="S287" s="329">
        <v>52.2</v>
      </c>
      <c r="T287" s="410">
        <v>840</v>
      </c>
      <c r="U287" s="411">
        <v>53.7</v>
      </c>
      <c r="V287" s="328">
        <v>830</v>
      </c>
      <c r="W287" s="329">
        <v>54.2</v>
      </c>
      <c r="X287" s="118">
        <v>850</v>
      </c>
      <c r="Y287" s="119">
        <v>53.1</v>
      </c>
      <c r="Z287" s="20" t="s">
        <v>160</v>
      </c>
    </row>
    <row r="288" spans="1:26" s="12" customFormat="1" ht="13.5" customHeight="1">
      <c r="A288" s="20" t="s">
        <v>18</v>
      </c>
      <c r="B288" s="35">
        <v>630</v>
      </c>
      <c r="C288" s="36">
        <v>56.3</v>
      </c>
      <c r="D288" s="118">
        <v>615</v>
      </c>
      <c r="E288" s="119">
        <v>55.4</v>
      </c>
      <c r="F288" s="35">
        <v>555</v>
      </c>
      <c r="G288" s="36">
        <v>52.5</v>
      </c>
      <c r="H288" s="118">
        <v>495</v>
      </c>
      <c r="I288" s="119">
        <v>49.7</v>
      </c>
      <c r="J288" s="328">
        <v>440</v>
      </c>
      <c r="K288" s="329">
        <v>46.9</v>
      </c>
      <c r="L288" s="346">
        <v>410</v>
      </c>
      <c r="M288" s="347">
        <v>46</v>
      </c>
      <c r="N288" s="328">
        <v>400</v>
      </c>
      <c r="O288" s="329">
        <v>47.6</v>
      </c>
      <c r="P288" s="346">
        <v>330</v>
      </c>
      <c r="Q288" s="347">
        <v>43.1</v>
      </c>
      <c r="R288" s="328">
        <v>315</v>
      </c>
      <c r="S288" s="329">
        <v>44.8</v>
      </c>
      <c r="T288" s="410">
        <v>300</v>
      </c>
      <c r="U288" s="411">
        <v>46.2</v>
      </c>
      <c r="V288" s="328">
        <v>320</v>
      </c>
      <c r="W288" s="329">
        <v>49.1</v>
      </c>
      <c r="X288" s="118">
        <v>325</v>
      </c>
      <c r="Y288" s="119">
        <v>48.9</v>
      </c>
      <c r="Z288" s="20" t="s">
        <v>18</v>
      </c>
    </row>
    <row r="289" spans="1:26" s="12" customFormat="1" ht="13.5" customHeight="1">
      <c r="A289" s="7" t="s">
        <v>37</v>
      </c>
      <c r="B289" s="35">
        <v>2810</v>
      </c>
      <c r="C289" s="36">
        <v>52.2</v>
      </c>
      <c r="D289" s="118">
        <v>2790</v>
      </c>
      <c r="E289" s="119">
        <v>51.4</v>
      </c>
      <c r="F289" s="35">
        <v>2455</v>
      </c>
      <c r="G289" s="36">
        <v>48.4</v>
      </c>
      <c r="H289" s="118">
        <v>2185</v>
      </c>
      <c r="I289" s="119">
        <v>47.3</v>
      </c>
      <c r="J289" s="328">
        <v>2045</v>
      </c>
      <c r="K289" s="329">
        <v>46.7</v>
      </c>
      <c r="L289" s="346">
        <v>1900</v>
      </c>
      <c r="M289" s="347">
        <v>46.1</v>
      </c>
      <c r="N289" s="328">
        <v>1865</v>
      </c>
      <c r="O289" s="329">
        <v>47.1</v>
      </c>
      <c r="P289" s="346">
        <v>1615</v>
      </c>
      <c r="Q289" s="347">
        <v>44.1</v>
      </c>
      <c r="R289" s="328">
        <v>1605</v>
      </c>
      <c r="S289" s="329">
        <v>45.5</v>
      </c>
      <c r="T289" s="410">
        <v>1675</v>
      </c>
      <c r="U289" s="411">
        <v>47.5</v>
      </c>
      <c r="V289" s="328">
        <v>1685</v>
      </c>
      <c r="W289" s="329">
        <v>48.3</v>
      </c>
      <c r="X289" s="118">
        <v>1785</v>
      </c>
      <c r="Y289" s="119">
        <v>49.5</v>
      </c>
      <c r="Z289" s="7" t="s">
        <v>37</v>
      </c>
    </row>
    <row r="290" spans="1:26" s="12" customFormat="1" ht="13.5" customHeight="1">
      <c r="A290" s="7"/>
      <c r="B290" s="35"/>
      <c r="C290" s="36"/>
      <c r="D290" s="331"/>
      <c r="E290" s="332"/>
      <c r="F290" s="331"/>
      <c r="G290" s="332"/>
      <c r="H290" s="331"/>
      <c r="I290" s="332"/>
      <c r="J290" s="360"/>
      <c r="K290" s="361"/>
      <c r="L290" s="360"/>
      <c r="M290" s="361"/>
      <c r="N290" s="360"/>
      <c r="O290" s="361"/>
      <c r="P290" s="360"/>
      <c r="Q290" s="361"/>
      <c r="R290" s="360"/>
      <c r="S290" s="361"/>
      <c r="T290" s="362"/>
      <c r="U290" s="363"/>
      <c r="V290" s="360"/>
      <c r="W290" s="361"/>
      <c r="X290" s="331"/>
      <c r="Y290" s="332"/>
      <c r="Z290" s="7"/>
    </row>
    <row r="291" spans="1:26" s="175" customFormat="1" ht="13.5" customHeight="1">
      <c r="A291" s="174" t="s">
        <v>162</v>
      </c>
      <c r="B291" s="174" t="s">
        <v>425</v>
      </c>
      <c r="Y291" s="174" t="str">
        <f>B291</f>
        <v>Claimant unemployment of up to 3 months, numbers and % of all, 2016</v>
      </c>
    </row>
    <row r="292" spans="1:26" s="12" customFormat="1" ht="13.5" customHeight="1">
      <c r="B292" s="172">
        <v>42370</v>
      </c>
      <c r="C292" s="172">
        <v>42370</v>
      </c>
      <c r="D292" s="171">
        <v>42401</v>
      </c>
      <c r="E292" s="171">
        <v>42401</v>
      </c>
      <c r="F292" s="172">
        <v>42430</v>
      </c>
      <c r="G292" s="172">
        <v>42430</v>
      </c>
      <c r="H292" s="171">
        <v>42461</v>
      </c>
      <c r="I292" s="171">
        <v>42461</v>
      </c>
      <c r="J292" s="172">
        <v>42491</v>
      </c>
      <c r="K292" s="172">
        <v>42491</v>
      </c>
      <c r="L292" s="409">
        <v>42522</v>
      </c>
      <c r="M292" s="409">
        <v>42522</v>
      </c>
      <c r="N292" s="172">
        <v>42552</v>
      </c>
      <c r="O292" s="172">
        <v>42552</v>
      </c>
      <c r="P292" s="409">
        <v>42583</v>
      </c>
      <c r="Q292" s="409">
        <v>42583</v>
      </c>
      <c r="R292" s="172">
        <v>42614</v>
      </c>
      <c r="S292" s="172">
        <v>42614</v>
      </c>
      <c r="T292" s="409">
        <v>42644</v>
      </c>
      <c r="U292" s="409">
        <v>42644</v>
      </c>
      <c r="V292" s="172">
        <v>42675</v>
      </c>
      <c r="W292" s="172">
        <v>42675</v>
      </c>
      <c r="X292" s="274">
        <v>42712</v>
      </c>
      <c r="Y292" s="274">
        <v>42712</v>
      </c>
      <c r="Z292" s="7"/>
    </row>
    <row r="293" spans="1:26" s="12" customFormat="1" ht="13.5" customHeight="1">
      <c r="A293" s="20" t="s">
        <v>9</v>
      </c>
      <c r="B293" s="328">
        <v>249950</v>
      </c>
      <c r="C293" s="329">
        <v>40.6</v>
      </c>
      <c r="D293" s="118">
        <v>250875</v>
      </c>
      <c r="E293" s="119">
        <v>40.4</v>
      </c>
      <c r="F293" s="378">
        <v>235565</v>
      </c>
      <c r="G293" s="379">
        <v>38.799999999999997</v>
      </c>
      <c r="H293" s="118">
        <v>212775</v>
      </c>
      <c r="I293" s="119">
        <v>36.6</v>
      </c>
      <c r="J293" s="328">
        <v>192770</v>
      </c>
      <c r="K293" s="329">
        <v>34.299999999999997</v>
      </c>
      <c r="L293" s="410">
        <v>179525</v>
      </c>
      <c r="M293" s="411">
        <v>33.200000000000003</v>
      </c>
      <c r="N293" s="328">
        <v>178160</v>
      </c>
      <c r="O293" s="329">
        <v>34</v>
      </c>
      <c r="P293" s="410">
        <v>179905</v>
      </c>
      <c r="Q293" s="411">
        <v>34.799999999999997</v>
      </c>
      <c r="R293" s="344">
        <v>175120</v>
      </c>
      <c r="S293" s="345">
        <v>35</v>
      </c>
      <c r="T293" s="410">
        <v>174215</v>
      </c>
      <c r="U293" s="411">
        <v>36</v>
      </c>
      <c r="V293" s="328">
        <v>173115</v>
      </c>
      <c r="W293" s="329">
        <v>36.6</v>
      </c>
      <c r="X293" s="118">
        <v>170560</v>
      </c>
      <c r="Y293" s="119">
        <v>36.6</v>
      </c>
      <c r="Z293" s="20" t="s">
        <v>9</v>
      </c>
    </row>
    <row r="294" spans="1:26" s="12" customFormat="1" ht="13.5" customHeight="1">
      <c r="A294" s="20" t="s">
        <v>8</v>
      </c>
      <c r="B294" s="328">
        <v>260985</v>
      </c>
      <c r="C294" s="329">
        <v>39.799999999999997</v>
      </c>
      <c r="D294" s="118">
        <v>262120</v>
      </c>
      <c r="E294" s="119">
        <v>39.700000000000003</v>
      </c>
      <c r="F294" s="378">
        <v>246410</v>
      </c>
      <c r="G294" s="379">
        <v>38.200000000000003</v>
      </c>
      <c r="H294" s="118">
        <v>222780</v>
      </c>
      <c r="I294" s="119">
        <v>36</v>
      </c>
      <c r="J294" s="328">
        <v>201840</v>
      </c>
      <c r="K294" s="329">
        <v>33.799999999999997</v>
      </c>
      <c r="L294" s="410">
        <v>188875</v>
      </c>
      <c r="M294" s="411">
        <v>32.799999999999997</v>
      </c>
      <c r="N294" s="328">
        <v>188980</v>
      </c>
      <c r="O294" s="329">
        <v>33.700000000000003</v>
      </c>
      <c r="P294" s="410">
        <v>191475</v>
      </c>
      <c r="Q294" s="411">
        <v>34.700000000000003</v>
      </c>
      <c r="R294" s="344">
        <v>186490</v>
      </c>
      <c r="S294" s="345">
        <v>34.799999999999997</v>
      </c>
      <c r="T294" s="410">
        <v>185050</v>
      </c>
      <c r="U294" s="411">
        <v>35.799999999999997</v>
      </c>
      <c r="V294" s="328">
        <v>183620</v>
      </c>
      <c r="W294" s="329">
        <v>36.299999999999997</v>
      </c>
      <c r="X294" s="118">
        <v>180300</v>
      </c>
      <c r="Y294" s="119">
        <v>36.200000000000003</v>
      </c>
      <c r="Z294" s="20" t="s">
        <v>8</v>
      </c>
    </row>
    <row r="295" spans="1:26" s="12" customFormat="1" ht="13.5" customHeight="1">
      <c r="A295" s="20" t="s">
        <v>158</v>
      </c>
      <c r="B295" s="328">
        <v>24015</v>
      </c>
      <c r="C295" s="329">
        <v>44.9</v>
      </c>
      <c r="D295" s="118">
        <v>24205</v>
      </c>
      <c r="E295" s="119">
        <v>44.7</v>
      </c>
      <c r="F295" s="378">
        <v>22745</v>
      </c>
      <c r="G295" s="379">
        <v>43</v>
      </c>
      <c r="H295" s="118">
        <v>20460</v>
      </c>
      <c r="I295" s="119">
        <v>40.6</v>
      </c>
      <c r="J295" s="328">
        <v>18430</v>
      </c>
      <c r="K295" s="329">
        <v>38.1</v>
      </c>
      <c r="L295" s="410">
        <v>16940</v>
      </c>
      <c r="M295" s="411">
        <v>36.9</v>
      </c>
      <c r="N295" s="328">
        <v>17040</v>
      </c>
      <c r="O295" s="329">
        <v>38.1</v>
      </c>
      <c r="P295" s="410">
        <v>17565</v>
      </c>
      <c r="Q295" s="411">
        <v>39.5</v>
      </c>
      <c r="R295" s="344">
        <v>17745</v>
      </c>
      <c r="S295" s="345">
        <v>40.5</v>
      </c>
      <c r="T295" s="410">
        <v>18000</v>
      </c>
      <c r="U295" s="411">
        <v>41.8</v>
      </c>
      <c r="V295" s="328">
        <v>17960</v>
      </c>
      <c r="W295" s="329">
        <v>42.2</v>
      </c>
      <c r="X295" s="118">
        <v>17350</v>
      </c>
      <c r="Y295" s="119">
        <v>41.3</v>
      </c>
      <c r="Z295" s="20" t="s">
        <v>158</v>
      </c>
    </row>
    <row r="296" spans="1:26" s="12" customFormat="1" ht="13.5" customHeight="1">
      <c r="A296" s="20" t="s">
        <v>159</v>
      </c>
      <c r="B296" s="328">
        <v>15815</v>
      </c>
      <c r="C296" s="329">
        <v>47.2</v>
      </c>
      <c r="D296" s="118">
        <v>15735</v>
      </c>
      <c r="E296" s="119">
        <v>46.4</v>
      </c>
      <c r="F296" s="378">
        <v>14635</v>
      </c>
      <c r="G296" s="379">
        <v>44.3</v>
      </c>
      <c r="H296" s="118">
        <v>13160</v>
      </c>
      <c r="I296" s="119">
        <v>41.8</v>
      </c>
      <c r="J296" s="328">
        <v>11880</v>
      </c>
      <c r="K296" s="329">
        <v>39.4</v>
      </c>
      <c r="L296" s="410">
        <v>10765</v>
      </c>
      <c r="M296" s="411">
        <v>37.6</v>
      </c>
      <c r="N296" s="328">
        <v>10620</v>
      </c>
      <c r="O296" s="329">
        <v>38.200000000000003</v>
      </c>
      <c r="P296" s="410">
        <v>10700</v>
      </c>
      <c r="Q296" s="411">
        <v>39.4</v>
      </c>
      <c r="R296" s="344">
        <v>10650</v>
      </c>
      <c r="S296" s="345">
        <v>40.1</v>
      </c>
      <c r="T296" s="410">
        <v>11220</v>
      </c>
      <c r="U296" s="411">
        <v>42.5</v>
      </c>
      <c r="V296" s="328">
        <v>11370</v>
      </c>
      <c r="W296" s="329">
        <v>43.7</v>
      </c>
      <c r="X296" s="118">
        <v>11135</v>
      </c>
      <c r="Y296" s="119">
        <v>43.3</v>
      </c>
      <c r="Z296" s="20" t="s">
        <v>159</v>
      </c>
    </row>
    <row r="297" spans="1:26" s="12" customFormat="1" ht="13.5" customHeight="1">
      <c r="A297" s="20" t="s">
        <v>20</v>
      </c>
      <c r="B297" s="328">
        <v>100</v>
      </c>
      <c r="C297" s="329">
        <v>53.1</v>
      </c>
      <c r="D297" s="118">
        <v>95</v>
      </c>
      <c r="E297" s="119">
        <v>49</v>
      </c>
      <c r="F297" s="378">
        <v>80</v>
      </c>
      <c r="G297" s="379">
        <v>41.9</v>
      </c>
      <c r="H297" s="118">
        <v>70</v>
      </c>
      <c r="I297" s="119">
        <v>39.1</v>
      </c>
      <c r="J297" s="328">
        <v>85</v>
      </c>
      <c r="K297" s="329">
        <v>46.3</v>
      </c>
      <c r="L297" s="410">
        <v>75</v>
      </c>
      <c r="M297" s="411">
        <v>45.1</v>
      </c>
      <c r="N297" s="328">
        <v>75</v>
      </c>
      <c r="O297" s="329">
        <v>48.1</v>
      </c>
      <c r="P297" s="410">
        <v>85</v>
      </c>
      <c r="Q297" s="411">
        <v>50.3</v>
      </c>
      <c r="R297" s="344">
        <v>95</v>
      </c>
      <c r="S297" s="345">
        <v>50.8</v>
      </c>
      <c r="T297" s="410">
        <v>85</v>
      </c>
      <c r="U297" s="411">
        <v>48.3</v>
      </c>
      <c r="V297" s="328">
        <v>75</v>
      </c>
      <c r="W297" s="329">
        <v>44.7</v>
      </c>
      <c r="X297" s="118">
        <v>85</v>
      </c>
      <c r="Y297" s="119">
        <v>47.5</v>
      </c>
      <c r="Z297" s="20" t="s">
        <v>20</v>
      </c>
    </row>
    <row r="298" spans="1:26" s="12" customFormat="1" ht="13.5" customHeight="1">
      <c r="A298" s="20" t="s">
        <v>21</v>
      </c>
      <c r="B298" s="328">
        <v>110</v>
      </c>
      <c r="C298" s="329">
        <v>45.8</v>
      </c>
      <c r="D298" s="118">
        <v>130</v>
      </c>
      <c r="E298" s="119">
        <v>52</v>
      </c>
      <c r="F298" s="378">
        <v>120</v>
      </c>
      <c r="G298" s="379">
        <v>50.4</v>
      </c>
      <c r="H298" s="118">
        <v>110</v>
      </c>
      <c r="I298" s="119">
        <v>48.1</v>
      </c>
      <c r="J298" s="328">
        <v>105</v>
      </c>
      <c r="K298" s="329">
        <v>43.8</v>
      </c>
      <c r="L298" s="410">
        <v>100</v>
      </c>
      <c r="M298" s="411">
        <v>44.2</v>
      </c>
      <c r="N298" s="328">
        <v>115</v>
      </c>
      <c r="O298" s="329">
        <v>49.1</v>
      </c>
      <c r="P298" s="410">
        <v>100</v>
      </c>
      <c r="Q298" s="411">
        <v>46.9</v>
      </c>
      <c r="R298" s="344">
        <v>95</v>
      </c>
      <c r="S298" s="345">
        <v>46.2</v>
      </c>
      <c r="T298" s="410">
        <v>100</v>
      </c>
      <c r="U298" s="411">
        <v>47.2</v>
      </c>
      <c r="V298" s="328">
        <v>105</v>
      </c>
      <c r="W298" s="329">
        <v>49.1</v>
      </c>
      <c r="X298" s="118">
        <v>100</v>
      </c>
      <c r="Y298" s="119">
        <v>47.6</v>
      </c>
      <c r="Z298" s="20" t="s">
        <v>21</v>
      </c>
    </row>
    <row r="299" spans="1:26" s="12" customFormat="1" ht="13.5" customHeight="1">
      <c r="A299" s="20" t="s">
        <v>22</v>
      </c>
      <c r="B299" s="328">
        <v>95</v>
      </c>
      <c r="C299" s="329">
        <v>50.8</v>
      </c>
      <c r="D299" s="118">
        <v>95</v>
      </c>
      <c r="E299" s="119">
        <v>50.3</v>
      </c>
      <c r="F299" s="378">
        <v>90</v>
      </c>
      <c r="G299" s="379">
        <v>48.9</v>
      </c>
      <c r="H299" s="118">
        <v>90</v>
      </c>
      <c r="I299" s="119">
        <v>49.5</v>
      </c>
      <c r="J299" s="328">
        <v>80</v>
      </c>
      <c r="K299" s="329">
        <v>45.7</v>
      </c>
      <c r="L299" s="410">
        <v>70</v>
      </c>
      <c r="M299" s="411">
        <v>41.7</v>
      </c>
      <c r="N299" s="328">
        <v>70</v>
      </c>
      <c r="O299" s="329">
        <v>43</v>
      </c>
      <c r="P299" s="410">
        <v>70</v>
      </c>
      <c r="Q299" s="411">
        <v>44.9</v>
      </c>
      <c r="R299" s="344">
        <v>90</v>
      </c>
      <c r="S299" s="345">
        <v>52</v>
      </c>
      <c r="T299" s="410">
        <v>90</v>
      </c>
      <c r="U299" s="411">
        <v>55.4</v>
      </c>
      <c r="V299" s="328">
        <v>95</v>
      </c>
      <c r="W299" s="329">
        <v>55.3</v>
      </c>
      <c r="X299" s="118">
        <v>95</v>
      </c>
      <c r="Y299" s="119">
        <v>53.3</v>
      </c>
      <c r="Z299" s="20" t="s">
        <v>22</v>
      </c>
    </row>
    <row r="300" spans="1:26" s="12" customFormat="1" ht="13.5" customHeight="1">
      <c r="A300" s="20" t="s">
        <v>23</v>
      </c>
      <c r="B300" s="328">
        <v>75</v>
      </c>
      <c r="C300" s="329">
        <v>52.1</v>
      </c>
      <c r="D300" s="118">
        <v>80</v>
      </c>
      <c r="E300" s="119">
        <v>52.9</v>
      </c>
      <c r="F300" s="378">
        <v>70</v>
      </c>
      <c r="G300" s="379">
        <v>50</v>
      </c>
      <c r="H300" s="118">
        <v>55</v>
      </c>
      <c r="I300" s="119">
        <v>46.7</v>
      </c>
      <c r="J300" s="328">
        <v>50</v>
      </c>
      <c r="K300" s="329">
        <v>45.8</v>
      </c>
      <c r="L300" s="410">
        <v>50</v>
      </c>
      <c r="M300" s="411">
        <v>48.5</v>
      </c>
      <c r="N300" s="328">
        <v>45</v>
      </c>
      <c r="O300" s="329">
        <v>48.9</v>
      </c>
      <c r="P300" s="410">
        <v>50</v>
      </c>
      <c r="Q300" s="411">
        <v>54.3</v>
      </c>
      <c r="R300" s="344">
        <v>50</v>
      </c>
      <c r="S300" s="345">
        <v>52.7</v>
      </c>
      <c r="T300" s="410">
        <v>55</v>
      </c>
      <c r="U300" s="411">
        <v>57.3</v>
      </c>
      <c r="V300" s="328">
        <v>55</v>
      </c>
      <c r="W300" s="329">
        <v>55.9</v>
      </c>
      <c r="X300" s="118">
        <v>75</v>
      </c>
      <c r="Y300" s="119">
        <v>60.7</v>
      </c>
      <c r="Z300" s="20" t="s">
        <v>23</v>
      </c>
    </row>
    <row r="301" spans="1:26" s="12" customFormat="1" ht="13.5" customHeight="1">
      <c r="A301" s="20" t="s">
        <v>24</v>
      </c>
      <c r="B301" s="328">
        <v>170</v>
      </c>
      <c r="C301" s="329">
        <v>51.1</v>
      </c>
      <c r="D301" s="118">
        <v>165</v>
      </c>
      <c r="E301" s="119">
        <v>51.1</v>
      </c>
      <c r="F301" s="378">
        <v>145</v>
      </c>
      <c r="G301" s="379">
        <v>49.7</v>
      </c>
      <c r="H301" s="118">
        <v>110</v>
      </c>
      <c r="I301" s="119">
        <v>45.1</v>
      </c>
      <c r="J301" s="328">
        <v>95</v>
      </c>
      <c r="K301" s="329">
        <v>42.4</v>
      </c>
      <c r="L301" s="410">
        <v>120</v>
      </c>
      <c r="M301" s="411">
        <v>50.4</v>
      </c>
      <c r="N301" s="328">
        <v>125</v>
      </c>
      <c r="O301" s="329">
        <v>52.9</v>
      </c>
      <c r="P301" s="410">
        <v>115</v>
      </c>
      <c r="Q301" s="411">
        <v>49.6</v>
      </c>
      <c r="R301" s="344">
        <v>115</v>
      </c>
      <c r="S301" s="345">
        <v>47.9</v>
      </c>
      <c r="T301" s="410">
        <v>110</v>
      </c>
      <c r="U301" s="411">
        <v>46.4</v>
      </c>
      <c r="V301" s="328">
        <v>120</v>
      </c>
      <c r="W301" s="329">
        <v>48.4</v>
      </c>
      <c r="X301" s="118">
        <v>125</v>
      </c>
      <c r="Y301" s="119">
        <v>47.7</v>
      </c>
      <c r="Z301" s="20" t="s">
        <v>24</v>
      </c>
    </row>
    <row r="302" spans="1:26" s="12" customFormat="1" ht="13.5" customHeight="1">
      <c r="A302" s="20" t="s">
        <v>25</v>
      </c>
      <c r="B302" s="328">
        <v>290</v>
      </c>
      <c r="C302" s="329">
        <v>48.6</v>
      </c>
      <c r="D302" s="118">
        <v>280</v>
      </c>
      <c r="E302" s="119">
        <v>46.1</v>
      </c>
      <c r="F302" s="378">
        <v>230</v>
      </c>
      <c r="G302" s="379">
        <v>41.3</v>
      </c>
      <c r="H302" s="118">
        <v>185</v>
      </c>
      <c r="I302" s="119">
        <v>38.4</v>
      </c>
      <c r="J302" s="328">
        <v>155</v>
      </c>
      <c r="K302" s="329">
        <v>35.299999999999997</v>
      </c>
      <c r="L302" s="410">
        <v>135</v>
      </c>
      <c r="M302" s="411">
        <v>34.4</v>
      </c>
      <c r="N302" s="328">
        <v>145</v>
      </c>
      <c r="O302" s="329">
        <v>38.299999999999997</v>
      </c>
      <c r="P302" s="410">
        <v>155</v>
      </c>
      <c r="Q302" s="411">
        <v>42.4</v>
      </c>
      <c r="R302" s="344">
        <v>170</v>
      </c>
      <c r="S302" s="345">
        <v>44.6</v>
      </c>
      <c r="T302" s="410">
        <v>175</v>
      </c>
      <c r="U302" s="411">
        <v>46</v>
      </c>
      <c r="V302" s="328">
        <v>175</v>
      </c>
      <c r="W302" s="329">
        <v>44.7</v>
      </c>
      <c r="X302" s="118">
        <v>190</v>
      </c>
      <c r="Y302" s="119">
        <v>46.3</v>
      </c>
      <c r="Z302" s="20" t="s">
        <v>25</v>
      </c>
    </row>
    <row r="303" spans="1:26" s="12" customFormat="1" ht="13.5" customHeight="1">
      <c r="A303" s="20" t="s">
        <v>17</v>
      </c>
      <c r="B303" s="328">
        <v>650</v>
      </c>
      <c r="C303" s="329">
        <v>45.9</v>
      </c>
      <c r="D303" s="118">
        <v>670</v>
      </c>
      <c r="E303" s="119">
        <v>46.1</v>
      </c>
      <c r="F303" s="378">
        <v>625</v>
      </c>
      <c r="G303" s="379">
        <v>43.7</v>
      </c>
      <c r="H303" s="118">
        <v>615</v>
      </c>
      <c r="I303" s="119">
        <v>44.5</v>
      </c>
      <c r="J303" s="328">
        <v>570</v>
      </c>
      <c r="K303" s="329">
        <v>42.5</v>
      </c>
      <c r="L303" s="410">
        <v>510</v>
      </c>
      <c r="M303" s="411">
        <v>39</v>
      </c>
      <c r="N303" s="328">
        <v>490</v>
      </c>
      <c r="O303" s="329">
        <v>37.9</v>
      </c>
      <c r="P303" s="410">
        <v>500</v>
      </c>
      <c r="Q303" s="411">
        <v>39.5</v>
      </c>
      <c r="R303" s="344">
        <v>535</v>
      </c>
      <c r="S303" s="345">
        <v>41.4</v>
      </c>
      <c r="T303" s="410">
        <v>560</v>
      </c>
      <c r="U303" s="411">
        <v>43.3</v>
      </c>
      <c r="V303" s="328">
        <v>575</v>
      </c>
      <c r="W303" s="329">
        <v>44.5</v>
      </c>
      <c r="X303" s="118">
        <v>580</v>
      </c>
      <c r="Y303" s="119">
        <v>43.3</v>
      </c>
      <c r="Z303" s="20" t="s">
        <v>17</v>
      </c>
    </row>
    <row r="304" spans="1:26" s="12" customFormat="1" ht="13.5" customHeight="1">
      <c r="A304" s="20" t="s">
        <v>160</v>
      </c>
      <c r="B304" s="328">
        <v>840</v>
      </c>
      <c r="C304" s="329">
        <v>49.7</v>
      </c>
      <c r="D304" s="118">
        <v>850</v>
      </c>
      <c r="E304" s="119">
        <v>49.3</v>
      </c>
      <c r="F304" s="378">
        <v>740</v>
      </c>
      <c r="G304" s="379">
        <v>45.9</v>
      </c>
      <c r="H304" s="118">
        <v>625</v>
      </c>
      <c r="I304" s="119">
        <v>43.3</v>
      </c>
      <c r="J304" s="328">
        <v>565</v>
      </c>
      <c r="K304" s="329">
        <v>41.6</v>
      </c>
      <c r="L304" s="410">
        <v>550</v>
      </c>
      <c r="M304" s="411">
        <v>42.5</v>
      </c>
      <c r="N304" s="328">
        <v>575</v>
      </c>
      <c r="O304" s="329">
        <v>45.7</v>
      </c>
      <c r="P304" s="410">
        <v>580</v>
      </c>
      <c r="Q304" s="411">
        <v>46.8</v>
      </c>
      <c r="R304" s="344">
        <v>615</v>
      </c>
      <c r="S304" s="345">
        <v>48</v>
      </c>
      <c r="T304" s="410">
        <v>615</v>
      </c>
      <c r="U304" s="411">
        <v>48.7</v>
      </c>
      <c r="V304" s="328">
        <v>630</v>
      </c>
      <c r="W304" s="329">
        <v>48.4</v>
      </c>
      <c r="X304" s="118">
        <v>665</v>
      </c>
      <c r="Y304" s="119">
        <v>49.1</v>
      </c>
      <c r="Z304" s="20" t="s">
        <v>160</v>
      </c>
    </row>
    <row r="305" spans="1:26" s="12" customFormat="1" ht="13.5" customHeight="1">
      <c r="A305" s="20" t="s">
        <v>18</v>
      </c>
      <c r="B305" s="328">
        <v>370</v>
      </c>
      <c r="C305" s="329">
        <v>50.2</v>
      </c>
      <c r="D305" s="118">
        <v>400</v>
      </c>
      <c r="E305" s="119">
        <v>51</v>
      </c>
      <c r="F305" s="378">
        <v>385</v>
      </c>
      <c r="G305" s="379">
        <v>49.8</v>
      </c>
      <c r="H305" s="118">
        <v>330</v>
      </c>
      <c r="I305" s="119">
        <v>45.3</v>
      </c>
      <c r="J305" s="328">
        <v>300</v>
      </c>
      <c r="K305" s="329">
        <v>43.1</v>
      </c>
      <c r="L305" s="410">
        <v>275</v>
      </c>
      <c r="M305" s="411">
        <v>41.1</v>
      </c>
      <c r="N305" s="328">
        <v>280</v>
      </c>
      <c r="O305" s="329">
        <v>43.1</v>
      </c>
      <c r="P305" s="410">
        <v>320</v>
      </c>
      <c r="Q305" s="411">
        <v>47.1</v>
      </c>
      <c r="R305" s="344">
        <v>340</v>
      </c>
      <c r="S305" s="345">
        <v>50.6</v>
      </c>
      <c r="T305" s="410">
        <v>335</v>
      </c>
      <c r="U305" s="411">
        <v>49.4</v>
      </c>
      <c r="V305" s="328">
        <v>340</v>
      </c>
      <c r="W305" s="329">
        <v>49.9</v>
      </c>
      <c r="X305" s="118">
        <v>320</v>
      </c>
      <c r="Y305" s="119">
        <v>47.8</v>
      </c>
      <c r="Z305" s="20" t="s">
        <v>18</v>
      </c>
    </row>
    <row r="306" spans="1:26" s="12" customFormat="1" ht="13.5" customHeight="1">
      <c r="A306" s="7" t="s">
        <v>37</v>
      </c>
      <c r="B306" s="328">
        <v>1860</v>
      </c>
      <c r="C306" s="329">
        <v>48.4</v>
      </c>
      <c r="D306" s="118">
        <v>1920</v>
      </c>
      <c r="E306" s="119">
        <v>48.5</v>
      </c>
      <c r="F306" s="378">
        <v>1750</v>
      </c>
      <c r="G306" s="379">
        <v>45.9</v>
      </c>
      <c r="H306" s="118">
        <v>1570</v>
      </c>
      <c r="I306" s="119">
        <v>44.2</v>
      </c>
      <c r="J306" s="328">
        <v>1440</v>
      </c>
      <c r="K306" s="329">
        <v>42.3</v>
      </c>
      <c r="L306" s="410">
        <v>1330</v>
      </c>
      <c r="M306" s="411">
        <v>40.799999999999997</v>
      </c>
      <c r="N306" s="328">
        <v>1350</v>
      </c>
      <c r="O306" s="329">
        <v>42</v>
      </c>
      <c r="P306" s="410">
        <v>1400</v>
      </c>
      <c r="Q306" s="411">
        <v>44</v>
      </c>
      <c r="R306" s="344">
        <v>1490</v>
      </c>
      <c r="S306" s="345">
        <v>45.9</v>
      </c>
      <c r="T306" s="410">
        <v>1510</v>
      </c>
      <c r="U306" s="411">
        <v>46.7</v>
      </c>
      <c r="V306" s="328">
        <v>1545</v>
      </c>
      <c r="W306" s="329">
        <v>47.2</v>
      </c>
      <c r="X306" s="118">
        <v>1565</v>
      </c>
      <c r="Y306" s="119">
        <v>46.6</v>
      </c>
      <c r="Z306" s="7" t="s">
        <v>37</v>
      </c>
    </row>
    <row r="307" spans="1:26" s="12" customFormat="1" ht="13.5" customHeight="1">
      <c r="A307" s="7"/>
      <c r="B307" s="35"/>
      <c r="C307" s="36"/>
      <c r="D307" s="331"/>
      <c r="E307" s="332"/>
      <c r="F307" s="331"/>
      <c r="G307" s="332"/>
      <c r="H307" s="331"/>
      <c r="I307" s="332"/>
      <c r="J307" s="360"/>
      <c r="K307" s="361"/>
      <c r="L307" s="360"/>
      <c r="M307" s="361"/>
      <c r="N307" s="360"/>
      <c r="O307" s="361"/>
      <c r="P307" s="360"/>
      <c r="Q307" s="361"/>
      <c r="R307" s="360"/>
      <c r="S307" s="361"/>
      <c r="T307" s="362"/>
      <c r="U307" s="363"/>
      <c r="V307" s="360"/>
      <c r="W307" s="361"/>
      <c r="X307" s="331"/>
      <c r="Y307" s="332"/>
      <c r="Z307" s="7"/>
    </row>
    <row r="308" spans="1:26" s="175" customFormat="1" ht="13.5" customHeight="1">
      <c r="A308" s="174" t="s">
        <v>162</v>
      </c>
      <c r="B308" s="174" t="s">
        <v>449</v>
      </c>
      <c r="Y308" s="174" t="str">
        <f>B308</f>
        <v>Claimant unemployment of up to 3 months, numbers and % of all, 2017</v>
      </c>
    </row>
    <row r="309" spans="1:26" s="12" customFormat="1" ht="13.5" customHeight="1">
      <c r="B309" s="172">
        <v>42736</v>
      </c>
      <c r="C309" s="172">
        <v>42736</v>
      </c>
      <c r="D309" s="171">
        <v>42767</v>
      </c>
      <c r="E309" s="171">
        <v>42767</v>
      </c>
      <c r="F309" s="172">
        <v>42795</v>
      </c>
      <c r="G309" s="172">
        <v>42795</v>
      </c>
      <c r="H309" s="171">
        <v>42826</v>
      </c>
      <c r="I309" s="171">
        <v>42826</v>
      </c>
      <c r="J309" s="172">
        <v>42856</v>
      </c>
      <c r="K309" s="172">
        <v>42856</v>
      </c>
      <c r="L309" s="409">
        <v>42887</v>
      </c>
      <c r="M309" s="409">
        <v>42887</v>
      </c>
      <c r="N309" s="172">
        <v>42917</v>
      </c>
      <c r="O309" s="172">
        <v>42917</v>
      </c>
      <c r="P309" s="409">
        <v>42948</v>
      </c>
      <c r="Q309" s="409">
        <v>42948</v>
      </c>
      <c r="R309" s="172">
        <v>42979</v>
      </c>
      <c r="S309" s="172">
        <v>42979</v>
      </c>
      <c r="T309" s="409">
        <v>43009</v>
      </c>
      <c r="U309" s="409">
        <v>43009</v>
      </c>
      <c r="V309" s="172">
        <v>43040</v>
      </c>
      <c r="W309" s="172">
        <v>43040</v>
      </c>
      <c r="X309" s="274">
        <v>43077</v>
      </c>
      <c r="Y309" s="274">
        <v>43077</v>
      </c>
      <c r="Z309" s="7"/>
    </row>
    <row r="310" spans="1:26" s="12" customFormat="1" ht="13.5" customHeight="1">
      <c r="A310" s="20" t="s">
        <v>9</v>
      </c>
      <c r="B310" s="328">
        <v>177885</v>
      </c>
      <c r="C310" s="329">
        <v>36.700000000000003</v>
      </c>
      <c r="D310" s="118">
        <v>184120</v>
      </c>
      <c r="E310" s="119">
        <v>37.299999999999997</v>
      </c>
      <c r="F310" s="446">
        <v>180200</v>
      </c>
      <c r="G310" s="447">
        <v>36.700000000000003</v>
      </c>
      <c r="H310" s="118"/>
      <c r="I310" s="119"/>
      <c r="J310" s="328"/>
      <c r="K310" s="329"/>
      <c r="L310" s="410"/>
      <c r="M310" s="411"/>
      <c r="N310" s="328"/>
      <c r="O310" s="329"/>
      <c r="P310" s="410"/>
      <c r="Q310" s="411"/>
      <c r="R310" s="344"/>
      <c r="S310" s="345"/>
      <c r="T310" s="410"/>
      <c r="U310" s="411"/>
      <c r="V310" s="328"/>
      <c r="W310" s="329"/>
      <c r="X310" s="118"/>
      <c r="Y310" s="119"/>
      <c r="Z310" s="20" t="s">
        <v>9</v>
      </c>
    </row>
    <row r="311" spans="1:26" s="12" customFormat="1" ht="13.5" customHeight="1">
      <c r="A311" s="20" t="s">
        <v>8</v>
      </c>
      <c r="B311" s="328">
        <v>187535</v>
      </c>
      <c r="C311" s="329">
        <v>36.299999999999997</v>
      </c>
      <c r="D311" s="118">
        <v>193885</v>
      </c>
      <c r="E311" s="119">
        <v>36.9</v>
      </c>
      <c r="F311" s="446">
        <v>189670</v>
      </c>
      <c r="G311" s="447">
        <v>36.299999999999997</v>
      </c>
      <c r="H311" s="118"/>
      <c r="I311" s="119"/>
      <c r="J311" s="328"/>
      <c r="K311" s="329"/>
      <c r="L311" s="410"/>
      <c r="M311" s="411"/>
      <c r="N311" s="328"/>
      <c r="O311" s="329"/>
      <c r="P311" s="410"/>
      <c r="Q311" s="411"/>
      <c r="R311" s="344"/>
      <c r="S311" s="345"/>
      <c r="T311" s="410"/>
      <c r="U311" s="411"/>
      <c r="V311" s="328"/>
      <c r="W311" s="329"/>
      <c r="X311" s="118"/>
      <c r="Y311" s="119"/>
      <c r="Z311" s="20" t="s">
        <v>8</v>
      </c>
    </row>
    <row r="312" spans="1:26" s="12" customFormat="1" ht="13.5" customHeight="1">
      <c r="A312" s="20" t="s">
        <v>158</v>
      </c>
      <c r="B312" s="328">
        <v>18040</v>
      </c>
      <c r="C312" s="329">
        <v>41.2</v>
      </c>
      <c r="D312" s="118">
        <v>18990</v>
      </c>
      <c r="E312" s="119">
        <v>42.1</v>
      </c>
      <c r="F312" s="446">
        <v>18950</v>
      </c>
      <c r="G312" s="447">
        <v>41.9</v>
      </c>
      <c r="H312" s="118"/>
      <c r="I312" s="119"/>
      <c r="J312" s="328"/>
      <c r="K312" s="329"/>
      <c r="L312" s="410"/>
      <c r="M312" s="411"/>
      <c r="N312" s="328"/>
      <c r="O312" s="329"/>
      <c r="P312" s="410"/>
      <c r="Q312" s="411"/>
      <c r="R312" s="344"/>
      <c r="S312" s="345"/>
      <c r="T312" s="410"/>
      <c r="U312" s="411"/>
      <c r="V312" s="328"/>
      <c r="W312" s="329"/>
      <c r="X312" s="118"/>
      <c r="Y312" s="119"/>
      <c r="Z312" s="20" t="s">
        <v>158</v>
      </c>
    </row>
    <row r="313" spans="1:26" s="12" customFormat="1" ht="13.5" customHeight="1">
      <c r="A313" s="20" t="s">
        <v>159</v>
      </c>
      <c r="B313" s="328">
        <v>11070</v>
      </c>
      <c r="C313" s="329">
        <v>41.6</v>
      </c>
      <c r="D313" s="118">
        <v>11340</v>
      </c>
      <c r="E313" s="119">
        <v>41.9</v>
      </c>
      <c r="F313" s="446">
        <v>10855</v>
      </c>
      <c r="G313" s="447">
        <v>40.6</v>
      </c>
      <c r="H313" s="118"/>
      <c r="I313" s="119"/>
      <c r="J313" s="328"/>
      <c r="K313" s="329"/>
      <c r="L313" s="410"/>
      <c r="M313" s="411"/>
      <c r="N313" s="328"/>
      <c r="O313" s="329"/>
      <c r="P313" s="410"/>
      <c r="Q313" s="411"/>
      <c r="R313" s="344"/>
      <c r="S313" s="345"/>
      <c r="T313" s="410"/>
      <c r="U313" s="411"/>
      <c r="V313" s="328"/>
      <c r="W313" s="329"/>
      <c r="X313" s="118"/>
      <c r="Y313" s="119"/>
      <c r="Z313" s="20" t="s">
        <v>159</v>
      </c>
    </row>
    <row r="314" spans="1:26" s="12" customFormat="1" ht="13.5" customHeight="1">
      <c r="A314" s="20" t="s">
        <v>20</v>
      </c>
      <c r="B314" s="328">
        <v>75</v>
      </c>
      <c r="C314" s="329">
        <v>41.8</v>
      </c>
      <c r="D314" s="118">
        <v>75</v>
      </c>
      <c r="E314" s="119">
        <v>39.6</v>
      </c>
      <c r="F314" s="446">
        <v>85</v>
      </c>
      <c r="G314" s="447">
        <v>42.6</v>
      </c>
      <c r="H314" s="118"/>
      <c r="I314" s="119"/>
      <c r="J314" s="328"/>
      <c r="K314" s="329"/>
      <c r="L314" s="410"/>
      <c r="M314" s="411"/>
      <c r="N314" s="328"/>
      <c r="O314" s="329"/>
      <c r="P314" s="410"/>
      <c r="Q314" s="411"/>
      <c r="R314" s="344"/>
      <c r="S314" s="345"/>
      <c r="T314" s="410"/>
      <c r="U314" s="411"/>
      <c r="V314" s="328"/>
      <c r="W314" s="329"/>
      <c r="X314" s="118"/>
      <c r="Y314" s="119"/>
      <c r="Z314" s="20" t="s">
        <v>20</v>
      </c>
    </row>
    <row r="315" spans="1:26" s="12" customFormat="1" ht="13.5" customHeight="1">
      <c r="A315" s="20" t="s">
        <v>21</v>
      </c>
      <c r="B315" s="328">
        <v>110</v>
      </c>
      <c r="C315" s="329">
        <v>48.6</v>
      </c>
      <c r="D315" s="118">
        <v>135</v>
      </c>
      <c r="E315" s="119">
        <v>55.1</v>
      </c>
      <c r="F315" s="446">
        <v>125</v>
      </c>
      <c r="G315" s="447">
        <v>51</v>
      </c>
      <c r="H315" s="118"/>
      <c r="I315" s="119"/>
      <c r="J315" s="328"/>
      <c r="K315" s="329"/>
      <c r="L315" s="410"/>
      <c r="M315" s="411"/>
      <c r="N315" s="328"/>
      <c r="O315" s="329"/>
      <c r="P315" s="410"/>
      <c r="Q315" s="411"/>
      <c r="R315" s="344"/>
      <c r="S315" s="345"/>
      <c r="T315" s="410"/>
      <c r="U315" s="411"/>
      <c r="V315" s="328"/>
      <c r="W315" s="329"/>
      <c r="X315" s="118"/>
      <c r="Y315" s="119"/>
      <c r="Z315" s="20" t="s">
        <v>21</v>
      </c>
    </row>
    <row r="316" spans="1:26" s="12" customFormat="1" ht="13.5" customHeight="1">
      <c r="A316" s="20" t="s">
        <v>22</v>
      </c>
      <c r="B316" s="328">
        <v>100</v>
      </c>
      <c r="C316" s="329">
        <v>52.1</v>
      </c>
      <c r="D316" s="118">
        <v>95</v>
      </c>
      <c r="E316" s="119">
        <v>48.5</v>
      </c>
      <c r="F316" s="446">
        <v>90</v>
      </c>
      <c r="G316" s="447">
        <v>46.2</v>
      </c>
      <c r="H316" s="118"/>
      <c r="I316" s="119"/>
      <c r="J316" s="328"/>
      <c r="K316" s="329"/>
      <c r="L316" s="410"/>
      <c r="M316" s="411"/>
      <c r="N316" s="328"/>
      <c r="O316" s="329"/>
      <c r="P316" s="410"/>
      <c r="Q316" s="411"/>
      <c r="R316" s="344"/>
      <c r="S316" s="345"/>
      <c r="T316" s="410"/>
      <c r="U316" s="411"/>
      <c r="V316" s="328"/>
      <c r="W316" s="329"/>
      <c r="X316" s="118"/>
      <c r="Y316" s="119"/>
      <c r="Z316" s="20" t="s">
        <v>22</v>
      </c>
    </row>
    <row r="317" spans="1:26" s="12" customFormat="1" ht="13.5" customHeight="1">
      <c r="A317" s="20" t="s">
        <v>23</v>
      </c>
      <c r="B317" s="328">
        <v>75</v>
      </c>
      <c r="C317" s="329">
        <v>55.6</v>
      </c>
      <c r="D317" s="118">
        <v>80</v>
      </c>
      <c r="E317" s="119">
        <v>56.1</v>
      </c>
      <c r="F317" s="446">
        <v>65</v>
      </c>
      <c r="G317" s="447">
        <v>48.9</v>
      </c>
      <c r="H317" s="118"/>
      <c r="I317" s="119"/>
      <c r="J317" s="328"/>
      <c r="K317" s="329"/>
      <c r="L317" s="410"/>
      <c r="M317" s="411"/>
      <c r="N317" s="328"/>
      <c r="O317" s="329"/>
      <c r="P317" s="410"/>
      <c r="Q317" s="411"/>
      <c r="R317" s="344"/>
      <c r="S317" s="345"/>
      <c r="T317" s="410"/>
      <c r="U317" s="411"/>
      <c r="V317" s="328"/>
      <c r="W317" s="329"/>
      <c r="X317" s="118"/>
      <c r="Y317" s="119"/>
      <c r="Z317" s="20" t="s">
        <v>23</v>
      </c>
    </row>
    <row r="318" spans="1:26" s="12" customFormat="1" ht="13.5" customHeight="1">
      <c r="A318" s="20" t="s">
        <v>24</v>
      </c>
      <c r="B318" s="328">
        <v>130</v>
      </c>
      <c r="C318" s="329">
        <v>48.3</v>
      </c>
      <c r="D318" s="118">
        <v>125</v>
      </c>
      <c r="E318" s="119">
        <v>46.1</v>
      </c>
      <c r="F318" s="446">
        <v>120</v>
      </c>
      <c r="G318" s="447">
        <v>45.7</v>
      </c>
      <c r="H318" s="118"/>
      <c r="I318" s="119"/>
      <c r="J318" s="328"/>
      <c r="K318" s="329"/>
      <c r="L318" s="410"/>
      <c r="M318" s="411"/>
      <c r="N318" s="328"/>
      <c r="O318" s="329"/>
      <c r="P318" s="410"/>
      <c r="Q318" s="411"/>
      <c r="R318" s="344"/>
      <c r="S318" s="345"/>
      <c r="T318" s="410"/>
      <c r="U318" s="411"/>
      <c r="V318" s="328"/>
      <c r="W318" s="329"/>
      <c r="X318" s="118"/>
      <c r="Y318" s="119"/>
      <c r="Z318" s="20" t="s">
        <v>24</v>
      </c>
    </row>
    <row r="319" spans="1:26" s="12" customFormat="1" ht="13.5" customHeight="1">
      <c r="A319" s="20" t="s">
        <v>25</v>
      </c>
      <c r="B319" s="328">
        <v>195</v>
      </c>
      <c r="C319" s="329">
        <v>46.1</v>
      </c>
      <c r="D319" s="118">
        <v>180</v>
      </c>
      <c r="E319" s="119">
        <v>44.5</v>
      </c>
      <c r="F319" s="446">
        <v>150</v>
      </c>
      <c r="G319" s="447">
        <v>41.1</v>
      </c>
      <c r="H319" s="118"/>
      <c r="I319" s="119"/>
      <c r="J319" s="328"/>
      <c r="K319" s="329"/>
      <c r="L319" s="410"/>
      <c r="M319" s="411"/>
      <c r="N319" s="328"/>
      <c r="O319" s="329"/>
      <c r="P319" s="410"/>
      <c r="Q319" s="411"/>
      <c r="R319" s="344"/>
      <c r="S319" s="345"/>
      <c r="T319" s="410"/>
      <c r="U319" s="411"/>
      <c r="V319" s="328"/>
      <c r="W319" s="329"/>
      <c r="X319" s="118"/>
      <c r="Y319" s="119"/>
      <c r="Z319" s="20" t="s">
        <v>25</v>
      </c>
    </row>
    <row r="320" spans="1:26" s="12" customFormat="1" ht="13.5" customHeight="1">
      <c r="A320" s="20" t="s">
        <v>17</v>
      </c>
      <c r="B320" s="328">
        <v>630</v>
      </c>
      <c r="C320" s="329">
        <v>43.7</v>
      </c>
      <c r="D320" s="118">
        <v>735</v>
      </c>
      <c r="E320" s="119">
        <v>48.1</v>
      </c>
      <c r="F320" s="446">
        <v>690</v>
      </c>
      <c r="G320" s="447">
        <v>45.8</v>
      </c>
      <c r="H320" s="118"/>
      <c r="I320" s="119"/>
      <c r="J320" s="328"/>
      <c r="K320" s="329"/>
      <c r="L320" s="410"/>
      <c r="M320" s="411"/>
      <c r="N320" s="328"/>
      <c r="O320" s="329"/>
      <c r="P320" s="410"/>
      <c r="Q320" s="411"/>
      <c r="R320" s="344"/>
      <c r="S320" s="345"/>
      <c r="T320" s="410"/>
      <c r="U320" s="411"/>
      <c r="V320" s="328"/>
      <c r="W320" s="329"/>
      <c r="X320" s="118"/>
      <c r="Y320" s="119"/>
      <c r="Z320" s="20" t="s">
        <v>17</v>
      </c>
    </row>
    <row r="321" spans="1:26" s="12" customFormat="1" ht="13.5" customHeight="1">
      <c r="A321" s="20" t="s">
        <v>160</v>
      </c>
      <c r="B321" s="328">
        <v>685</v>
      </c>
      <c r="C321" s="329">
        <v>48.1</v>
      </c>
      <c r="D321" s="118">
        <v>690</v>
      </c>
      <c r="E321" s="119">
        <v>47.6</v>
      </c>
      <c r="F321" s="446">
        <v>640</v>
      </c>
      <c r="G321" s="447">
        <v>45.4</v>
      </c>
      <c r="H321" s="118"/>
      <c r="I321" s="119"/>
      <c r="J321" s="328"/>
      <c r="K321" s="329"/>
      <c r="L321" s="410"/>
      <c r="M321" s="411"/>
      <c r="N321" s="328"/>
      <c r="O321" s="329"/>
      <c r="P321" s="410"/>
      <c r="Q321" s="411"/>
      <c r="R321" s="344"/>
      <c r="S321" s="345"/>
      <c r="T321" s="410"/>
      <c r="U321" s="411"/>
      <c r="V321" s="328"/>
      <c r="W321" s="329"/>
      <c r="X321" s="118"/>
      <c r="Y321" s="119"/>
      <c r="Z321" s="20" t="s">
        <v>160</v>
      </c>
    </row>
    <row r="322" spans="1:26" s="12" customFormat="1" ht="13.5" customHeight="1">
      <c r="A322" s="20" t="s">
        <v>18</v>
      </c>
      <c r="B322" s="328">
        <v>360</v>
      </c>
      <c r="C322" s="329">
        <v>49.3</v>
      </c>
      <c r="D322" s="118">
        <v>385</v>
      </c>
      <c r="E322" s="119">
        <v>51</v>
      </c>
      <c r="F322" s="446">
        <v>360</v>
      </c>
      <c r="G322" s="447">
        <v>47.5</v>
      </c>
      <c r="H322" s="118"/>
      <c r="I322" s="119"/>
      <c r="J322" s="328"/>
      <c r="K322" s="329"/>
      <c r="L322" s="410"/>
      <c r="M322" s="411"/>
      <c r="N322" s="328"/>
      <c r="O322" s="329"/>
      <c r="P322" s="410"/>
      <c r="Q322" s="411"/>
      <c r="R322" s="344"/>
      <c r="S322" s="345"/>
      <c r="T322" s="410"/>
      <c r="U322" s="411"/>
      <c r="V322" s="328"/>
      <c r="W322" s="329"/>
      <c r="X322" s="118"/>
      <c r="Y322" s="119"/>
      <c r="Z322" s="20" t="s">
        <v>18</v>
      </c>
    </row>
    <row r="323" spans="1:26" s="12" customFormat="1" ht="13.5" customHeight="1">
      <c r="A323" s="7" t="s">
        <v>37</v>
      </c>
      <c r="B323" s="328">
        <v>1670</v>
      </c>
      <c r="C323" s="329">
        <v>46.6</v>
      </c>
      <c r="D323" s="118">
        <v>1810</v>
      </c>
      <c r="E323" s="119">
        <v>48.5</v>
      </c>
      <c r="F323" s="446">
        <v>1690</v>
      </c>
      <c r="G323" s="447">
        <v>46</v>
      </c>
      <c r="H323" s="118"/>
      <c r="I323" s="119"/>
      <c r="J323" s="328"/>
      <c r="K323" s="329"/>
      <c r="L323" s="410"/>
      <c r="M323" s="411"/>
      <c r="N323" s="328"/>
      <c r="O323" s="329"/>
      <c r="P323" s="410"/>
      <c r="Q323" s="411"/>
      <c r="R323" s="344"/>
      <c r="S323" s="345"/>
      <c r="T323" s="410"/>
      <c r="U323" s="411"/>
      <c r="V323" s="328"/>
      <c r="W323" s="329"/>
      <c r="X323" s="118"/>
      <c r="Y323" s="119"/>
      <c r="Z323" s="7" t="s">
        <v>37</v>
      </c>
    </row>
    <row r="324" spans="1:26" s="12" customFormat="1" ht="13.5" customHeight="1">
      <c r="A324" s="7"/>
      <c r="B324" s="35"/>
      <c r="C324" s="36"/>
      <c r="D324" s="331"/>
      <c r="E324" s="332"/>
      <c r="F324" s="331"/>
      <c r="G324" s="332"/>
      <c r="H324" s="331"/>
      <c r="I324" s="332"/>
      <c r="J324" s="360"/>
      <c r="K324" s="361"/>
      <c r="L324" s="360"/>
      <c r="M324" s="361"/>
      <c r="N324" s="360"/>
      <c r="O324" s="361"/>
      <c r="P324" s="360"/>
      <c r="Q324" s="361"/>
      <c r="R324" s="360"/>
      <c r="S324" s="361"/>
      <c r="T324" s="362"/>
      <c r="U324" s="363"/>
      <c r="V324" s="360"/>
      <c r="W324" s="361"/>
      <c r="X324" s="331"/>
      <c r="Y324" s="332"/>
      <c r="Z324" s="7"/>
    </row>
    <row r="325" spans="1:26" ht="13.5" customHeight="1">
      <c r="A325" s="239" t="s">
        <v>201</v>
      </c>
      <c r="D325" s="348"/>
      <c r="E325" s="348"/>
      <c r="F325" s="348"/>
      <c r="G325" s="348"/>
      <c r="H325" s="348"/>
      <c r="I325" s="348"/>
      <c r="J325" s="348"/>
      <c r="K325" s="348"/>
      <c r="L325" s="348"/>
      <c r="M325" s="348"/>
      <c r="N325" s="348"/>
      <c r="O325" s="348"/>
      <c r="P325" s="348"/>
      <c r="Q325" s="348"/>
      <c r="R325" s="348"/>
      <c r="S325" s="348"/>
      <c r="T325" s="348"/>
      <c r="U325" s="348"/>
      <c r="V325" s="348"/>
      <c r="W325" s="348"/>
      <c r="X325" s="348"/>
      <c r="Y325" s="348"/>
    </row>
    <row r="326" spans="1:26" s="176" customFormat="1" ht="13.5" customHeight="1">
      <c r="A326" s="177" t="s">
        <v>165</v>
      </c>
      <c r="Y326" s="177" t="str">
        <f>A326</f>
        <v>Number by age and % of all claimants</v>
      </c>
    </row>
    <row r="327" spans="1:26" s="176" customFormat="1" ht="13.5" customHeight="1">
      <c r="A327" s="177" t="s">
        <v>171</v>
      </c>
      <c r="B327" s="178" t="s">
        <v>166</v>
      </c>
      <c r="C327" s="178" t="s">
        <v>167</v>
      </c>
      <c r="D327" s="178" t="s">
        <v>166</v>
      </c>
      <c r="E327" s="178" t="s">
        <v>167</v>
      </c>
      <c r="F327" s="178" t="s">
        <v>166</v>
      </c>
      <c r="G327" s="178" t="s">
        <v>167</v>
      </c>
      <c r="H327" s="178" t="s">
        <v>166</v>
      </c>
      <c r="I327" s="178" t="s">
        <v>167</v>
      </c>
      <c r="J327" s="178" t="s">
        <v>166</v>
      </c>
      <c r="K327" s="178" t="s">
        <v>167</v>
      </c>
      <c r="L327" s="178" t="s">
        <v>166</v>
      </c>
      <c r="M327" s="178" t="s">
        <v>167</v>
      </c>
      <c r="N327" s="179" t="str">
        <f t="shared" ref="N327:Y327" si="11">L327</f>
        <v>16-24 yrs</v>
      </c>
      <c r="O327" s="179" t="str">
        <f t="shared" si="11"/>
        <v>% of all unemp</v>
      </c>
      <c r="P327" s="179" t="str">
        <f t="shared" si="11"/>
        <v>16-24 yrs</v>
      </c>
      <c r="Q327" s="179" t="str">
        <f t="shared" si="11"/>
        <v>% of all unemp</v>
      </c>
      <c r="R327" s="179" t="str">
        <f t="shared" si="11"/>
        <v>16-24 yrs</v>
      </c>
      <c r="S327" s="179" t="str">
        <f t="shared" si="11"/>
        <v>% of all unemp</v>
      </c>
      <c r="T327" s="179" t="str">
        <f t="shared" si="11"/>
        <v>16-24 yrs</v>
      </c>
      <c r="U327" s="179" t="str">
        <f t="shared" si="11"/>
        <v>% of all unemp</v>
      </c>
      <c r="V327" s="179" t="str">
        <f t="shared" si="11"/>
        <v>16-24 yrs</v>
      </c>
      <c r="W327" s="179" t="str">
        <f t="shared" si="11"/>
        <v>% of all unemp</v>
      </c>
      <c r="X327" s="179" t="str">
        <f t="shared" si="11"/>
        <v>16-24 yrs</v>
      </c>
      <c r="Y327" s="179" t="str">
        <f t="shared" si="11"/>
        <v>% of all unemp</v>
      </c>
      <c r="Z327" s="178"/>
    </row>
    <row r="328" spans="1:26" s="12" customFormat="1" ht="13.5" customHeight="1">
      <c r="B328" s="172">
        <v>41275</v>
      </c>
      <c r="C328" s="172">
        <v>41275</v>
      </c>
      <c r="D328" s="274">
        <f t="shared" ref="D328:Y328" si="12">B328+31</f>
        <v>41306</v>
      </c>
      <c r="E328" s="274">
        <f t="shared" si="12"/>
        <v>41306</v>
      </c>
      <c r="F328" s="55">
        <f t="shared" si="12"/>
        <v>41337</v>
      </c>
      <c r="G328" s="55">
        <f t="shared" si="12"/>
        <v>41337</v>
      </c>
      <c r="H328" s="274">
        <f t="shared" si="12"/>
        <v>41368</v>
      </c>
      <c r="I328" s="274">
        <f t="shared" si="12"/>
        <v>41368</v>
      </c>
      <c r="J328" s="55">
        <f t="shared" si="12"/>
        <v>41399</v>
      </c>
      <c r="K328" s="55">
        <f t="shared" si="12"/>
        <v>41399</v>
      </c>
      <c r="L328" s="274">
        <f t="shared" si="12"/>
        <v>41430</v>
      </c>
      <c r="M328" s="274">
        <f t="shared" si="12"/>
        <v>41430</v>
      </c>
      <c r="N328" s="55">
        <f t="shared" si="12"/>
        <v>41461</v>
      </c>
      <c r="O328" s="55">
        <f t="shared" si="12"/>
        <v>41461</v>
      </c>
      <c r="P328" s="274">
        <f t="shared" si="12"/>
        <v>41492</v>
      </c>
      <c r="Q328" s="274">
        <f t="shared" si="12"/>
        <v>41492</v>
      </c>
      <c r="R328" s="55">
        <f t="shared" si="12"/>
        <v>41523</v>
      </c>
      <c r="S328" s="55">
        <f t="shared" si="12"/>
        <v>41523</v>
      </c>
      <c r="T328" s="274">
        <f t="shared" si="12"/>
        <v>41554</v>
      </c>
      <c r="U328" s="274">
        <f t="shared" si="12"/>
        <v>41554</v>
      </c>
      <c r="V328" s="55">
        <f t="shared" si="12"/>
        <v>41585</v>
      </c>
      <c r="W328" s="55">
        <f t="shared" si="12"/>
        <v>41585</v>
      </c>
      <c r="X328" s="274">
        <f t="shared" si="12"/>
        <v>41616</v>
      </c>
      <c r="Y328" s="274">
        <f t="shared" si="12"/>
        <v>41616</v>
      </c>
    </row>
    <row r="329" spans="1:26" s="12" customFormat="1" ht="13.5" customHeight="1">
      <c r="A329" s="20" t="s">
        <v>9</v>
      </c>
      <c r="B329" s="269">
        <v>404730</v>
      </c>
      <c r="C329" s="270">
        <v>26.8</v>
      </c>
      <c r="D329" s="118">
        <v>420220</v>
      </c>
      <c r="E329" s="119">
        <v>27.2</v>
      </c>
      <c r="F329" s="35">
        <v>410975</v>
      </c>
      <c r="G329" s="36">
        <v>27.1</v>
      </c>
      <c r="H329" s="118">
        <v>388785</v>
      </c>
      <c r="I329" s="119">
        <v>26.4</v>
      </c>
      <c r="J329" s="35">
        <v>373405</v>
      </c>
      <c r="K329" s="36">
        <v>26.1</v>
      </c>
      <c r="L329" s="118">
        <v>356830</v>
      </c>
      <c r="M329" s="119">
        <v>25.9</v>
      </c>
      <c r="N329" s="35">
        <v>359680</v>
      </c>
      <c r="O329" s="36">
        <v>26.6</v>
      </c>
      <c r="P329" s="118">
        <v>353800</v>
      </c>
      <c r="Q329" s="119">
        <v>26.7</v>
      </c>
      <c r="R329" s="35">
        <v>338135</v>
      </c>
      <c r="S329" s="36">
        <v>26.8</v>
      </c>
      <c r="T329" s="118">
        <v>317600</v>
      </c>
      <c r="U329" s="119">
        <v>26.3</v>
      </c>
      <c r="V329" s="35">
        <v>298610</v>
      </c>
      <c r="W329" s="36">
        <v>25.7</v>
      </c>
      <c r="X329" s="118">
        <v>285490</v>
      </c>
      <c r="Y329" s="119">
        <v>25</v>
      </c>
      <c r="Z329" s="20" t="s">
        <v>9</v>
      </c>
    </row>
    <row r="330" spans="1:26" s="12" customFormat="1" ht="13.5" customHeight="1">
      <c r="A330" s="20" t="s">
        <v>8</v>
      </c>
      <c r="B330" s="269">
        <v>422790</v>
      </c>
      <c r="C330" s="270">
        <v>26.8</v>
      </c>
      <c r="D330" s="118">
        <v>438215</v>
      </c>
      <c r="E330" s="119">
        <v>27.2</v>
      </c>
      <c r="F330" s="35">
        <v>428575</v>
      </c>
      <c r="G330" s="36">
        <v>27.1</v>
      </c>
      <c r="H330" s="118">
        <v>405600</v>
      </c>
      <c r="I330" s="119">
        <v>26.4</v>
      </c>
      <c r="J330" s="35">
        <v>389790</v>
      </c>
      <c r="K330" s="36">
        <v>26.1</v>
      </c>
      <c r="L330" s="118">
        <v>373020</v>
      </c>
      <c r="M330" s="119">
        <v>26</v>
      </c>
      <c r="N330" s="35">
        <v>376715</v>
      </c>
      <c r="O330" s="36">
        <v>26.6</v>
      </c>
      <c r="P330" s="118">
        <v>371125</v>
      </c>
      <c r="Q330" s="119">
        <v>26.8</v>
      </c>
      <c r="R330" s="35">
        <v>355235</v>
      </c>
      <c r="S330" s="36">
        <v>26.9</v>
      </c>
      <c r="T330" s="118">
        <v>333565</v>
      </c>
      <c r="U330" s="119">
        <v>26.3</v>
      </c>
      <c r="V330" s="35">
        <v>313645</v>
      </c>
      <c r="W330" s="36">
        <v>25.7</v>
      </c>
      <c r="X330" s="118">
        <v>299905</v>
      </c>
      <c r="Y330" s="119">
        <v>25</v>
      </c>
      <c r="Z330" s="20" t="s">
        <v>8</v>
      </c>
    </row>
    <row r="331" spans="1:26" s="12" customFormat="1" ht="13.5" customHeight="1">
      <c r="A331" s="20" t="s">
        <v>158</v>
      </c>
      <c r="B331" s="269">
        <v>34270</v>
      </c>
      <c r="C331" s="270">
        <v>25.1</v>
      </c>
      <c r="D331" s="118">
        <v>36275</v>
      </c>
      <c r="E331" s="119">
        <v>25.7</v>
      </c>
      <c r="F331" s="35">
        <v>35360</v>
      </c>
      <c r="G331" s="36">
        <v>25.7</v>
      </c>
      <c r="H331" s="118">
        <v>32850</v>
      </c>
      <c r="I331" s="119">
        <v>25</v>
      </c>
      <c r="J331" s="35">
        <v>30920</v>
      </c>
      <c r="K331" s="36">
        <v>24.5</v>
      </c>
      <c r="L331" s="118">
        <v>28720</v>
      </c>
      <c r="M331" s="119">
        <v>24.2</v>
      </c>
      <c r="N331" s="35">
        <v>28650</v>
      </c>
      <c r="O331" s="36">
        <v>24.8</v>
      </c>
      <c r="P331" s="118">
        <v>28110</v>
      </c>
      <c r="Q331" s="119">
        <v>24.9</v>
      </c>
      <c r="R331" s="35">
        <v>27125</v>
      </c>
      <c r="S331" s="36">
        <v>25.2</v>
      </c>
      <c r="T331" s="118">
        <v>25780</v>
      </c>
      <c r="U331" s="119">
        <v>24.8</v>
      </c>
      <c r="V331" s="35">
        <v>24400</v>
      </c>
      <c r="W331" s="36">
        <v>24.2</v>
      </c>
      <c r="X331" s="118">
        <v>23060</v>
      </c>
      <c r="Y331" s="119">
        <v>23.4</v>
      </c>
      <c r="Z331" s="20" t="s">
        <v>158</v>
      </c>
    </row>
    <row r="332" spans="1:26" s="12" customFormat="1" ht="13.5" customHeight="1">
      <c r="A332" s="20" t="s">
        <v>159</v>
      </c>
      <c r="B332" s="269">
        <v>24685</v>
      </c>
      <c r="C332" s="270">
        <v>27.9</v>
      </c>
      <c r="D332" s="118">
        <v>25830</v>
      </c>
      <c r="E332" s="119">
        <v>28.6</v>
      </c>
      <c r="F332" s="35">
        <v>25130</v>
      </c>
      <c r="G332" s="36">
        <v>28.5</v>
      </c>
      <c r="H332" s="118">
        <v>22970</v>
      </c>
      <c r="I332" s="119">
        <v>27.4</v>
      </c>
      <c r="J332" s="35">
        <v>21900</v>
      </c>
      <c r="K332" s="36">
        <v>27</v>
      </c>
      <c r="L332" s="118">
        <v>20215</v>
      </c>
      <c r="M332" s="119">
        <v>26.6</v>
      </c>
      <c r="N332" s="35">
        <v>20200</v>
      </c>
      <c r="O332" s="36">
        <v>27.3</v>
      </c>
      <c r="P332" s="118">
        <v>19720</v>
      </c>
      <c r="Q332" s="119">
        <v>27.3</v>
      </c>
      <c r="R332" s="35">
        <v>19285</v>
      </c>
      <c r="S332" s="36">
        <v>28</v>
      </c>
      <c r="T332" s="118">
        <v>18475</v>
      </c>
      <c r="U332" s="119">
        <v>27.7</v>
      </c>
      <c r="V332" s="35">
        <v>18005</v>
      </c>
      <c r="W332" s="36">
        <v>27.4</v>
      </c>
      <c r="X332" s="118">
        <v>17280</v>
      </c>
      <c r="Y332" s="119">
        <v>26.8</v>
      </c>
      <c r="Z332" s="20" t="s">
        <v>159</v>
      </c>
    </row>
    <row r="333" spans="1:26" s="12" customFormat="1" ht="13.5" customHeight="1">
      <c r="A333" s="20" t="s">
        <v>20</v>
      </c>
      <c r="B333" s="269">
        <v>120</v>
      </c>
      <c r="C333" s="270">
        <v>24.2</v>
      </c>
      <c r="D333" s="118">
        <v>130</v>
      </c>
      <c r="E333" s="119">
        <v>26.6</v>
      </c>
      <c r="F333" s="35">
        <v>125</v>
      </c>
      <c r="G333" s="36">
        <v>26.4</v>
      </c>
      <c r="H333" s="118">
        <v>120</v>
      </c>
      <c r="I333" s="119">
        <v>25.7</v>
      </c>
      <c r="J333" s="35">
        <v>125</v>
      </c>
      <c r="K333" s="36">
        <v>26.7</v>
      </c>
      <c r="L333" s="118">
        <v>100</v>
      </c>
      <c r="M333" s="119">
        <v>24.8</v>
      </c>
      <c r="N333" s="35">
        <v>105</v>
      </c>
      <c r="O333" s="36">
        <v>25.2</v>
      </c>
      <c r="P333" s="118">
        <v>105</v>
      </c>
      <c r="Q333" s="119">
        <v>26.9</v>
      </c>
      <c r="R333" s="35">
        <v>105</v>
      </c>
      <c r="S333" s="36">
        <v>28.9</v>
      </c>
      <c r="T333" s="118">
        <v>100</v>
      </c>
      <c r="U333" s="119">
        <v>27.1</v>
      </c>
      <c r="V333" s="35">
        <v>115</v>
      </c>
      <c r="W333" s="36">
        <v>29.5</v>
      </c>
      <c r="X333" s="118">
        <v>125</v>
      </c>
      <c r="Y333" s="119">
        <v>30.6</v>
      </c>
      <c r="Z333" s="20" t="s">
        <v>20</v>
      </c>
    </row>
    <row r="334" spans="1:26" s="12" customFormat="1" ht="13.5" customHeight="1">
      <c r="A334" s="20" t="s">
        <v>21</v>
      </c>
      <c r="B334" s="269">
        <v>200</v>
      </c>
      <c r="C334" s="270">
        <v>28.8</v>
      </c>
      <c r="D334" s="118">
        <v>200</v>
      </c>
      <c r="E334" s="119">
        <v>29.4</v>
      </c>
      <c r="F334" s="35">
        <v>195</v>
      </c>
      <c r="G334" s="36">
        <v>29.8</v>
      </c>
      <c r="H334" s="118">
        <v>175</v>
      </c>
      <c r="I334" s="119">
        <v>26.8</v>
      </c>
      <c r="J334" s="35">
        <v>165</v>
      </c>
      <c r="K334" s="36">
        <v>26.4</v>
      </c>
      <c r="L334" s="118">
        <v>155</v>
      </c>
      <c r="M334" s="119">
        <v>25.3</v>
      </c>
      <c r="N334" s="35">
        <v>175</v>
      </c>
      <c r="O334" s="36">
        <v>29.6</v>
      </c>
      <c r="P334" s="118">
        <v>155</v>
      </c>
      <c r="Q334" s="119">
        <v>28.3</v>
      </c>
      <c r="R334" s="35">
        <v>140</v>
      </c>
      <c r="S334" s="36">
        <v>27.7</v>
      </c>
      <c r="T334" s="118">
        <v>140</v>
      </c>
      <c r="U334" s="119">
        <v>27.5</v>
      </c>
      <c r="V334" s="35">
        <v>140</v>
      </c>
      <c r="W334" s="36">
        <v>28.4</v>
      </c>
      <c r="X334" s="118">
        <v>140</v>
      </c>
      <c r="Y334" s="119">
        <v>28.6</v>
      </c>
      <c r="Z334" s="20" t="s">
        <v>21</v>
      </c>
    </row>
    <row r="335" spans="1:26" s="12" customFormat="1" ht="13.5" customHeight="1">
      <c r="A335" s="20" t="s">
        <v>22</v>
      </c>
      <c r="B335" s="269">
        <v>130</v>
      </c>
      <c r="C335" s="270">
        <v>25.6</v>
      </c>
      <c r="D335" s="118">
        <v>140</v>
      </c>
      <c r="E335" s="119">
        <v>26.2</v>
      </c>
      <c r="F335" s="35">
        <v>140</v>
      </c>
      <c r="G335" s="36">
        <v>26.6</v>
      </c>
      <c r="H335" s="118">
        <v>130</v>
      </c>
      <c r="I335" s="119">
        <v>26.3</v>
      </c>
      <c r="J335" s="35">
        <v>135</v>
      </c>
      <c r="K335" s="36">
        <v>27.2</v>
      </c>
      <c r="L335" s="118">
        <v>125</v>
      </c>
      <c r="M335" s="119">
        <v>25.5</v>
      </c>
      <c r="N335" s="35">
        <v>130</v>
      </c>
      <c r="O335" s="36">
        <v>27.4</v>
      </c>
      <c r="P335" s="118">
        <v>135</v>
      </c>
      <c r="Q335" s="119">
        <v>28.6</v>
      </c>
      <c r="R335" s="35">
        <v>125</v>
      </c>
      <c r="S335" s="36">
        <v>27.2</v>
      </c>
      <c r="T335" s="118">
        <v>110</v>
      </c>
      <c r="U335" s="119">
        <v>25.5</v>
      </c>
      <c r="V335" s="35">
        <v>105</v>
      </c>
      <c r="W335" s="36">
        <v>26.9</v>
      </c>
      <c r="X335" s="118">
        <v>105</v>
      </c>
      <c r="Y335" s="119">
        <v>27.3</v>
      </c>
      <c r="Z335" s="20" t="s">
        <v>22</v>
      </c>
    </row>
    <row r="336" spans="1:26" s="12" customFormat="1" ht="13.5" customHeight="1">
      <c r="A336" s="20" t="s">
        <v>23</v>
      </c>
      <c r="B336" s="269">
        <v>140</v>
      </c>
      <c r="C336" s="270">
        <v>32</v>
      </c>
      <c r="D336" s="118">
        <v>145</v>
      </c>
      <c r="E336" s="119">
        <v>31.2</v>
      </c>
      <c r="F336" s="35">
        <v>125</v>
      </c>
      <c r="G336" s="36">
        <v>29.3</v>
      </c>
      <c r="H336" s="118">
        <v>115</v>
      </c>
      <c r="I336" s="119">
        <v>29.4</v>
      </c>
      <c r="J336" s="35">
        <v>105</v>
      </c>
      <c r="K336" s="36">
        <v>27.7</v>
      </c>
      <c r="L336" s="118">
        <v>90</v>
      </c>
      <c r="M336" s="119">
        <v>26.1</v>
      </c>
      <c r="N336" s="35">
        <v>90</v>
      </c>
      <c r="O336" s="36">
        <v>28.2</v>
      </c>
      <c r="P336" s="118">
        <v>70</v>
      </c>
      <c r="Q336" s="119">
        <v>24.2</v>
      </c>
      <c r="R336" s="35">
        <v>80</v>
      </c>
      <c r="S336" s="36">
        <v>26.5</v>
      </c>
      <c r="T336" s="118">
        <v>70</v>
      </c>
      <c r="U336" s="119">
        <v>24.4</v>
      </c>
      <c r="V336" s="35">
        <v>80</v>
      </c>
      <c r="W336" s="36">
        <v>24.8</v>
      </c>
      <c r="X336" s="118">
        <v>80</v>
      </c>
      <c r="Y336" s="119">
        <v>24.9</v>
      </c>
      <c r="Z336" s="20" t="s">
        <v>23</v>
      </c>
    </row>
    <row r="337" spans="1:26" s="12" customFormat="1" ht="13.5" customHeight="1">
      <c r="A337" s="20" t="s">
        <v>24</v>
      </c>
      <c r="B337" s="269">
        <v>225</v>
      </c>
      <c r="C337" s="270">
        <v>29.9</v>
      </c>
      <c r="D337" s="118">
        <v>240</v>
      </c>
      <c r="E337" s="119">
        <v>31</v>
      </c>
      <c r="F337" s="35">
        <v>230</v>
      </c>
      <c r="G337" s="36">
        <v>32.1</v>
      </c>
      <c r="H337" s="118">
        <v>205</v>
      </c>
      <c r="I337" s="119">
        <v>30.4</v>
      </c>
      <c r="J337" s="35">
        <v>170</v>
      </c>
      <c r="K337" s="36">
        <v>27.1</v>
      </c>
      <c r="L337" s="118">
        <v>140</v>
      </c>
      <c r="M337" s="119">
        <v>25.1</v>
      </c>
      <c r="N337" s="35">
        <v>150</v>
      </c>
      <c r="O337" s="36">
        <v>27.1</v>
      </c>
      <c r="P337" s="118">
        <v>140</v>
      </c>
      <c r="Q337" s="119">
        <v>26.7</v>
      </c>
      <c r="R337" s="35">
        <v>140</v>
      </c>
      <c r="S337" s="36">
        <v>26.7</v>
      </c>
      <c r="T337" s="118">
        <v>145</v>
      </c>
      <c r="U337" s="119">
        <v>28.9</v>
      </c>
      <c r="V337" s="35">
        <v>145</v>
      </c>
      <c r="W337" s="36">
        <v>28.9</v>
      </c>
      <c r="X337" s="118">
        <v>155</v>
      </c>
      <c r="Y337" s="119">
        <v>28.9</v>
      </c>
      <c r="Z337" s="20" t="s">
        <v>24</v>
      </c>
    </row>
    <row r="338" spans="1:26" s="12" customFormat="1" ht="13.5" customHeight="1">
      <c r="A338" s="20" t="s">
        <v>25</v>
      </c>
      <c r="B338" s="269">
        <v>385</v>
      </c>
      <c r="C338" s="270">
        <v>30.3</v>
      </c>
      <c r="D338" s="118">
        <v>405</v>
      </c>
      <c r="E338" s="119">
        <v>31.9</v>
      </c>
      <c r="F338" s="35">
        <v>385</v>
      </c>
      <c r="G338" s="36">
        <v>31.6</v>
      </c>
      <c r="H338" s="118">
        <v>320</v>
      </c>
      <c r="I338" s="119">
        <v>29.3</v>
      </c>
      <c r="J338" s="35">
        <v>315</v>
      </c>
      <c r="K338" s="36">
        <v>30</v>
      </c>
      <c r="L338" s="118">
        <v>255</v>
      </c>
      <c r="M338" s="119">
        <v>26.8</v>
      </c>
      <c r="N338" s="35">
        <v>255</v>
      </c>
      <c r="O338" s="36">
        <v>27.5</v>
      </c>
      <c r="P338" s="118">
        <v>235</v>
      </c>
      <c r="Q338" s="119">
        <v>25.9</v>
      </c>
      <c r="R338" s="35">
        <v>250</v>
      </c>
      <c r="S338" s="36">
        <v>27.9</v>
      </c>
      <c r="T338" s="118">
        <v>230</v>
      </c>
      <c r="U338" s="119">
        <v>26.8</v>
      </c>
      <c r="V338" s="35">
        <v>275</v>
      </c>
      <c r="W338" s="36">
        <v>28.1</v>
      </c>
      <c r="X338" s="118">
        <v>295</v>
      </c>
      <c r="Y338" s="119">
        <v>28.7</v>
      </c>
      <c r="Z338" s="20" t="s">
        <v>25</v>
      </c>
    </row>
    <row r="339" spans="1:26" s="12" customFormat="1" ht="13.5" customHeight="1">
      <c r="A339" s="20" t="s">
        <v>17</v>
      </c>
      <c r="B339" s="269">
        <v>860</v>
      </c>
      <c r="C339" s="270">
        <v>22.8</v>
      </c>
      <c r="D339" s="118">
        <v>945</v>
      </c>
      <c r="E339" s="119">
        <v>23.6</v>
      </c>
      <c r="F339" s="35">
        <v>950</v>
      </c>
      <c r="G339" s="36">
        <v>23.6</v>
      </c>
      <c r="H339" s="118">
        <v>855</v>
      </c>
      <c r="I339" s="119">
        <v>22.2</v>
      </c>
      <c r="J339" s="35">
        <v>820</v>
      </c>
      <c r="K339" s="36">
        <v>21.9</v>
      </c>
      <c r="L339" s="118">
        <v>750</v>
      </c>
      <c r="M339" s="119">
        <v>21.6</v>
      </c>
      <c r="N339" s="35">
        <v>755</v>
      </c>
      <c r="O339" s="36">
        <v>22.4</v>
      </c>
      <c r="P339" s="118">
        <v>730</v>
      </c>
      <c r="Q339" s="119">
        <v>22.3</v>
      </c>
      <c r="R339" s="35">
        <v>690</v>
      </c>
      <c r="S339" s="36">
        <v>22</v>
      </c>
      <c r="T339" s="118">
        <v>675</v>
      </c>
      <c r="U339" s="119">
        <v>22.3</v>
      </c>
      <c r="V339" s="35">
        <v>690</v>
      </c>
      <c r="W339" s="36">
        <v>22.7</v>
      </c>
      <c r="X339" s="118">
        <v>690</v>
      </c>
      <c r="Y339" s="119">
        <v>22.8</v>
      </c>
      <c r="Z339" s="20" t="s">
        <v>17</v>
      </c>
    </row>
    <row r="340" spans="1:26" s="12" customFormat="1" ht="13.5" customHeight="1">
      <c r="A340" s="20" t="s">
        <v>160</v>
      </c>
      <c r="B340" s="269">
        <v>1195</v>
      </c>
      <c r="C340" s="270">
        <v>28.9</v>
      </c>
      <c r="D340" s="118">
        <v>1260</v>
      </c>
      <c r="E340" s="119">
        <v>29.9</v>
      </c>
      <c r="F340" s="35">
        <v>1200</v>
      </c>
      <c r="G340" s="36">
        <v>29.9</v>
      </c>
      <c r="H340" s="118">
        <v>1065</v>
      </c>
      <c r="I340" s="119">
        <v>28.2</v>
      </c>
      <c r="J340" s="35">
        <v>1010</v>
      </c>
      <c r="K340" s="36">
        <v>27.8</v>
      </c>
      <c r="L340" s="118">
        <v>870</v>
      </c>
      <c r="M340" s="119">
        <v>25.7</v>
      </c>
      <c r="N340" s="35">
        <v>905</v>
      </c>
      <c r="O340" s="36">
        <v>27.6</v>
      </c>
      <c r="P340" s="118">
        <v>835</v>
      </c>
      <c r="Q340" s="119">
        <v>26.9</v>
      </c>
      <c r="R340" s="35">
        <v>840</v>
      </c>
      <c r="S340" s="36">
        <v>27.5</v>
      </c>
      <c r="T340" s="118">
        <v>790</v>
      </c>
      <c r="U340" s="119">
        <v>26.9</v>
      </c>
      <c r="V340" s="35">
        <v>860</v>
      </c>
      <c r="W340" s="36">
        <v>28</v>
      </c>
      <c r="X340" s="118">
        <v>900</v>
      </c>
      <c r="Y340" s="119">
        <v>28.4</v>
      </c>
      <c r="Z340" s="20" t="s">
        <v>160</v>
      </c>
    </row>
    <row r="341" spans="1:26" s="12" customFormat="1" ht="13.5" customHeight="1">
      <c r="A341" s="20" t="s">
        <v>18</v>
      </c>
      <c r="B341" s="269">
        <v>530</v>
      </c>
      <c r="C341" s="270">
        <v>27.7</v>
      </c>
      <c r="D341" s="118">
        <v>565</v>
      </c>
      <c r="E341" s="119">
        <v>28.2</v>
      </c>
      <c r="F341" s="35">
        <v>565</v>
      </c>
      <c r="G341" s="36">
        <v>28.2</v>
      </c>
      <c r="H341" s="118">
        <v>510</v>
      </c>
      <c r="I341" s="119">
        <v>26.8</v>
      </c>
      <c r="J341" s="35">
        <v>480</v>
      </c>
      <c r="K341" s="36">
        <v>26.8</v>
      </c>
      <c r="L341" s="118">
        <v>445</v>
      </c>
      <c r="M341" s="119">
        <v>25.8</v>
      </c>
      <c r="N341" s="35">
        <v>440</v>
      </c>
      <c r="O341" s="36">
        <v>25.2</v>
      </c>
      <c r="P341" s="118">
        <v>415</v>
      </c>
      <c r="Q341" s="119">
        <v>25.4</v>
      </c>
      <c r="R341" s="35">
        <v>415</v>
      </c>
      <c r="S341" s="36">
        <v>26.7</v>
      </c>
      <c r="T341" s="118">
        <v>390</v>
      </c>
      <c r="U341" s="119">
        <v>26.2</v>
      </c>
      <c r="V341" s="35">
        <v>410</v>
      </c>
      <c r="W341" s="36">
        <v>27</v>
      </c>
      <c r="X341" s="118">
        <v>395</v>
      </c>
      <c r="Y341" s="119">
        <v>26.5</v>
      </c>
      <c r="Z341" s="20" t="s">
        <v>18</v>
      </c>
    </row>
    <row r="342" spans="1:26" s="12" customFormat="1" ht="13.5" customHeight="1">
      <c r="A342" s="7" t="s">
        <v>37</v>
      </c>
      <c r="B342" s="269">
        <v>2585</v>
      </c>
      <c r="C342" s="270">
        <v>26.3</v>
      </c>
      <c r="D342" s="118">
        <v>2770</v>
      </c>
      <c r="E342" s="119">
        <v>27.1</v>
      </c>
      <c r="F342" s="35">
        <v>2715</v>
      </c>
      <c r="G342" s="36">
        <v>27</v>
      </c>
      <c r="H342" s="118">
        <v>2430</v>
      </c>
      <c r="I342" s="119">
        <v>25.5</v>
      </c>
      <c r="J342" s="35">
        <v>2310</v>
      </c>
      <c r="K342" s="36">
        <v>25.2</v>
      </c>
      <c r="L342" s="118">
        <v>2065</v>
      </c>
      <c r="M342" s="119">
        <v>24.1</v>
      </c>
      <c r="N342" s="35">
        <v>2100</v>
      </c>
      <c r="O342" s="36">
        <v>25</v>
      </c>
      <c r="P342" s="118">
        <v>1985</v>
      </c>
      <c r="Q342" s="119">
        <v>24.7</v>
      </c>
      <c r="R342" s="35">
        <v>1950</v>
      </c>
      <c r="S342" s="36">
        <v>25.1</v>
      </c>
      <c r="T342" s="118">
        <v>1855</v>
      </c>
      <c r="U342" s="119">
        <v>24.9</v>
      </c>
      <c r="V342" s="35">
        <v>1960</v>
      </c>
      <c r="W342" s="36">
        <v>25.7</v>
      </c>
      <c r="X342" s="118">
        <v>1985</v>
      </c>
      <c r="Y342" s="119">
        <v>25.8</v>
      </c>
      <c r="Z342" s="7" t="s">
        <v>37</v>
      </c>
    </row>
    <row r="343" spans="1:26" s="12" customFormat="1" ht="13.5" customHeight="1"/>
    <row r="344" spans="1:26" s="176" customFormat="1" ht="13.5" customHeight="1">
      <c r="A344" s="177" t="s">
        <v>165</v>
      </c>
      <c r="Y344" s="177" t="str">
        <f>A344</f>
        <v>Number by age and % of all claimants</v>
      </c>
    </row>
    <row r="345" spans="1:26" s="176" customFormat="1" ht="13.5" customHeight="1">
      <c r="A345" s="177" t="s">
        <v>171</v>
      </c>
      <c r="B345" s="178" t="s">
        <v>166</v>
      </c>
      <c r="C345" s="178" t="s">
        <v>167</v>
      </c>
      <c r="D345" s="178" t="s">
        <v>166</v>
      </c>
      <c r="E345" s="178" t="s">
        <v>167</v>
      </c>
      <c r="F345" s="178" t="s">
        <v>166</v>
      </c>
      <c r="G345" s="178" t="s">
        <v>167</v>
      </c>
      <c r="H345" s="178" t="s">
        <v>166</v>
      </c>
      <c r="I345" s="178" t="s">
        <v>167</v>
      </c>
      <c r="J345" s="178" t="s">
        <v>166</v>
      </c>
      <c r="K345" s="178" t="s">
        <v>167</v>
      </c>
      <c r="L345" s="178" t="s">
        <v>166</v>
      </c>
      <c r="M345" s="178" t="s">
        <v>167</v>
      </c>
      <c r="N345" s="179" t="str">
        <f t="shared" ref="N345:Y345" si="13">L345</f>
        <v>16-24 yrs</v>
      </c>
      <c r="O345" s="179" t="str">
        <f t="shared" si="13"/>
        <v>% of all unemp</v>
      </c>
      <c r="P345" s="179" t="str">
        <f t="shared" si="13"/>
        <v>16-24 yrs</v>
      </c>
      <c r="Q345" s="179" t="str">
        <f t="shared" si="13"/>
        <v>% of all unemp</v>
      </c>
      <c r="R345" s="179" t="str">
        <f t="shared" si="13"/>
        <v>16-24 yrs</v>
      </c>
      <c r="S345" s="179" t="str">
        <f t="shared" si="13"/>
        <v>% of all unemp</v>
      </c>
      <c r="T345" s="179" t="str">
        <f t="shared" si="13"/>
        <v>16-24 yrs</v>
      </c>
      <c r="U345" s="179" t="str">
        <f t="shared" si="13"/>
        <v>% of all unemp</v>
      </c>
      <c r="V345" s="179" t="str">
        <f t="shared" si="13"/>
        <v>16-24 yrs</v>
      </c>
      <c r="W345" s="179" t="str">
        <f t="shared" si="13"/>
        <v>% of all unemp</v>
      </c>
      <c r="X345" s="179" t="str">
        <f t="shared" si="13"/>
        <v>16-24 yrs</v>
      </c>
      <c r="Y345" s="179" t="str">
        <f t="shared" si="13"/>
        <v>% of all unemp</v>
      </c>
      <c r="Z345" s="178"/>
    </row>
    <row r="346" spans="1:26" s="12" customFormat="1" ht="13.5" customHeight="1">
      <c r="B346" s="172">
        <v>41640</v>
      </c>
      <c r="C346" s="172">
        <v>41640</v>
      </c>
      <c r="D346" s="274">
        <f t="shared" ref="D346:Y346" si="14">B346+31</f>
        <v>41671</v>
      </c>
      <c r="E346" s="274">
        <f t="shared" si="14"/>
        <v>41671</v>
      </c>
      <c r="F346" s="55">
        <f t="shared" si="14"/>
        <v>41702</v>
      </c>
      <c r="G346" s="55">
        <f t="shared" si="14"/>
        <v>41702</v>
      </c>
      <c r="H346" s="274">
        <f t="shared" si="14"/>
        <v>41733</v>
      </c>
      <c r="I346" s="274">
        <f t="shared" si="14"/>
        <v>41733</v>
      </c>
      <c r="J346" s="55">
        <f t="shared" si="14"/>
        <v>41764</v>
      </c>
      <c r="K346" s="55">
        <f t="shared" si="14"/>
        <v>41764</v>
      </c>
      <c r="L346" s="274">
        <f t="shared" si="14"/>
        <v>41795</v>
      </c>
      <c r="M346" s="274">
        <f t="shared" si="14"/>
        <v>41795</v>
      </c>
      <c r="N346" s="55">
        <f t="shared" si="14"/>
        <v>41826</v>
      </c>
      <c r="O346" s="55">
        <f t="shared" si="14"/>
        <v>41826</v>
      </c>
      <c r="P346" s="55">
        <f t="shared" si="14"/>
        <v>41857</v>
      </c>
      <c r="Q346" s="55">
        <f t="shared" si="14"/>
        <v>41857</v>
      </c>
      <c r="R346" s="55">
        <f t="shared" si="14"/>
        <v>41888</v>
      </c>
      <c r="S346" s="55">
        <f t="shared" si="14"/>
        <v>41888</v>
      </c>
      <c r="T346" s="55">
        <f t="shared" si="14"/>
        <v>41919</v>
      </c>
      <c r="U346" s="55">
        <f t="shared" si="14"/>
        <v>41919</v>
      </c>
      <c r="V346" s="55">
        <f t="shared" si="14"/>
        <v>41950</v>
      </c>
      <c r="W346" s="55">
        <f t="shared" si="14"/>
        <v>41950</v>
      </c>
      <c r="X346" s="55">
        <f t="shared" si="14"/>
        <v>41981</v>
      </c>
      <c r="Y346" s="55">
        <f t="shared" si="14"/>
        <v>41981</v>
      </c>
    </row>
    <row r="347" spans="1:26" s="12" customFormat="1" ht="13.5" customHeight="1">
      <c r="A347" s="20" t="s">
        <v>9</v>
      </c>
      <c r="B347" s="35">
        <v>294330</v>
      </c>
      <c r="C347" s="36">
        <v>24.9</v>
      </c>
      <c r="D347" s="118">
        <v>301085</v>
      </c>
      <c r="E347" s="119">
        <v>25.5</v>
      </c>
      <c r="F347" s="35">
        <v>286655</v>
      </c>
      <c r="G347" s="36">
        <v>25.2</v>
      </c>
      <c r="H347" s="118">
        <v>265460</v>
      </c>
      <c r="I347" s="119">
        <v>24.5</v>
      </c>
      <c r="J347" s="35">
        <v>247135</v>
      </c>
      <c r="K347" s="36">
        <v>23.9</v>
      </c>
      <c r="L347" s="118">
        <v>226935</v>
      </c>
      <c r="M347" s="119">
        <v>23.5</v>
      </c>
      <c r="N347" s="35">
        <v>227390</v>
      </c>
      <c r="O347" s="36">
        <v>24.1</v>
      </c>
      <c r="P347" s="118">
        <v>219565</v>
      </c>
      <c r="Q347" s="119">
        <v>24.2</v>
      </c>
      <c r="R347" s="35">
        <v>213260</v>
      </c>
      <c r="S347" s="36">
        <v>24.5</v>
      </c>
      <c r="T347" s="118">
        <v>201070</v>
      </c>
      <c r="U347" s="119">
        <v>24.1</v>
      </c>
      <c r="V347" s="35">
        <v>184410</v>
      </c>
      <c r="W347" s="36">
        <v>23.1</v>
      </c>
      <c r="X347" s="323">
        <v>172415</v>
      </c>
      <c r="Y347" s="324">
        <v>22.3</v>
      </c>
      <c r="Z347" s="20" t="s">
        <v>9</v>
      </c>
    </row>
    <row r="348" spans="1:26" s="12" customFormat="1" ht="13.5" customHeight="1">
      <c r="A348" s="20" t="s">
        <v>8</v>
      </c>
      <c r="B348" s="35">
        <v>309230</v>
      </c>
      <c r="C348" s="36">
        <v>24.9</v>
      </c>
      <c r="D348" s="118">
        <v>315975</v>
      </c>
      <c r="E348" s="119">
        <v>25.5</v>
      </c>
      <c r="F348" s="35">
        <v>300945</v>
      </c>
      <c r="G348" s="36">
        <v>25.2</v>
      </c>
      <c r="H348" s="118">
        <v>278965</v>
      </c>
      <c r="I348" s="119">
        <v>24.5</v>
      </c>
      <c r="J348" s="35">
        <v>260050</v>
      </c>
      <c r="K348" s="36">
        <v>23.9</v>
      </c>
      <c r="L348" s="118">
        <v>239570</v>
      </c>
      <c r="M348" s="119">
        <v>23.5</v>
      </c>
      <c r="N348" s="35">
        <v>240495</v>
      </c>
      <c r="O348" s="36">
        <v>24.2</v>
      </c>
      <c r="P348" s="118">
        <v>232895</v>
      </c>
      <c r="Q348" s="119">
        <v>24.3</v>
      </c>
      <c r="R348" s="35">
        <v>226830</v>
      </c>
      <c r="S348" s="36">
        <v>24.6</v>
      </c>
      <c r="T348" s="118">
        <v>214040</v>
      </c>
      <c r="U348" s="119">
        <v>24.2</v>
      </c>
      <c r="V348" s="35">
        <v>196495</v>
      </c>
      <c r="W348" s="36">
        <v>23.2</v>
      </c>
      <c r="X348" s="323">
        <v>183900</v>
      </c>
      <c r="Y348" s="324">
        <v>22.4</v>
      </c>
      <c r="Z348" s="20" t="s">
        <v>8</v>
      </c>
    </row>
    <row r="349" spans="1:26" s="12" customFormat="1" ht="13.5" customHeight="1">
      <c r="A349" s="20" t="s">
        <v>158</v>
      </c>
      <c r="B349" s="35">
        <v>23645</v>
      </c>
      <c r="C349" s="36">
        <v>23.3</v>
      </c>
      <c r="D349" s="118">
        <v>24595</v>
      </c>
      <c r="E349" s="119">
        <v>24.1</v>
      </c>
      <c r="F349" s="35">
        <v>23050</v>
      </c>
      <c r="G349" s="36">
        <v>23.7</v>
      </c>
      <c r="H349" s="118">
        <v>20815</v>
      </c>
      <c r="I349" s="119">
        <v>22.8</v>
      </c>
      <c r="J349" s="35">
        <v>19215</v>
      </c>
      <c r="K349" s="36">
        <v>22.3</v>
      </c>
      <c r="L349" s="118">
        <v>17250</v>
      </c>
      <c r="M349" s="119">
        <v>21.8</v>
      </c>
      <c r="N349" s="35">
        <v>17155</v>
      </c>
      <c r="O349" s="36">
        <v>22.4</v>
      </c>
      <c r="P349" s="118">
        <v>16560</v>
      </c>
      <c r="Q349" s="119">
        <v>22.5</v>
      </c>
      <c r="R349" s="35">
        <v>16400</v>
      </c>
      <c r="S349" s="36">
        <v>23.1</v>
      </c>
      <c r="T349" s="118">
        <v>15865</v>
      </c>
      <c r="U349" s="119">
        <v>23</v>
      </c>
      <c r="V349" s="35">
        <v>14895</v>
      </c>
      <c r="W349" s="36">
        <v>22.4</v>
      </c>
      <c r="X349" s="323">
        <v>14035</v>
      </c>
      <c r="Y349" s="324">
        <v>21.6</v>
      </c>
      <c r="Z349" s="20" t="s">
        <v>158</v>
      </c>
    </row>
    <row r="350" spans="1:26" s="12" customFormat="1" ht="13.5" customHeight="1">
      <c r="A350" s="20" t="s">
        <v>159</v>
      </c>
      <c r="B350" s="35">
        <v>17900</v>
      </c>
      <c r="C350" s="36">
        <v>26.5</v>
      </c>
      <c r="D350" s="118">
        <v>18310</v>
      </c>
      <c r="E350" s="119">
        <v>27</v>
      </c>
      <c r="F350" s="35">
        <v>17020</v>
      </c>
      <c r="G350" s="36">
        <v>26.6</v>
      </c>
      <c r="H350" s="118">
        <v>15365</v>
      </c>
      <c r="I350" s="119">
        <v>25.7</v>
      </c>
      <c r="J350" s="35">
        <v>13955</v>
      </c>
      <c r="K350" s="36">
        <v>25</v>
      </c>
      <c r="L350" s="118">
        <v>12335</v>
      </c>
      <c r="M350" s="119">
        <v>24.4</v>
      </c>
      <c r="N350" s="35">
        <v>12015</v>
      </c>
      <c r="O350" s="36">
        <v>24.8</v>
      </c>
      <c r="P350" s="118">
        <v>11510</v>
      </c>
      <c r="Q350" s="119">
        <v>25.1</v>
      </c>
      <c r="R350" s="35">
        <v>11325</v>
      </c>
      <c r="S350" s="36">
        <v>25.5</v>
      </c>
      <c r="T350" s="118">
        <v>11020</v>
      </c>
      <c r="U350" s="119">
        <v>25.6</v>
      </c>
      <c r="V350" s="35">
        <v>10545</v>
      </c>
      <c r="W350" s="36">
        <v>25.1</v>
      </c>
      <c r="X350" s="323">
        <v>9950</v>
      </c>
      <c r="Y350" s="324">
        <v>24.4</v>
      </c>
      <c r="Z350" s="20" t="s">
        <v>159</v>
      </c>
    </row>
    <row r="351" spans="1:26" s="12" customFormat="1" ht="13.5" customHeight="1">
      <c r="A351" s="20" t="s">
        <v>20</v>
      </c>
      <c r="B351" s="35">
        <v>115</v>
      </c>
      <c r="C351" s="36">
        <v>28</v>
      </c>
      <c r="D351" s="118">
        <v>110</v>
      </c>
      <c r="E351" s="119">
        <v>27.7</v>
      </c>
      <c r="F351" s="35">
        <v>120</v>
      </c>
      <c r="G351" s="36">
        <v>29.1</v>
      </c>
      <c r="H351" s="118">
        <v>105</v>
      </c>
      <c r="I351" s="119">
        <v>27.7</v>
      </c>
      <c r="J351" s="35">
        <v>100</v>
      </c>
      <c r="K351" s="36">
        <v>27.9</v>
      </c>
      <c r="L351" s="118">
        <v>80</v>
      </c>
      <c r="M351" s="119">
        <v>25.9</v>
      </c>
      <c r="N351" s="35">
        <v>75</v>
      </c>
      <c r="O351" s="36">
        <v>26.4</v>
      </c>
      <c r="P351" s="118">
        <v>75</v>
      </c>
      <c r="Q351" s="119">
        <v>27.8</v>
      </c>
      <c r="R351" s="35">
        <v>70</v>
      </c>
      <c r="S351" s="36">
        <v>27.1</v>
      </c>
      <c r="T351" s="118">
        <v>70</v>
      </c>
      <c r="U351" s="119">
        <v>27.6</v>
      </c>
      <c r="V351" s="35">
        <v>70</v>
      </c>
      <c r="W351" s="36">
        <v>28.3</v>
      </c>
      <c r="X351" s="323">
        <v>75</v>
      </c>
      <c r="Y351" s="324">
        <v>28.4</v>
      </c>
      <c r="Z351" s="20" t="s">
        <v>20</v>
      </c>
    </row>
    <row r="352" spans="1:26" s="12" customFormat="1" ht="13.5" customHeight="1">
      <c r="A352" s="20" t="s">
        <v>21</v>
      </c>
      <c r="B352" s="35">
        <v>125</v>
      </c>
      <c r="C352" s="36">
        <v>25.2</v>
      </c>
      <c r="D352" s="118">
        <v>135</v>
      </c>
      <c r="E352" s="119">
        <v>26.9</v>
      </c>
      <c r="F352" s="35">
        <v>135</v>
      </c>
      <c r="G352" s="36">
        <v>29.2</v>
      </c>
      <c r="H352" s="118">
        <v>125</v>
      </c>
      <c r="I352" s="119">
        <v>28.9</v>
      </c>
      <c r="J352" s="35">
        <v>110</v>
      </c>
      <c r="K352" s="36">
        <v>27.7</v>
      </c>
      <c r="L352" s="118">
        <v>85</v>
      </c>
      <c r="M352" s="119">
        <v>25.4</v>
      </c>
      <c r="N352" s="35">
        <v>85</v>
      </c>
      <c r="O352" s="36">
        <v>25.9</v>
      </c>
      <c r="P352" s="118">
        <v>80</v>
      </c>
      <c r="Q352" s="119">
        <v>25.4</v>
      </c>
      <c r="R352" s="35">
        <v>85</v>
      </c>
      <c r="S352" s="36">
        <v>26.8</v>
      </c>
      <c r="T352" s="118">
        <v>85</v>
      </c>
      <c r="U352" s="119">
        <v>28.2</v>
      </c>
      <c r="V352" s="35">
        <v>75</v>
      </c>
      <c r="W352" s="36">
        <v>24.2</v>
      </c>
      <c r="X352" s="323">
        <v>70</v>
      </c>
      <c r="Y352" s="324">
        <v>23.9</v>
      </c>
      <c r="Z352" s="20" t="s">
        <v>21</v>
      </c>
    </row>
    <row r="353" spans="1:26" s="12" customFormat="1" ht="13.5" customHeight="1">
      <c r="A353" s="20" t="s">
        <v>22</v>
      </c>
      <c r="B353" s="35">
        <v>100</v>
      </c>
      <c r="C353" s="36">
        <v>25.3</v>
      </c>
      <c r="D353" s="118">
        <v>95</v>
      </c>
      <c r="E353" s="119">
        <v>25.4</v>
      </c>
      <c r="F353" s="35">
        <v>90</v>
      </c>
      <c r="G353" s="36">
        <v>25.6</v>
      </c>
      <c r="H353" s="118">
        <v>90</v>
      </c>
      <c r="I353" s="119">
        <v>27.8</v>
      </c>
      <c r="J353" s="35">
        <v>85</v>
      </c>
      <c r="K353" s="36">
        <v>28.5</v>
      </c>
      <c r="L353" s="118">
        <v>75</v>
      </c>
      <c r="M353" s="119">
        <v>27.6</v>
      </c>
      <c r="N353" s="35">
        <v>75</v>
      </c>
      <c r="O353" s="36">
        <v>31.6</v>
      </c>
      <c r="P353" s="118">
        <v>80</v>
      </c>
      <c r="Q353" s="119">
        <v>31.6</v>
      </c>
      <c r="R353" s="35">
        <v>80</v>
      </c>
      <c r="S353" s="36">
        <v>32.799999999999997</v>
      </c>
      <c r="T353" s="118">
        <v>75</v>
      </c>
      <c r="U353" s="119">
        <v>30.7</v>
      </c>
      <c r="V353" s="35">
        <v>75</v>
      </c>
      <c r="W353" s="36">
        <v>30.5</v>
      </c>
      <c r="X353" s="323">
        <v>70</v>
      </c>
      <c r="Y353" s="324">
        <v>30.2</v>
      </c>
      <c r="Z353" s="20" t="s">
        <v>22</v>
      </c>
    </row>
    <row r="354" spans="1:26" s="12" customFormat="1" ht="13.5" customHeight="1">
      <c r="A354" s="20" t="s">
        <v>23</v>
      </c>
      <c r="B354" s="35">
        <v>85</v>
      </c>
      <c r="C354" s="36">
        <v>24.7</v>
      </c>
      <c r="D354" s="118">
        <v>90</v>
      </c>
      <c r="E354" s="119">
        <v>25.9</v>
      </c>
      <c r="F354" s="35">
        <v>85</v>
      </c>
      <c r="G354" s="36">
        <v>26.4</v>
      </c>
      <c r="H354" s="118">
        <v>70</v>
      </c>
      <c r="I354" s="119">
        <v>23.8</v>
      </c>
      <c r="J354" s="35">
        <v>55</v>
      </c>
      <c r="K354" s="36">
        <v>20</v>
      </c>
      <c r="L354" s="118">
        <v>50</v>
      </c>
      <c r="M354" s="119">
        <v>21.3</v>
      </c>
      <c r="N354" s="35">
        <v>45</v>
      </c>
      <c r="O354" s="36">
        <v>19.600000000000001</v>
      </c>
      <c r="P354" s="118">
        <v>45</v>
      </c>
      <c r="Q354" s="119">
        <v>20.5</v>
      </c>
      <c r="R354" s="35">
        <v>45</v>
      </c>
      <c r="S354" s="36">
        <v>19.7</v>
      </c>
      <c r="T354" s="118">
        <v>50</v>
      </c>
      <c r="U354" s="119">
        <v>22.4</v>
      </c>
      <c r="V354" s="35">
        <v>55</v>
      </c>
      <c r="W354" s="36">
        <v>25.3</v>
      </c>
      <c r="X354" s="323">
        <v>55</v>
      </c>
      <c r="Y354" s="324">
        <v>23</v>
      </c>
      <c r="Z354" s="20" t="s">
        <v>23</v>
      </c>
    </row>
    <row r="355" spans="1:26" s="12" customFormat="1" ht="13.5" customHeight="1">
      <c r="A355" s="20" t="s">
        <v>24</v>
      </c>
      <c r="B355" s="35">
        <v>160</v>
      </c>
      <c r="C355" s="36">
        <v>29</v>
      </c>
      <c r="D355" s="118">
        <v>165</v>
      </c>
      <c r="E355" s="119">
        <v>31.2</v>
      </c>
      <c r="F355" s="35">
        <v>130</v>
      </c>
      <c r="G355" s="36">
        <v>27.4</v>
      </c>
      <c r="H355" s="118">
        <v>120</v>
      </c>
      <c r="I355" s="119">
        <v>25.8</v>
      </c>
      <c r="J355" s="35">
        <v>100</v>
      </c>
      <c r="K355" s="36">
        <v>23.4</v>
      </c>
      <c r="L355" s="118">
        <v>85</v>
      </c>
      <c r="M355" s="119">
        <v>23.6</v>
      </c>
      <c r="N355" s="35">
        <v>100</v>
      </c>
      <c r="O355" s="36">
        <v>28</v>
      </c>
      <c r="P355" s="118">
        <v>90</v>
      </c>
      <c r="Q355" s="119">
        <v>26.7</v>
      </c>
      <c r="R355" s="35">
        <v>85</v>
      </c>
      <c r="S355" s="36">
        <v>25.5</v>
      </c>
      <c r="T355" s="118">
        <v>85</v>
      </c>
      <c r="U355" s="119">
        <v>26.5</v>
      </c>
      <c r="V355" s="35">
        <v>95</v>
      </c>
      <c r="W355" s="36">
        <v>28.4</v>
      </c>
      <c r="X355" s="323">
        <v>100</v>
      </c>
      <c r="Y355" s="324">
        <v>28.7</v>
      </c>
      <c r="Z355" s="20" t="s">
        <v>24</v>
      </c>
    </row>
    <row r="356" spans="1:26" s="12" customFormat="1" ht="13.5" customHeight="1">
      <c r="A356" s="20" t="s">
        <v>25</v>
      </c>
      <c r="B356" s="35">
        <v>300</v>
      </c>
      <c r="C356" s="36">
        <v>28.5</v>
      </c>
      <c r="D356" s="118">
        <v>310</v>
      </c>
      <c r="E356" s="119">
        <v>29.4</v>
      </c>
      <c r="F356" s="35">
        <v>285</v>
      </c>
      <c r="G356" s="36">
        <v>28.6</v>
      </c>
      <c r="H356" s="118">
        <v>230</v>
      </c>
      <c r="I356" s="119">
        <v>25.7</v>
      </c>
      <c r="J356" s="35">
        <v>200</v>
      </c>
      <c r="K356" s="36">
        <v>24.7</v>
      </c>
      <c r="L356" s="118">
        <v>155</v>
      </c>
      <c r="M356" s="119">
        <v>22.6</v>
      </c>
      <c r="N356" s="35">
        <v>150</v>
      </c>
      <c r="O356" s="36">
        <v>23.5</v>
      </c>
      <c r="P356" s="118">
        <v>140</v>
      </c>
      <c r="Q356" s="119">
        <v>23.2</v>
      </c>
      <c r="R356" s="35">
        <v>135</v>
      </c>
      <c r="S356" s="36">
        <v>23.7</v>
      </c>
      <c r="T356" s="118">
        <v>150</v>
      </c>
      <c r="U356" s="119">
        <v>24.2</v>
      </c>
      <c r="V356" s="35">
        <v>175</v>
      </c>
      <c r="W356" s="36">
        <v>26.4</v>
      </c>
      <c r="X356" s="323">
        <v>210</v>
      </c>
      <c r="Y356" s="324">
        <v>28</v>
      </c>
      <c r="Z356" s="20" t="s">
        <v>25</v>
      </c>
    </row>
    <row r="357" spans="1:26" s="12" customFormat="1" ht="13.5" customHeight="1">
      <c r="A357" s="20" t="s">
        <v>17</v>
      </c>
      <c r="B357" s="35">
        <v>710</v>
      </c>
      <c r="C357" s="36">
        <v>22.5</v>
      </c>
      <c r="D357" s="118">
        <v>690</v>
      </c>
      <c r="E357" s="119">
        <v>22.1</v>
      </c>
      <c r="F357" s="35">
        <v>660</v>
      </c>
      <c r="G357" s="36">
        <v>22.3</v>
      </c>
      <c r="H357" s="118">
        <v>570</v>
      </c>
      <c r="I357" s="119">
        <v>20.3</v>
      </c>
      <c r="J357" s="35">
        <v>510</v>
      </c>
      <c r="K357" s="36">
        <v>19.3</v>
      </c>
      <c r="L357" s="118">
        <v>435</v>
      </c>
      <c r="M357" s="119">
        <v>18.899999999999999</v>
      </c>
      <c r="N357" s="35">
        <v>430</v>
      </c>
      <c r="O357" s="36">
        <v>19.399999999999999</v>
      </c>
      <c r="P357" s="118">
        <v>395</v>
      </c>
      <c r="Q357" s="119">
        <v>19</v>
      </c>
      <c r="R357" s="35">
        <v>415</v>
      </c>
      <c r="S357" s="36">
        <v>20.2</v>
      </c>
      <c r="T357" s="118">
        <v>405</v>
      </c>
      <c r="U357" s="119">
        <v>20.100000000000001</v>
      </c>
      <c r="V357" s="35">
        <v>375</v>
      </c>
      <c r="W357" s="36">
        <v>19</v>
      </c>
      <c r="X357" s="323">
        <v>405</v>
      </c>
      <c r="Y357" s="324">
        <v>20.2</v>
      </c>
      <c r="Z357" s="20" t="s">
        <v>17</v>
      </c>
    </row>
    <row r="358" spans="1:26" s="12" customFormat="1" ht="13.5" customHeight="1">
      <c r="A358" s="20" t="s">
        <v>160</v>
      </c>
      <c r="B358" s="35">
        <v>885</v>
      </c>
      <c r="C358" s="36">
        <v>27.2</v>
      </c>
      <c r="D358" s="118">
        <v>910</v>
      </c>
      <c r="E358" s="119">
        <v>28.3</v>
      </c>
      <c r="F358" s="35">
        <v>845</v>
      </c>
      <c r="G358" s="36">
        <v>28</v>
      </c>
      <c r="H358" s="118">
        <v>740</v>
      </c>
      <c r="I358" s="119">
        <v>26.5</v>
      </c>
      <c r="J358" s="35">
        <v>645</v>
      </c>
      <c r="K358" s="36">
        <v>25.3</v>
      </c>
      <c r="L358" s="118">
        <v>535</v>
      </c>
      <c r="M358" s="119">
        <v>24.1</v>
      </c>
      <c r="N358" s="35">
        <v>525</v>
      </c>
      <c r="O358" s="36">
        <v>25.6</v>
      </c>
      <c r="P358" s="118">
        <v>510</v>
      </c>
      <c r="Q358" s="119">
        <v>25.5</v>
      </c>
      <c r="R358" s="35">
        <v>505</v>
      </c>
      <c r="S358" s="36">
        <v>25.6</v>
      </c>
      <c r="T358" s="118">
        <v>515</v>
      </c>
      <c r="U358" s="119">
        <v>26.2</v>
      </c>
      <c r="V358" s="35">
        <v>545</v>
      </c>
      <c r="W358" s="36">
        <v>27</v>
      </c>
      <c r="X358" s="323">
        <v>575</v>
      </c>
      <c r="Y358" s="324">
        <v>27.3</v>
      </c>
      <c r="Z358" s="20" t="s">
        <v>160</v>
      </c>
    </row>
    <row r="359" spans="1:26" s="12" customFormat="1" ht="13.5" customHeight="1">
      <c r="A359" s="20" t="s">
        <v>18</v>
      </c>
      <c r="B359" s="35">
        <v>405</v>
      </c>
      <c r="C359" s="36">
        <v>25.4</v>
      </c>
      <c r="D359" s="118">
        <v>440</v>
      </c>
      <c r="E359" s="119">
        <v>27.8</v>
      </c>
      <c r="F359" s="35">
        <v>410</v>
      </c>
      <c r="G359" s="36">
        <v>27.5</v>
      </c>
      <c r="H359" s="118">
        <v>380</v>
      </c>
      <c r="I359" s="119">
        <v>27.3</v>
      </c>
      <c r="J359" s="35">
        <v>335</v>
      </c>
      <c r="K359" s="36">
        <v>26.1</v>
      </c>
      <c r="L359" s="118">
        <v>300</v>
      </c>
      <c r="M359" s="119">
        <v>25.2</v>
      </c>
      <c r="N359" s="35">
        <v>295</v>
      </c>
      <c r="O359" s="36">
        <v>26.2</v>
      </c>
      <c r="P359" s="118">
        <v>250</v>
      </c>
      <c r="Q359" s="119">
        <v>23.6</v>
      </c>
      <c r="R359" s="35">
        <v>235</v>
      </c>
      <c r="S359" s="36">
        <v>23.2</v>
      </c>
      <c r="T359" s="118">
        <v>235</v>
      </c>
      <c r="U359" s="119">
        <v>24.2</v>
      </c>
      <c r="V359" s="35">
        <v>215</v>
      </c>
      <c r="W359" s="36">
        <v>22.1</v>
      </c>
      <c r="X359" s="323">
        <v>220</v>
      </c>
      <c r="Y359" s="324">
        <v>22.5</v>
      </c>
      <c r="Z359" s="20" t="s">
        <v>18</v>
      </c>
    </row>
    <row r="360" spans="1:26" s="12" customFormat="1" ht="13.5" customHeight="1">
      <c r="A360" s="7" t="s">
        <v>37</v>
      </c>
      <c r="B360" s="35">
        <v>2000</v>
      </c>
      <c r="C360" s="36">
        <v>25</v>
      </c>
      <c r="D360" s="118">
        <v>2040</v>
      </c>
      <c r="E360" s="119">
        <v>25.7</v>
      </c>
      <c r="F360" s="35">
        <v>1920</v>
      </c>
      <c r="G360" s="36">
        <v>25.6</v>
      </c>
      <c r="H360" s="118">
        <v>1690</v>
      </c>
      <c r="I360" s="119">
        <v>24.2</v>
      </c>
      <c r="J360" s="35">
        <v>1490</v>
      </c>
      <c r="K360" s="36">
        <v>23</v>
      </c>
      <c r="L360" s="118">
        <v>1270</v>
      </c>
      <c r="M360" s="119">
        <v>22.2</v>
      </c>
      <c r="N360" s="35">
        <v>1250</v>
      </c>
      <c r="O360" s="36">
        <v>23.2</v>
      </c>
      <c r="P360" s="118">
        <v>1155</v>
      </c>
      <c r="Q360" s="119">
        <v>22.5</v>
      </c>
      <c r="R360" s="35">
        <v>1150</v>
      </c>
      <c r="S360" s="36">
        <v>22.9</v>
      </c>
      <c r="T360" s="118">
        <v>1155</v>
      </c>
      <c r="U360" s="119">
        <v>23.3</v>
      </c>
      <c r="V360" s="35">
        <v>1135</v>
      </c>
      <c r="W360" s="36">
        <v>22.9</v>
      </c>
      <c r="X360" s="323">
        <v>1200</v>
      </c>
      <c r="Y360" s="324">
        <v>23.6</v>
      </c>
      <c r="Z360" s="7" t="s">
        <v>37</v>
      </c>
    </row>
    <row r="361" spans="1:26" s="173" customFormat="1" ht="13.5" customHeight="1">
      <c r="A361" s="330"/>
      <c r="B361" s="331"/>
      <c r="C361" s="332"/>
      <c r="D361" s="331"/>
      <c r="E361" s="332"/>
      <c r="F361" s="331"/>
      <c r="G361" s="332"/>
      <c r="H361" s="331"/>
      <c r="I361" s="332"/>
      <c r="J361" s="331"/>
      <c r="K361" s="332"/>
      <c r="L361" s="331"/>
      <c r="M361" s="332"/>
      <c r="N361" s="331"/>
      <c r="O361" s="332"/>
      <c r="P361" s="331"/>
      <c r="Q361" s="332"/>
      <c r="R361" s="331"/>
      <c r="S361" s="332"/>
      <c r="T361" s="331"/>
      <c r="U361" s="332"/>
      <c r="V361" s="331"/>
      <c r="W361" s="332"/>
      <c r="X361" s="333"/>
      <c r="Y361" s="334"/>
      <c r="Z361" s="330"/>
    </row>
    <row r="362" spans="1:26" s="176" customFormat="1" ht="13.5" customHeight="1">
      <c r="A362" s="177" t="s">
        <v>165</v>
      </c>
      <c r="Y362" s="177" t="str">
        <f>A362</f>
        <v>Number by age and % of all claimants</v>
      </c>
    </row>
    <row r="363" spans="1:26" s="176" customFormat="1" ht="13.5" customHeight="1">
      <c r="A363" s="177" t="s">
        <v>171</v>
      </c>
      <c r="B363" s="178" t="s">
        <v>166</v>
      </c>
      <c r="C363" s="178" t="s">
        <v>167</v>
      </c>
      <c r="D363" s="178" t="s">
        <v>166</v>
      </c>
      <c r="E363" s="178" t="s">
        <v>167</v>
      </c>
      <c r="F363" s="178" t="s">
        <v>166</v>
      </c>
      <c r="G363" s="178" t="s">
        <v>167</v>
      </c>
      <c r="H363" s="178" t="s">
        <v>166</v>
      </c>
      <c r="I363" s="178" t="s">
        <v>167</v>
      </c>
      <c r="J363" s="178" t="s">
        <v>166</v>
      </c>
      <c r="K363" s="178" t="s">
        <v>167</v>
      </c>
      <c r="L363" s="178" t="s">
        <v>166</v>
      </c>
      <c r="M363" s="178" t="s">
        <v>167</v>
      </c>
      <c r="N363" s="179" t="str">
        <f t="shared" ref="N363:Y363" si="15">L363</f>
        <v>16-24 yrs</v>
      </c>
      <c r="O363" s="179" t="str">
        <f t="shared" si="15"/>
        <v>% of all unemp</v>
      </c>
      <c r="P363" s="179" t="str">
        <f t="shared" si="15"/>
        <v>16-24 yrs</v>
      </c>
      <c r="Q363" s="179" t="str">
        <f t="shared" si="15"/>
        <v>% of all unemp</v>
      </c>
      <c r="R363" s="179" t="str">
        <f t="shared" si="15"/>
        <v>16-24 yrs</v>
      </c>
      <c r="S363" s="179" t="str">
        <f t="shared" si="15"/>
        <v>% of all unemp</v>
      </c>
      <c r="T363" s="179" t="str">
        <f t="shared" si="15"/>
        <v>16-24 yrs</v>
      </c>
      <c r="U363" s="179" t="str">
        <f t="shared" si="15"/>
        <v>% of all unemp</v>
      </c>
      <c r="V363" s="179" t="str">
        <f t="shared" si="15"/>
        <v>16-24 yrs</v>
      </c>
      <c r="W363" s="179" t="str">
        <f t="shared" si="15"/>
        <v>% of all unemp</v>
      </c>
      <c r="X363" s="179" t="str">
        <f t="shared" si="15"/>
        <v>16-24 yrs</v>
      </c>
      <c r="Y363" s="179" t="str">
        <f t="shared" si="15"/>
        <v>% of all unemp</v>
      </c>
      <c r="Z363" s="178"/>
    </row>
    <row r="364" spans="1:26" s="12" customFormat="1" ht="13.5" customHeight="1">
      <c r="B364" s="172">
        <v>42005</v>
      </c>
      <c r="C364" s="172">
        <v>42005</v>
      </c>
      <c r="D364" s="274">
        <f t="shared" ref="D364:Y364" si="16">B364+31</f>
        <v>42036</v>
      </c>
      <c r="E364" s="274">
        <f t="shared" si="16"/>
        <v>42036</v>
      </c>
      <c r="F364" s="55">
        <f t="shared" si="16"/>
        <v>42067</v>
      </c>
      <c r="G364" s="55">
        <f t="shared" si="16"/>
        <v>42067</v>
      </c>
      <c r="H364" s="274">
        <f t="shared" si="16"/>
        <v>42098</v>
      </c>
      <c r="I364" s="274">
        <f t="shared" si="16"/>
        <v>42098</v>
      </c>
      <c r="J364" s="55">
        <f t="shared" si="16"/>
        <v>42129</v>
      </c>
      <c r="K364" s="55">
        <f t="shared" si="16"/>
        <v>42129</v>
      </c>
      <c r="L364" s="274">
        <f t="shared" si="16"/>
        <v>42160</v>
      </c>
      <c r="M364" s="274">
        <f t="shared" si="16"/>
        <v>42160</v>
      </c>
      <c r="N364" s="55">
        <f t="shared" si="16"/>
        <v>42191</v>
      </c>
      <c r="O364" s="55">
        <f t="shared" si="16"/>
        <v>42191</v>
      </c>
      <c r="P364" s="55">
        <f t="shared" si="16"/>
        <v>42222</v>
      </c>
      <c r="Q364" s="55">
        <f t="shared" si="16"/>
        <v>42222</v>
      </c>
      <c r="R364" s="55">
        <f t="shared" si="16"/>
        <v>42253</v>
      </c>
      <c r="S364" s="55">
        <f t="shared" si="16"/>
        <v>42253</v>
      </c>
      <c r="T364" s="55">
        <f t="shared" si="16"/>
        <v>42284</v>
      </c>
      <c r="U364" s="55">
        <f t="shared" si="16"/>
        <v>42284</v>
      </c>
      <c r="V364" s="55">
        <f t="shared" si="16"/>
        <v>42315</v>
      </c>
      <c r="W364" s="55">
        <f t="shared" si="16"/>
        <v>42315</v>
      </c>
      <c r="X364" s="55">
        <f t="shared" si="16"/>
        <v>42346</v>
      </c>
      <c r="Y364" s="55">
        <f t="shared" si="16"/>
        <v>42346</v>
      </c>
    </row>
    <row r="365" spans="1:26" s="12" customFormat="1" ht="13.5" customHeight="1">
      <c r="A365" s="20" t="s">
        <v>9</v>
      </c>
      <c r="B365" s="35">
        <v>177930</v>
      </c>
      <c r="C365" s="36">
        <v>22.2</v>
      </c>
      <c r="D365" s="118">
        <v>185160</v>
      </c>
      <c r="E365" s="119">
        <v>22.9</v>
      </c>
      <c r="F365" s="35">
        <v>176100</v>
      </c>
      <c r="G365" s="36">
        <v>22.6</v>
      </c>
      <c r="H365" s="118">
        <v>162190</v>
      </c>
      <c r="I365" s="119">
        <v>21.6</v>
      </c>
      <c r="J365" s="328">
        <v>149865</v>
      </c>
      <c r="K365" s="329">
        <v>20.9</v>
      </c>
      <c r="L365" s="346">
        <v>141245</v>
      </c>
      <c r="M365" s="347">
        <v>20.5</v>
      </c>
      <c r="N365" s="328">
        <v>139805</v>
      </c>
      <c r="O365" s="329">
        <v>20.6</v>
      </c>
      <c r="P365" s="346">
        <v>135150</v>
      </c>
      <c r="Q365" s="347">
        <v>20.3</v>
      </c>
      <c r="R365" s="328">
        <v>128845</v>
      </c>
      <c r="S365" s="329">
        <v>20</v>
      </c>
      <c r="T365" s="351">
        <v>120565</v>
      </c>
      <c r="U365" s="352">
        <v>19.3</v>
      </c>
      <c r="V365" s="328">
        <v>110200</v>
      </c>
      <c r="W365" s="329">
        <v>18.3</v>
      </c>
      <c r="X365" s="323">
        <v>102600</v>
      </c>
      <c r="Y365" s="324">
        <v>17.399999999999999</v>
      </c>
      <c r="Z365" s="20" t="s">
        <v>9</v>
      </c>
    </row>
    <row r="366" spans="1:26" s="12" customFormat="1" ht="13.5" customHeight="1">
      <c r="A366" s="20" t="s">
        <v>8</v>
      </c>
      <c r="B366" s="35">
        <v>189675</v>
      </c>
      <c r="C366" s="36">
        <v>22.3</v>
      </c>
      <c r="D366" s="118">
        <v>196800</v>
      </c>
      <c r="E366" s="119">
        <v>23</v>
      </c>
      <c r="F366" s="35">
        <v>187145</v>
      </c>
      <c r="G366" s="36">
        <v>22.7</v>
      </c>
      <c r="H366" s="118">
        <v>172770</v>
      </c>
      <c r="I366" s="119">
        <v>21.8</v>
      </c>
      <c r="J366" s="328">
        <v>160285</v>
      </c>
      <c r="K366" s="329">
        <v>21.1</v>
      </c>
      <c r="L366" s="346">
        <v>152025</v>
      </c>
      <c r="M366" s="347">
        <v>20.8</v>
      </c>
      <c r="N366" s="328">
        <v>151185</v>
      </c>
      <c r="O366" s="329">
        <v>20.9</v>
      </c>
      <c r="P366" s="346">
        <v>146700</v>
      </c>
      <c r="Q366" s="347">
        <v>20.7</v>
      </c>
      <c r="R366" s="328">
        <v>140290</v>
      </c>
      <c r="S366" s="329">
        <v>20.5</v>
      </c>
      <c r="T366" s="351">
        <v>131395</v>
      </c>
      <c r="U366" s="352">
        <v>19.8</v>
      </c>
      <c r="V366" s="328">
        <v>120365</v>
      </c>
      <c r="W366" s="329">
        <v>18.8</v>
      </c>
      <c r="X366" s="323">
        <v>112415</v>
      </c>
      <c r="Y366" s="324">
        <v>17.899999999999999</v>
      </c>
      <c r="Z366" s="20" t="s">
        <v>8</v>
      </c>
    </row>
    <row r="367" spans="1:26" s="12" customFormat="1" ht="13.5" customHeight="1">
      <c r="A367" s="20" t="s">
        <v>158</v>
      </c>
      <c r="B367" s="35">
        <v>14585</v>
      </c>
      <c r="C367" s="36">
        <v>21.4</v>
      </c>
      <c r="D367" s="118">
        <v>15560</v>
      </c>
      <c r="E367" s="119">
        <v>22.5</v>
      </c>
      <c r="F367" s="35">
        <v>14900</v>
      </c>
      <c r="G367" s="36">
        <v>22.4</v>
      </c>
      <c r="H367" s="118">
        <v>13280</v>
      </c>
      <c r="I367" s="119">
        <v>20.9</v>
      </c>
      <c r="J367" s="328">
        <v>12045</v>
      </c>
      <c r="K367" s="329">
        <v>20.100000000000001</v>
      </c>
      <c r="L367" s="346">
        <v>11165</v>
      </c>
      <c r="M367" s="347">
        <v>19.5</v>
      </c>
      <c r="N367" s="328">
        <v>11080</v>
      </c>
      <c r="O367" s="329">
        <v>19.8</v>
      </c>
      <c r="P367" s="346">
        <v>10930</v>
      </c>
      <c r="Q367" s="347">
        <v>19.899999999999999</v>
      </c>
      <c r="R367" s="328">
        <v>10860</v>
      </c>
      <c r="S367" s="329">
        <v>20</v>
      </c>
      <c r="T367" s="351">
        <v>10270</v>
      </c>
      <c r="U367" s="352">
        <v>19.3</v>
      </c>
      <c r="V367" s="328">
        <v>9345</v>
      </c>
      <c r="W367" s="329">
        <v>18.100000000000001</v>
      </c>
      <c r="X367" s="323">
        <v>8690</v>
      </c>
      <c r="Y367" s="324">
        <v>17</v>
      </c>
      <c r="Z367" s="20" t="s">
        <v>158</v>
      </c>
    </row>
    <row r="368" spans="1:26" s="12" customFormat="1" ht="13.5" customHeight="1">
      <c r="A368" s="20" t="s">
        <v>159</v>
      </c>
      <c r="B368" s="35">
        <v>10470</v>
      </c>
      <c r="C368" s="36">
        <v>24.1</v>
      </c>
      <c r="D368" s="118">
        <v>11155</v>
      </c>
      <c r="E368" s="119">
        <v>25.3</v>
      </c>
      <c r="F368" s="35">
        <v>10275</v>
      </c>
      <c r="G368" s="36">
        <v>24.6</v>
      </c>
      <c r="H368" s="118">
        <v>9130</v>
      </c>
      <c r="I368" s="119">
        <v>23.2</v>
      </c>
      <c r="J368" s="328">
        <v>8330</v>
      </c>
      <c r="K368" s="329">
        <v>22.4</v>
      </c>
      <c r="L368" s="346">
        <v>7580</v>
      </c>
      <c r="M368" s="347">
        <v>21.5</v>
      </c>
      <c r="N368" s="328">
        <v>7335</v>
      </c>
      <c r="O368" s="329">
        <v>21.2</v>
      </c>
      <c r="P368" s="346">
        <v>6880</v>
      </c>
      <c r="Q368" s="347">
        <v>20.6</v>
      </c>
      <c r="R368" s="328">
        <v>6705</v>
      </c>
      <c r="S368" s="329">
        <v>20.3</v>
      </c>
      <c r="T368" s="351">
        <v>6290</v>
      </c>
      <c r="U368" s="352">
        <v>19.399999999999999</v>
      </c>
      <c r="V368" s="328">
        <v>5905</v>
      </c>
      <c r="W368" s="329">
        <v>18.600000000000001</v>
      </c>
      <c r="X368" s="323">
        <v>5545</v>
      </c>
      <c r="Y368" s="324">
        <v>17.8</v>
      </c>
      <c r="Z368" s="20" t="s">
        <v>159</v>
      </c>
    </row>
    <row r="369" spans="1:26" s="12" customFormat="1" ht="13.5" customHeight="1">
      <c r="A369" s="20" t="s">
        <v>20</v>
      </c>
      <c r="B369" s="35">
        <v>75</v>
      </c>
      <c r="C369" s="36">
        <v>29.3</v>
      </c>
      <c r="D369" s="118">
        <v>85</v>
      </c>
      <c r="E369" s="119">
        <v>33.6</v>
      </c>
      <c r="F369" s="35">
        <v>85</v>
      </c>
      <c r="G369" s="36">
        <v>33.6</v>
      </c>
      <c r="H369" s="118">
        <v>75</v>
      </c>
      <c r="I369" s="119">
        <v>31.1</v>
      </c>
      <c r="J369" s="328">
        <v>50</v>
      </c>
      <c r="K369" s="329">
        <v>24.1</v>
      </c>
      <c r="L369" s="346">
        <v>50</v>
      </c>
      <c r="M369" s="347">
        <v>24.6</v>
      </c>
      <c r="N369" s="328">
        <v>45</v>
      </c>
      <c r="O369" s="329">
        <v>22.9</v>
      </c>
      <c r="P369" s="346">
        <v>40</v>
      </c>
      <c r="Q369" s="347">
        <v>21.3</v>
      </c>
      <c r="R369" s="328">
        <v>30</v>
      </c>
      <c r="S369" s="329">
        <v>18</v>
      </c>
      <c r="T369" s="351">
        <v>35</v>
      </c>
      <c r="U369" s="352">
        <v>20.6</v>
      </c>
      <c r="V369" s="328">
        <v>35</v>
      </c>
      <c r="W369" s="329">
        <v>20.100000000000001</v>
      </c>
      <c r="X369" s="323">
        <v>35</v>
      </c>
      <c r="Y369" s="324">
        <v>17.899999999999999</v>
      </c>
      <c r="Z369" s="20" t="s">
        <v>20</v>
      </c>
    </row>
    <row r="370" spans="1:26" s="12" customFormat="1" ht="13.5" customHeight="1">
      <c r="A370" s="20" t="s">
        <v>21</v>
      </c>
      <c r="B370" s="35">
        <v>65</v>
      </c>
      <c r="C370" s="36">
        <v>22.3</v>
      </c>
      <c r="D370" s="118">
        <v>80</v>
      </c>
      <c r="E370" s="119">
        <v>24.8</v>
      </c>
      <c r="F370" s="35">
        <v>80</v>
      </c>
      <c r="G370" s="36">
        <v>23.7</v>
      </c>
      <c r="H370" s="118">
        <v>60</v>
      </c>
      <c r="I370" s="119">
        <v>20.5</v>
      </c>
      <c r="J370" s="328">
        <v>65</v>
      </c>
      <c r="K370" s="329">
        <v>21.6</v>
      </c>
      <c r="L370" s="346">
        <v>55</v>
      </c>
      <c r="M370" s="347">
        <v>20.5</v>
      </c>
      <c r="N370" s="328">
        <v>60</v>
      </c>
      <c r="O370" s="329">
        <v>22.6</v>
      </c>
      <c r="P370" s="346">
        <v>50</v>
      </c>
      <c r="Q370" s="347">
        <v>19.399999999999999</v>
      </c>
      <c r="R370" s="328">
        <v>40</v>
      </c>
      <c r="S370" s="329">
        <v>16.8</v>
      </c>
      <c r="T370" s="351">
        <v>30</v>
      </c>
      <c r="U370" s="352">
        <v>12.9</v>
      </c>
      <c r="V370" s="328">
        <v>35</v>
      </c>
      <c r="W370" s="329">
        <v>15.5</v>
      </c>
      <c r="X370" s="323">
        <v>30</v>
      </c>
      <c r="Y370" s="324">
        <v>13.8</v>
      </c>
      <c r="Z370" s="20" t="s">
        <v>21</v>
      </c>
    </row>
    <row r="371" spans="1:26" s="12" customFormat="1" ht="13.5" customHeight="1">
      <c r="A371" s="20" t="s">
        <v>22</v>
      </c>
      <c r="B371" s="35">
        <v>70</v>
      </c>
      <c r="C371" s="36">
        <v>27.4</v>
      </c>
      <c r="D371" s="118">
        <v>65</v>
      </c>
      <c r="E371" s="119">
        <v>26.2</v>
      </c>
      <c r="F371" s="35">
        <v>75</v>
      </c>
      <c r="G371" s="36">
        <v>28.9</v>
      </c>
      <c r="H371" s="118">
        <v>65</v>
      </c>
      <c r="I371" s="119">
        <v>27.2</v>
      </c>
      <c r="J371" s="328">
        <v>70</v>
      </c>
      <c r="K371" s="329">
        <v>28.3</v>
      </c>
      <c r="L371" s="346">
        <v>65</v>
      </c>
      <c r="M371" s="347">
        <v>26.5</v>
      </c>
      <c r="N371" s="328">
        <v>65</v>
      </c>
      <c r="O371" s="329">
        <v>28.9</v>
      </c>
      <c r="P371" s="346">
        <v>50</v>
      </c>
      <c r="Q371" s="347">
        <v>25.7</v>
      </c>
      <c r="R371" s="328">
        <v>50</v>
      </c>
      <c r="S371" s="329">
        <v>24.5</v>
      </c>
      <c r="T371" s="351">
        <v>35</v>
      </c>
      <c r="U371" s="352">
        <v>18.5</v>
      </c>
      <c r="V371" s="328">
        <v>30</v>
      </c>
      <c r="W371" s="329">
        <v>18.899999999999999</v>
      </c>
      <c r="X371" s="323">
        <v>30</v>
      </c>
      <c r="Y371" s="324">
        <v>16.5</v>
      </c>
      <c r="Z371" s="20" t="s">
        <v>22</v>
      </c>
    </row>
    <row r="372" spans="1:26" s="12" customFormat="1" ht="13.5" customHeight="1">
      <c r="A372" s="20" t="s">
        <v>23</v>
      </c>
      <c r="B372" s="35">
        <v>65</v>
      </c>
      <c r="C372" s="36">
        <v>25.1</v>
      </c>
      <c r="D372" s="118">
        <v>75</v>
      </c>
      <c r="E372" s="119">
        <v>29.1</v>
      </c>
      <c r="F372" s="35">
        <v>65</v>
      </c>
      <c r="G372" s="36">
        <v>28.5</v>
      </c>
      <c r="H372" s="118">
        <v>50</v>
      </c>
      <c r="I372" s="119">
        <v>27</v>
      </c>
      <c r="J372" s="328">
        <v>45</v>
      </c>
      <c r="K372" s="329">
        <v>26.7</v>
      </c>
      <c r="L372" s="346">
        <v>35</v>
      </c>
      <c r="M372" s="347">
        <v>21.7</v>
      </c>
      <c r="N372" s="328">
        <v>35</v>
      </c>
      <c r="O372" s="329">
        <v>23.2</v>
      </c>
      <c r="P372" s="346">
        <v>25</v>
      </c>
      <c r="Q372" s="347">
        <v>17.8</v>
      </c>
      <c r="R372" s="328">
        <v>25</v>
      </c>
      <c r="S372" s="329">
        <v>17.7</v>
      </c>
      <c r="T372" s="351">
        <v>20</v>
      </c>
      <c r="U372" s="352">
        <v>16.8</v>
      </c>
      <c r="V372" s="328">
        <v>20</v>
      </c>
      <c r="W372" s="329">
        <v>16.8</v>
      </c>
      <c r="X372" s="323">
        <v>25</v>
      </c>
      <c r="Y372" s="324">
        <v>18.3</v>
      </c>
      <c r="Z372" s="20" t="s">
        <v>23</v>
      </c>
    </row>
    <row r="373" spans="1:26" s="12" customFormat="1" ht="13.5" customHeight="1">
      <c r="A373" s="20" t="s">
        <v>24</v>
      </c>
      <c r="B373" s="35">
        <v>95</v>
      </c>
      <c r="C373" s="36">
        <v>26.2</v>
      </c>
      <c r="D373" s="118">
        <v>110</v>
      </c>
      <c r="E373" s="119">
        <v>27.5</v>
      </c>
      <c r="F373" s="35">
        <v>95</v>
      </c>
      <c r="G373" s="36">
        <v>26.6</v>
      </c>
      <c r="H373" s="118">
        <v>85</v>
      </c>
      <c r="I373" s="119">
        <v>24.9</v>
      </c>
      <c r="J373" s="328">
        <v>75</v>
      </c>
      <c r="K373" s="329">
        <v>23.2</v>
      </c>
      <c r="L373" s="346">
        <v>70</v>
      </c>
      <c r="M373" s="347">
        <v>22.7</v>
      </c>
      <c r="N373" s="328">
        <v>65</v>
      </c>
      <c r="O373" s="329">
        <v>21.1</v>
      </c>
      <c r="P373" s="346">
        <v>65</v>
      </c>
      <c r="Q373" s="347">
        <v>20.9</v>
      </c>
      <c r="R373" s="328">
        <v>65</v>
      </c>
      <c r="S373" s="329">
        <v>20.3</v>
      </c>
      <c r="T373" s="351">
        <v>60</v>
      </c>
      <c r="U373" s="352">
        <v>19.600000000000001</v>
      </c>
      <c r="V373" s="328">
        <v>60</v>
      </c>
      <c r="W373" s="329">
        <v>19.399999999999999</v>
      </c>
      <c r="X373" s="323">
        <v>55</v>
      </c>
      <c r="Y373" s="324">
        <v>17</v>
      </c>
      <c r="Z373" s="20" t="s">
        <v>24</v>
      </c>
    </row>
    <row r="374" spans="1:26" s="12" customFormat="1" ht="13.5" customHeight="1">
      <c r="A374" s="20" t="s">
        <v>25</v>
      </c>
      <c r="B374" s="35">
        <v>215</v>
      </c>
      <c r="C374" s="36">
        <v>28.9</v>
      </c>
      <c r="D374" s="118">
        <v>220</v>
      </c>
      <c r="E374" s="119">
        <v>29.8</v>
      </c>
      <c r="F374" s="35">
        <v>180</v>
      </c>
      <c r="G374" s="36">
        <v>28.3</v>
      </c>
      <c r="H374" s="118">
        <v>130</v>
      </c>
      <c r="I374" s="119">
        <v>24.2</v>
      </c>
      <c r="J374" s="328">
        <v>115</v>
      </c>
      <c r="K374" s="329">
        <v>23.2</v>
      </c>
      <c r="L374" s="346">
        <v>105</v>
      </c>
      <c r="M374" s="347">
        <v>23.4</v>
      </c>
      <c r="N374" s="328">
        <v>105</v>
      </c>
      <c r="O374" s="329">
        <v>22.6</v>
      </c>
      <c r="P374" s="346">
        <v>110</v>
      </c>
      <c r="Q374" s="347">
        <v>25.2</v>
      </c>
      <c r="R374" s="328">
        <v>120</v>
      </c>
      <c r="S374" s="329">
        <v>24.8</v>
      </c>
      <c r="T374" s="351">
        <v>130</v>
      </c>
      <c r="U374" s="352">
        <v>25.5</v>
      </c>
      <c r="V374" s="328">
        <v>120</v>
      </c>
      <c r="W374" s="329">
        <v>23.1</v>
      </c>
      <c r="X374" s="323">
        <v>115</v>
      </c>
      <c r="Y374" s="324">
        <v>20.6</v>
      </c>
      <c r="Z374" s="20" t="s">
        <v>25</v>
      </c>
    </row>
    <row r="375" spans="1:26" s="12" customFormat="1" ht="13.5" customHeight="1">
      <c r="A375" s="20" t="s">
        <v>17</v>
      </c>
      <c r="B375" s="35">
        <v>405</v>
      </c>
      <c r="C375" s="36">
        <v>19.3</v>
      </c>
      <c r="D375" s="118">
        <v>420</v>
      </c>
      <c r="E375" s="119">
        <v>20.2</v>
      </c>
      <c r="F375" s="35">
        <v>380</v>
      </c>
      <c r="G375" s="36">
        <v>19.5</v>
      </c>
      <c r="H375" s="118">
        <v>340</v>
      </c>
      <c r="I375" s="119">
        <v>19.2</v>
      </c>
      <c r="J375" s="328">
        <v>315</v>
      </c>
      <c r="K375" s="329">
        <v>18.8</v>
      </c>
      <c r="L375" s="346">
        <v>300</v>
      </c>
      <c r="M375" s="347">
        <v>18.5</v>
      </c>
      <c r="N375" s="328">
        <v>255</v>
      </c>
      <c r="O375" s="329">
        <v>16.8</v>
      </c>
      <c r="P375" s="346">
        <v>205</v>
      </c>
      <c r="Q375" s="347">
        <v>14.8</v>
      </c>
      <c r="R375" s="328">
        <v>190</v>
      </c>
      <c r="S375" s="329">
        <v>14.6</v>
      </c>
      <c r="T375" s="351">
        <v>175</v>
      </c>
      <c r="U375" s="352">
        <v>13.3</v>
      </c>
      <c r="V375" s="328">
        <v>160</v>
      </c>
      <c r="W375" s="329">
        <v>12.1</v>
      </c>
      <c r="X375" s="323">
        <v>145</v>
      </c>
      <c r="Y375" s="324">
        <v>10.8</v>
      </c>
      <c r="Z375" s="20" t="s">
        <v>17</v>
      </c>
    </row>
    <row r="376" spans="1:26" s="12" customFormat="1" ht="13.5" customHeight="1">
      <c r="A376" s="20" t="s">
        <v>160</v>
      </c>
      <c r="B376" s="35">
        <v>585</v>
      </c>
      <c r="C376" s="36">
        <v>27</v>
      </c>
      <c r="D376" s="118">
        <v>645</v>
      </c>
      <c r="E376" s="119">
        <v>28.6</v>
      </c>
      <c r="F376" s="35">
        <v>580</v>
      </c>
      <c r="G376" s="36">
        <v>28</v>
      </c>
      <c r="H376" s="118">
        <v>465</v>
      </c>
      <c r="I376" s="119">
        <v>25.3</v>
      </c>
      <c r="J376" s="328">
        <v>420</v>
      </c>
      <c r="K376" s="329">
        <v>24.1</v>
      </c>
      <c r="L376" s="346">
        <v>375</v>
      </c>
      <c r="M376" s="347">
        <v>23.2</v>
      </c>
      <c r="N376" s="328">
        <v>370</v>
      </c>
      <c r="O376" s="329">
        <v>23.3</v>
      </c>
      <c r="P376" s="346">
        <v>335</v>
      </c>
      <c r="Q376" s="347">
        <v>22.3</v>
      </c>
      <c r="R376" s="328">
        <v>325</v>
      </c>
      <c r="S376" s="329">
        <v>21.2</v>
      </c>
      <c r="T376" s="351">
        <v>315</v>
      </c>
      <c r="U376" s="352">
        <v>20.2</v>
      </c>
      <c r="V376" s="328">
        <v>305</v>
      </c>
      <c r="W376" s="329">
        <v>19.899999999999999</v>
      </c>
      <c r="X376" s="323">
        <v>285</v>
      </c>
      <c r="Y376" s="324">
        <v>18</v>
      </c>
      <c r="Z376" s="20" t="s">
        <v>160</v>
      </c>
    </row>
    <row r="377" spans="1:26" s="12" customFormat="1" ht="13.5" customHeight="1">
      <c r="A377" s="20" t="s">
        <v>18</v>
      </c>
      <c r="B377" s="35">
        <v>270</v>
      </c>
      <c r="C377" s="36">
        <v>24.1</v>
      </c>
      <c r="D377" s="118">
        <v>290</v>
      </c>
      <c r="E377" s="119">
        <v>26.1</v>
      </c>
      <c r="F377" s="35">
        <v>275</v>
      </c>
      <c r="G377" s="36">
        <v>26</v>
      </c>
      <c r="H377" s="118">
        <v>250</v>
      </c>
      <c r="I377" s="119">
        <v>25.2</v>
      </c>
      <c r="J377" s="328">
        <v>240</v>
      </c>
      <c r="K377" s="329">
        <v>25.2</v>
      </c>
      <c r="L377" s="346">
        <v>200</v>
      </c>
      <c r="M377" s="347">
        <v>22.6</v>
      </c>
      <c r="N377" s="328">
        <v>185</v>
      </c>
      <c r="O377" s="329">
        <v>22</v>
      </c>
      <c r="P377" s="346">
        <v>150</v>
      </c>
      <c r="Q377" s="347">
        <v>19.5</v>
      </c>
      <c r="R377" s="328">
        <v>130</v>
      </c>
      <c r="S377" s="329">
        <v>18.5</v>
      </c>
      <c r="T377" s="351">
        <v>100</v>
      </c>
      <c r="U377" s="352">
        <v>15.5</v>
      </c>
      <c r="V377" s="328">
        <v>95</v>
      </c>
      <c r="W377" s="329">
        <v>14.4</v>
      </c>
      <c r="X377" s="323">
        <v>90</v>
      </c>
      <c r="Y377" s="324">
        <v>13.8</v>
      </c>
      <c r="Z377" s="20" t="s">
        <v>18</v>
      </c>
    </row>
    <row r="378" spans="1:26" s="12" customFormat="1" ht="13.5" customHeight="1">
      <c r="A378" s="7" t="s">
        <v>37</v>
      </c>
      <c r="B378" s="35">
        <v>1260</v>
      </c>
      <c r="C378" s="36">
        <v>23.4</v>
      </c>
      <c r="D378" s="118">
        <v>1350</v>
      </c>
      <c r="E378" s="119">
        <v>24.9</v>
      </c>
      <c r="F378" s="35">
        <v>1230</v>
      </c>
      <c r="G378" s="36">
        <v>24.3</v>
      </c>
      <c r="H378" s="118">
        <v>1060</v>
      </c>
      <c r="I378" s="119">
        <v>22.9</v>
      </c>
      <c r="J378" s="328">
        <v>975</v>
      </c>
      <c r="K378" s="329">
        <v>22.3</v>
      </c>
      <c r="L378" s="346">
        <v>875</v>
      </c>
      <c r="M378" s="347">
        <v>21.3</v>
      </c>
      <c r="N378" s="328">
        <v>810</v>
      </c>
      <c r="O378" s="329">
        <v>20.5</v>
      </c>
      <c r="P378" s="346">
        <v>690</v>
      </c>
      <c r="Q378" s="347">
        <v>18.8</v>
      </c>
      <c r="R378" s="328">
        <v>645</v>
      </c>
      <c r="S378" s="329">
        <v>18.2</v>
      </c>
      <c r="T378" s="351">
        <v>590</v>
      </c>
      <c r="U378" s="352">
        <v>16.8</v>
      </c>
      <c r="V378" s="328">
        <v>555</v>
      </c>
      <c r="W378" s="329">
        <v>15.9</v>
      </c>
      <c r="X378" s="323">
        <v>525</v>
      </c>
      <c r="Y378" s="324">
        <v>14.5</v>
      </c>
      <c r="Z378" s="7" t="s">
        <v>37</v>
      </c>
    </row>
    <row r="379" spans="1:26" s="173" customFormat="1" ht="13.5" customHeight="1">
      <c r="A379" s="330"/>
      <c r="B379" s="331"/>
      <c r="C379" s="332"/>
      <c r="D379" s="331"/>
      <c r="E379" s="332"/>
      <c r="F379" s="331"/>
      <c r="G379" s="332"/>
      <c r="H379" s="331"/>
      <c r="I379" s="332"/>
      <c r="J379" s="331"/>
      <c r="K379" s="332"/>
      <c r="L379" s="331"/>
      <c r="M379" s="332"/>
      <c r="N379" s="331"/>
      <c r="O379" s="332"/>
      <c r="P379" s="331"/>
      <c r="Q379" s="332"/>
      <c r="R379" s="331"/>
      <c r="S379" s="332"/>
      <c r="T379" s="331"/>
      <c r="U379" s="332"/>
      <c r="V379" s="331"/>
      <c r="W379" s="332"/>
      <c r="X379" s="333"/>
      <c r="Y379" s="334"/>
      <c r="Z379" s="330"/>
    </row>
    <row r="380" spans="1:26" s="176" customFormat="1" ht="13.5" customHeight="1">
      <c r="A380" s="177" t="s">
        <v>165</v>
      </c>
      <c r="Y380" s="177" t="str">
        <f>A380</f>
        <v>Number by age and % of all claimants</v>
      </c>
    </row>
    <row r="381" spans="1:26" s="176" customFormat="1" ht="13.5" customHeight="1">
      <c r="A381" s="177" t="s">
        <v>171</v>
      </c>
      <c r="B381" s="178" t="s">
        <v>166</v>
      </c>
      <c r="C381" s="178" t="s">
        <v>167</v>
      </c>
      <c r="D381" s="178" t="s">
        <v>166</v>
      </c>
      <c r="E381" s="178" t="s">
        <v>167</v>
      </c>
      <c r="F381" s="178" t="s">
        <v>166</v>
      </c>
      <c r="G381" s="178" t="s">
        <v>167</v>
      </c>
      <c r="H381" s="178" t="s">
        <v>166</v>
      </c>
      <c r="I381" s="178" t="s">
        <v>167</v>
      </c>
      <c r="J381" s="178" t="s">
        <v>166</v>
      </c>
      <c r="K381" s="178" t="s">
        <v>167</v>
      </c>
      <c r="L381" s="178" t="s">
        <v>166</v>
      </c>
      <c r="M381" s="178" t="s">
        <v>167</v>
      </c>
      <c r="N381" s="179" t="str">
        <f t="shared" ref="N381:Y381" si="17">L381</f>
        <v>16-24 yrs</v>
      </c>
      <c r="O381" s="179" t="str">
        <f t="shared" si="17"/>
        <v>% of all unemp</v>
      </c>
      <c r="P381" s="179" t="str">
        <f t="shared" si="17"/>
        <v>16-24 yrs</v>
      </c>
      <c r="Q381" s="179" t="str">
        <f t="shared" si="17"/>
        <v>% of all unemp</v>
      </c>
      <c r="R381" s="179" t="str">
        <f t="shared" si="17"/>
        <v>16-24 yrs</v>
      </c>
      <c r="S381" s="179" t="str">
        <f t="shared" si="17"/>
        <v>% of all unemp</v>
      </c>
      <c r="T381" s="179" t="str">
        <f t="shared" si="17"/>
        <v>16-24 yrs</v>
      </c>
      <c r="U381" s="179" t="str">
        <f t="shared" si="17"/>
        <v>% of all unemp</v>
      </c>
      <c r="V381" s="179" t="str">
        <f t="shared" si="17"/>
        <v>16-24 yrs</v>
      </c>
      <c r="W381" s="179" t="str">
        <f t="shared" si="17"/>
        <v>% of all unemp</v>
      </c>
      <c r="X381" s="179" t="str">
        <f t="shared" si="17"/>
        <v>16-24 yrs</v>
      </c>
      <c r="Y381" s="179" t="str">
        <f t="shared" si="17"/>
        <v>% of all unemp</v>
      </c>
      <c r="Z381" s="178"/>
    </row>
    <row r="382" spans="1:26" s="173" customFormat="1" ht="13.5" customHeight="1">
      <c r="A382" s="330"/>
      <c r="B382" s="172">
        <v>42370</v>
      </c>
      <c r="C382" s="172">
        <v>42370</v>
      </c>
      <c r="D382" s="171">
        <v>42401</v>
      </c>
      <c r="E382" s="171">
        <v>42401</v>
      </c>
      <c r="F382" s="172">
        <v>42430</v>
      </c>
      <c r="G382" s="172">
        <v>42430</v>
      </c>
      <c r="H382" s="171">
        <v>42461</v>
      </c>
      <c r="I382" s="171">
        <v>42461</v>
      </c>
      <c r="J382" s="172">
        <v>42491</v>
      </c>
      <c r="K382" s="172">
        <v>42491</v>
      </c>
      <c r="L382" s="409">
        <v>42522</v>
      </c>
      <c r="M382" s="409">
        <v>42522</v>
      </c>
      <c r="N382" s="172">
        <v>42552</v>
      </c>
      <c r="O382" s="172">
        <v>42552</v>
      </c>
      <c r="P382" s="409">
        <v>42583</v>
      </c>
      <c r="Q382" s="409">
        <v>42583</v>
      </c>
      <c r="R382" s="172">
        <v>42614</v>
      </c>
      <c r="S382" s="172">
        <v>42614</v>
      </c>
      <c r="T382" s="409">
        <v>42644</v>
      </c>
      <c r="U382" s="409">
        <v>42644</v>
      </c>
      <c r="V382" s="172">
        <v>42675</v>
      </c>
      <c r="W382" s="172">
        <v>42675</v>
      </c>
      <c r="X382" s="274">
        <v>42712</v>
      </c>
      <c r="Y382" s="274">
        <v>42712</v>
      </c>
      <c r="Z382" s="330"/>
    </row>
    <row r="383" spans="1:26" s="173" customFormat="1" ht="13.5" customHeight="1">
      <c r="A383" s="20" t="s">
        <v>9</v>
      </c>
      <c r="B383" s="328">
        <v>105365</v>
      </c>
      <c r="C383" s="329">
        <v>17.100000000000001</v>
      </c>
      <c r="D383" s="368">
        <v>105270</v>
      </c>
      <c r="E383" s="369">
        <v>17</v>
      </c>
      <c r="F383" s="378">
        <v>158685</v>
      </c>
      <c r="G383" s="379">
        <v>21.286570888164512</v>
      </c>
      <c r="H383" s="118">
        <v>152780</v>
      </c>
      <c r="I383" s="119">
        <v>20.847803393669789</v>
      </c>
      <c r="J383" s="331">
        <v>147675</v>
      </c>
      <c r="K383" s="332">
        <v>20.511983554299288</v>
      </c>
      <c r="L383" s="410">
        <v>143735</v>
      </c>
      <c r="M383" s="412">
        <v>20.347968883823977</v>
      </c>
      <c r="N383" s="344">
        <v>156560</v>
      </c>
      <c r="O383" s="345">
        <v>21.725283950959916</v>
      </c>
      <c r="P383" s="410">
        <v>161600</v>
      </c>
      <c r="Q383" s="411">
        <v>22.234758320835454</v>
      </c>
      <c r="R383" s="344">
        <v>161430</v>
      </c>
      <c r="S383" s="345">
        <v>22.454827447107427</v>
      </c>
      <c r="T383" s="410">
        <v>166710</v>
      </c>
      <c r="U383" s="411">
        <v>22.723834059171114</v>
      </c>
      <c r="V383" s="331">
        <v>161280</v>
      </c>
      <c r="W383" s="332">
        <v>22.206005865425656</v>
      </c>
      <c r="X383" s="323">
        <v>154695</v>
      </c>
      <c r="Y383" s="324">
        <v>21.323270960405253</v>
      </c>
      <c r="Z383" s="20" t="s">
        <v>9</v>
      </c>
    </row>
    <row r="384" spans="1:26" s="173" customFormat="1" ht="13.5" customHeight="1">
      <c r="A384" s="20" t="s">
        <v>8</v>
      </c>
      <c r="B384" s="328">
        <v>115420</v>
      </c>
      <c r="C384" s="329">
        <v>17.600000000000001</v>
      </c>
      <c r="D384" s="368">
        <v>115390</v>
      </c>
      <c r="E384" s="369">
        <v>17.5</v>
      </c>
      <c r="F384" s="378">
        <v>168640</v>
      </c>
      <c r="G384" s="379">
        <v>21.497042626963083</v>
      </c>
      <c r="H384" s="118">
        <v>162045</v>
      </c>
      <c r="I384" s="119">
        <v>21.035789856295352</v>
      </c>
      <c r="J384" s="331">
        <v>156460</v>
      </c>
      <c r="K384" s="332">
        <v>20.689199196022425</v>
      </c>
      <c r="L384" s="410">
        <v>152415</v>
      </c>
      <c r="M384" s="412">
        <v>20.539305855956012</v>
      </c>
      <c r="N384" s="344">
        <v>165665</v>
      </c>
      <c r="O384" s="345">
        <v>21.885424028852061</v>
      </c>
      <c r="P384" s="410">
        <v>170700</v>
      </c>
      <c r="Q384" s="411">
        <v>22.376174028170119</v>
      </c>
      <c r="R384" s="344">
        <v>170445</v>
      </c>
      <c r="S384" s="345">
        <v>22.602889594674341</v>
      </c>
      <c r="T384" s="410">
        <v>175070</v>
      </c>
      <c r="U384" s="411">
        <v>22.816369086406883</v>
      </c>
      <c r="V384" s="331">
        <v>169175</v>
      </c>
      <c r="W384" s="332">
        <v>22.287728081154075</v>
      </c>
      <c r="X384" s="323">
        <v>162120</v>
      </c>
      <c r="Y384" s="324">
        <v>21.400708868780072</v>
      </c>
      <c r="Z384" s="20" t="s">
        <v>8</v>
      </c>
    </row>
    <row r="385" spans="1:26" s="173" customFormat="1" ht="13.5" customHeight="1">
      <c r="A385" s="20" t="s">
        <v>158</v>
      </c>
      <c r="B385" s="328">
        <v>8865</v>
      </c>
      <c r="C385" s="329">
        <v>16.600000000000001</v>
      </c>
      <c r="D385" s="368">
        <v>8880</v>
      </c>
      <c r="E385" s="369">
        <v>16.399999999999999</v>
      </c>
      <c r="F385" s="378">
        <v>11920</v>
      </c>
      <c r="G385" s="379">
        <v>19.595594279138584</v>
      </c>
      <c r="H385" s="118">
        <v>11375</v>
      </c>
      <c r="I385" s="119">
        <v>19.136944818304173</v>
      </c>
      <c r="J385" s="331">
        <v>10960</v>
      </c>
      <c r="K385" s="332">
        <v>18.867274918230333</v>
      </c>
      <c r="L385" s="410">
        <v>10570</v>
      </c>
      <c r="M385" s="412">
        <v>18.752772110352169</v>
      </c>
      <c r="N385" s="344">
        <v>11595</v>
      </c>
      <c r="O385" s="345">
        <v>19.941525496603319</v>
      </c>
      <c r="P385" s="410">
        <v>12055</v>
      </c>
      <c r="Q385" s="411">
        <v>20.414902624894157</v>
      </c>
      <c r="R385" s="344">
        <v>12330</v>
      </c>
      <c r="S385" s="345">
        <v>20.817153469525579</v>
      </c>
      <c r="T385" s="410">
        <v>12880</v>
      </c>
      <c r="U385" s="411">
        <v>21.438082556591212</v>
      </c>
      <c r="V385" s="331">
        <v>12605</v>
      </c>
      <c r="W385" s="332">
        <v>21.083883917370578</v>
      </c>
      <c r="X385" s="323">
        <v>12205</v>
      </c>
      <c r="Y385" s="324">
        <v>19.512390087929656</v>
      </c>
      <c r="Z385" s="20" t="s">
        <v>158</v>
      </c>
    </row>
    <row r="386" spans="1:26" s="173" customFormat="1" ht="13.5" customHeight="1">
      <c r="A386" s="20" t="s">
        <v>159</v>
      </c>
      <c r="B386" s="328">
        <v>5775</v>
      </c>
      <c r="C386" s="329">
        <v>17.2</v>
      </c>
      <c r="D386" s="368">
        <v>5730</v>
      </c>
      <c r="E386" s="369">
        <v>16.899999999999999</v>
      </c>
      <c r="F386" s="378">
        <v>8870</v>
      </c>
      <c r="G386" s="379">
        <v>21.831159241939453</v>
      </c>
      <c r="H386" s="118">
        <v>8480</v>
      </c>
      <c r="I386" s="119">
        <v>21.433084797169215</v>
      </c>
      <c r="J386" s="331">
        <v>8060</v>
      </c>
      <c r="K386" s="332">
        <v>20.959563125731371</v>
      </c>
      <c r="L386" s="410">
        <v>7655</v>
      </c>
      <c r="M386" s="412">
        <v>20.597336203417193</v>
      </c>
      <c r="N386" s="344">
        <v>8410</v>
      </c>
      <c r="O386" s="345">
        <v>21.912454403335072</v>
      </c>
      <c r="P386" s="410">
        <v>8630</v>
      </c>
      <c r="Q386" s="411">
        <v>22.506193767114357</v>
      </c>
      <c r="R386" s="344">
        <v>8550</v>
      </c>
      <c r="S386" s="345">
        <v>22.464529689963218</v>
      </c>
      <c r="T386" s="410">
        <v>9085</v>
      </c>
      <c r="U386" s="411">
        <v>22.698313554028733</v>
      </c>
      <c r="V386" s="331">
        <v>9095</v>
      </c>
      <c r="W386" s="332">
        <v>22.543066055273268</v>
      </c>
      <c r="X386" s="323">
        <v>8840</v>
      </c>
      <c r="Y386" s="324">
        <v>20.940424019898142</v>
      </c>
      <c r="Z386" s="20" t="s">
        <v>159</v>
      </c>
    </row>
    <row r="387" spans="1:26" s="173" customFormat="1" ht="13.5" customHeight="1">
      <c r="A387" s="20" t="s">
        <v>20</v>
      </c>
      <c r="B387" s="328">
        <v>30</v>
      </c>
      <c r="C387" s="329">
        <v>16.100000000000001</v>
      </c>
      <c r="D387" s="368">
        <v>30</v>
      </c>
      <c r="E387" s="369">
        <v>15.2</v>
      </c>
      <c r="F387" s="378">
        <v>40</v>
      </c>
      <c r="G387" s="379">
        <v>17.777777777777779</v>
      </c>
      <c r="H387" s="118">
        <v>40</v>
      </c>
      <c r="I387" s="119">
        <v>17.777777777777779</v>
      </c>
      <c r="J387" s="331">
        <v>30</v>
      </c>
      <c r="K387" s="332">
        <v>13.043478260869565</v>
      </c>
      <c r="L387" s="410">
        <v>25</v>
      </c>
      <c r="M387" s="412">
        <v>11.627906976744185</v>
      </c>
      <c r="N387" s="344">
        <v>35</v>
      </c>
      <c r="O387" s="345">
        <v>16.666666666666664</v>
      </c>
      <c r="P387" s="410">
        <v>35</v>
      </c>
      <c r="Q387" s="411">
        <v>15.909090909090908</v>
      </c>
      <c r="R387" s="344">
        <v>35</v>
      </c>
      <c r="S387" s="345">
        <v>14.285714285714285</v>
      </c>
      <c r="T387" s="410">
        <v>35</v>
      </c>
      <c r="U387" s="411">
        <v>15.217391304347828</v>
      </c>
      <c r="V387" s="331">
        <v>35</v>
      </c>
      <c r="W387" s="332">
        <v>14.583333333333334</v>
      </c>
      <c r="X387" s="323">
        <v>40</v>
      </c>
      <c r="Y387" s="324">
        <v>14.545454545454545</v>
      </c>
      <c r="Z387" s="20" t="s">
        <v>20</v>
      </c>
    </row>
    <row r="388" spans="1:26" s="173" customFormat="1" ht="13.5" customHeight="1">
      <c r="A388" s="20" t="s">
        <v>21</v>
      </c>
      <c r="B388" s="328">
        <v>25</v>
      </c>
      <c r="C388" s="329">
        <v>11.2</v>
      </c>
      <c r="D388" s="368">
        <v>30</v>
      </c>
      <c r="E388" s="369">
        <v>12.6</v>
      </c>
      <c r="F388" s="378">
        <v>65</v>
      </c>
      <c r="G388" s="379">
        <v>20.967741935483872</v>
      </c>
      <c r="H388" s="118">
        <v>65</v>
      </c>
      <c r="I388" s="119">
        <v>20.967741935483872</v>
      </c>
      <c r="J388" s="331">
        <v>65</v>
      </c>
      <c r="K388" s="332">
        <v>21.311475409836063</v>
      </c>
      <c r="L388" s="410">
        <v>55</v>
      </c>
      <c r="M388" s="412">
        <v>18.032786885245901</v>
      </c>
      <c r="N388" s="344">
        <v>75</v>
      </c>
      <c r="O388" s="345">
        <v>22.727272727272727</v>
      </c>
      <c r="P388" s="410">
        <v>75</v>
      </c>
      <c r="Q388" s="411">
        <v>23.076923076923077</v>
      </c>
      <c r="R388" s="344">
        <v>70</v>
      </c>
      <c r="S388" s="345">
        <v>22.222222222222221</v>
      </c>
      <c r="T388" s="410">
        <v>75</v>
      </c>
      <c r="U388" s="411">
        <v>23.076923076923077</v>
      </c>
      <c r="V388" s="331">
        <v>75</v>
      </c>
      <c r="W388" s="332">
        <v>23.076923076923077</v>
      </c>
      <c r="X388" s="323">
        <v>70</v>
      </c>
      <c r="Y388" s="324">
        <v>19.17808219178082</v>
      </c>
      <c r="Z388" s="20" t="s">
        <v>21</v>
      </c>
    </row>
    <row r="389" spans="1:26" s="173" customFormat="1" ht="13.5" customHeight="1">
      <c r="A389" s="20" t="s">
        <v>22</v>
      </c>
      <c r="B389" s="328">
        <v>25</v>
      </c>
      <c r="C389" s="329">
        <v>13.8</v>
      </c>
      <c r="D389" s="368">
        <v>30</v>
      </c>
      <c r="E389" s="369">
        <v>14.5</v>
      </c>
      <c r="F389" s="378">
        <v>50</v>
      </c>
      <c r="G389" s="379">
        <v>21.739130434782609</v>
      </c>
      <c r="H389" s="118">
        <v>55</v>
      </c>
      <c r="I389" s="119">
        <v>22.916666666666664</v>
      </c>
      <c r="J389" s="331">
        <v>45</v>
      </c>
      <c r="K389" s="332">
        <v>20.454545454545457</v>
      </c>
      <c r="L389" s="410">
        <v>45</v>
      </c>
      <c r="M389" s="412">
        <v>21.428571428571427</v>
      </c>
      <c r="N389" s="344">
        <v>50</v>
      </c>
      <c r="O389" s="345">
        <v>21.739130434782609</v>
      </c>
      <c r="P389" s="410">
        <v>45</v>
      </c>
      <c r="Q389" s="411">
        <v>20.454545454545457</v>
      </c>
      <c r="R389" s="344">
        <v>40</v>
      </c>
      <c r="S389" s="345">
        <v>17.021276595744681</v>
      </c>
      <c r="T389" s="410">
        <v>45</v>
      </c>
      <c r="U389" s="411">
        <v>18.75</v>
      </c>
      <c r="V389" s="331">
        <v>50</v>
      </c>
      <c r="W389" s="332">
        <v>20</v>
      </c>
      <c r="X389" s="323">
        <v>50</v>
      </c>
      <c r="Y389" s="324">
        <v>17.857142857142858</v>
      </c>
      <c r="Z389" s="20" t="s">
        <v>22</v>
      </c>
    </row>
    <row r="390" spans="1:26" s="173" customFormat="1" ht="13.5" customHeight="1">
      <c r="A390" s="20" t="s">
        <v>23</v>
      </c>
      <c r="B390" s="328">
        <v>20</v>
      </c>
      <c r="C390" s="329">
        <v>15.5</v>
      </c>
      <c r="D390" s="368">
        <v>20</v>
      </c>
      <c r="E390" s="369">
        <v>12.9</v>
      </c>
      <c r="F390" s="378">
        <v>40</v>
      </c>
      <c r="G390" s="379">
        <v>20</v>
      </c>
      <c r="H390" s="118">
        <v>35</v>
      </c>
      <c r="I390" s="119">
        <v>20.588235294117645</v>
      </c>
      <c r="J390" s="331">
        <v>30</v>
      </c>
      <c r="K390" s="332">
        <v>18.75</v>
      </c>
      <c r="L390" s="410">
        <v>30</v>
      </c>
      <c r="M390" s="412">
        <v>19.35483870967742</v>
      </c>
      <c r="N390" s="344">
        <v>35</v>
      </c>
      <c r="O390" s="345">
        <v>22.58064516129032</v>
      </c>
      <c r="P390" s="410">
        <v>40</v>
      </c>
      <c r="Q390" s="411">
        <v>25</v>
      </c>
      <c r="R390" s="344">
        <v>40</v>
      </c>
      <c r="S390" s="345">
        <v>25</v>
      </c>
      <c r="T390" s="410">
        <v>40</v>
      </c>
      <c r="U390" s="411">
        <v>24.242424242424242</v>
      </c>
      <c r="V390" s="331">
        <v>35</v>
      </c>
      <c r="W390" s="332">
        <v>20.588235294117649</v>
      </c>
      <c r="X390" s="323">
        <v>35</v>
      </c>
      <c r="Y390" s="324">
        <v>16.666666666666664</v>
      </c>
      <c r="Z390" s="20" t="s">
        <v>23</v>
      </c>
    </row>
    <row r="391" spans="1:26" s="173" customFormat="1" ht="13.5" customHeight="1">
      <c r="A391" s="20" t="s">
        <v>24</v>
      </c>
      <c r="B391" s="328">
        <v>55</v>
      </c>
      <c r="C391" s="329">
        <v>17</v>
      </c>
      <c r="D391" s="368">
        <v>50</v>
      </c>
      <c r="E391" s="369">
        <v>15.6</v>
      </c>
      <c r="F391" s="378">
        <v>75</v>
      </c>
      <c r="G391" s="379">
        <v>21.12676056338028</v>
      </c>
      <c r="H391" s="118">
        <v>70</v>
      </c>
      <c r="I391" s="119">
        <v>22.58064516129032</v>
      </c>
      <c r="J391" s="331">
        <v>60</v>
      </c>
      <c r="K391" s="332">
        <v>20</v>
      </c>
      <c r="L391" s="410">
        <v>60</v>
      </c>
      <c r="M391" s="412">
        <v>19.35483870967742</v>
      </c>
      <c r="N391" s="344">
        <v>60</v>
      </c>
      <c r="O391" s="345">
        <v>18.181818181818183</v>
      </c>
      <c r="P391" s="410">
        <v>70</v>
      </c>
      <c r="Q391" s="411">
        <v>20.588235294117645</v>
      </c>
      <c r="R391" s="344">
        <v>80</v>
      </c>
      <c r="S391" s="345">
        <v>22.857142857142858</v>
      </c>
      <c r="T391" s="410">
        <v>75</v>
      </c>
      <c r="U391" s="411">
        <v>21.12676056338028</v>
      </c>
      <c r="V391" s="331">
        <v>80</v>
      </c>
      <c r="W391" s="332">
        <v>21.333333333333332</v>
      </c>
      <c r="X391" s="323">
        <v>85</v>
      </c>
      <c r="Y391" s="324">
        <v>19.318181818181817</v>
      </c>
      <c r="Z391" s="20" t="s">
        <v>24</v>
      </c>
    </row>
    <row r="392" spans="1:26" s="173" customFormat="1" ht="13.5" customHeight="1">
      <c r="A392" s="20" t="s">
        <v>25</v>
      </c>
      <c r="B392" s="328">
        <v>125</v>
      </c>
      <c r="C392" s="329">
        <v>20.5</v>
      </c>
      <c r="D392" s="368">
        <v>110</v>
      </c>
      <c r="E392" s="369">
        <v>18.2</v>
      </c>
      <c r="F392" s="378">
        <v>140</v>
      </c>
      <c r="G392" s="379">
        <v>20.8955223880597</v>
      </c>
      <c r="H392" s="118">
        <v>120</v>
      </c>
      <c r="I392" s="119">
        <v>20.689655172413794</v>
      </c>
      <c r="J392" s="331">
        <v>120</v>
      </c>
      <c r="K392" s="332">
        <v>21.818181818181817</v>
      </c>
      <c r="L392" s="410">
        <v>110</v>
      </c>
      <c r="M392" s="412">
        <v>22</v>
      </c>
      <c r="N392" s="344">
        <v>115</v>
      </c>
      <c r="O392" s="345">
        <v>22.330097087378643</v>
      </c>
      <c r="P392" s="410">
        <v>110</v>
      </c>
      <c r="Q392" s="411">
        <v>21.782178217821784</v>
      </c>
      <c r="R392" s="344">
        <v>125</v>
      </c>
      <c r="S392" s="345">
        <v>23.364485981308412</v>
      </c>
      <c r="T392" s="410">
        <v>120</v>
      </c>
      <c r="U392" s="411">
        <v>22.641509433962266</v>
      </c>
      <c r="V392" s="331">
        <v>120</v>
      </c>
      <c r="W392" s="332">
        <v>21.052631578947366</v>
      </c>
      <c r="X392" s="323">
        <v>140</v>
      </c>
      <c r="Y392" s="324">
        <v>22.047244094488189</v>
      </c>
      <c r="Z392" s="20" t="s">
        <v>25</v>
      </c>
    </row>
    <row r="393" spans="1:26" s="173" customFormat="1" ht="13.5" customHeight="1">
      <c r="A393" s="20" t="s">
        <v>17</v>
      </c>
      <c r="B393" s="328">
        <v>170</v>
      </c>
      <c r="C393" s="329">
        <v>11.8</v>
      </c>
      <c r="D393" s="368">
        <v>175</v>
      </c>
      <c r="E393" s="369">
        <v>12.2</v>
      </c>
      <c r="F393" s="378">
        <v>355</v>
      </c>
      <c r="G393" s="379">
        <v>18.684210526315788</v>
      </c>
      <c r="H393" s="118">
        <v>330</v>
      </c>
      <c r="I393" s="119">
        <v>17.78975741239892</v>
      </c>
      <c r="J393" s="331">
        <v>330</v>
      </c>
      <c r="K393" s="332">
        <v>18.232044198895029</v>
      </c>
      <c r="L393" s="410">
        <v>315</v>
      </c>
      <c r="M393" s="412">
        <v>17.647058823529413</v>
      </c>
      <c r="N393" s="344">
        <v>340</v>
      </c>
      <c r="O393" s="345">
        <v>18.181818181818183</v>
      </c>
      <c r="P393" s="410">
        <v>350</v>
      </c>
      <c r="Q393" s="411">
        <v>18.71657754010695</v>
      </c>
      <c r="R393" s="344">
        <v>350</v>
      </c>
      <c r="S393" s="345">
        <v>18.469656992084431</v>
      </c>
      <c r="T393" s="410">
        <v>350</v>
      </c>
      <c r="U393" s="411">
        <v>18.087855297157624</v>
      </c>
      <c r="V393" s="331">
        <v>360</v>
      </c>
      <c r="W393" s="332">
        <v>18.508997429305914</v>
      </c>
      <c r="X393" s="323">
        <v>340</v>
      </c>
      <c r="Y393" s="324">
        <v>16.50485436893204</v>
      </c>
      <c r="Z393" s="20" t="s">
        <v>17</v>
      </c>
    </row>
    <row r="394" spans="1:26" s="173" customFormat="1" ht="13.5" customHeight="1">
      <c r="A394" s="20" t="s">
        <v>160</v>
      </c>
      <c r="B394" s="328">
        <v>285</v>
      </c>
      <c r="C394" s="329">
        <v>16.899999999999999</v>
      </c>
      <c r="D394" s="368">
        <v>270</v>
      </c>
      <c r="E394" s="369">
        <v>15.6</v>
      </c>
      <c r="F394" s="378">
        <v>410</v>
      </c>
      <c r="G394" s="379">
        <v>20.551378446115287</v>
      </c>
      <c r="H394" s="118">
        <v>380</v>
      </c>
      <c r="I394" s="119">
        <v>20.652173913043477</v>
      </c>
      <c r="J394" s="331">
        <v>350</v>
      </c>
      <c r="K394" s="332">
        <v>19.886363636363637</v>
      </c>
      <c r="L394" s="410">
        <v>330</v>
      </c>
      <c r="M394" s="412">
        <v>19.469026548672566</v>
      </c>
      <c r="N394" s="344">
        <v>370</v>
      </c>
      <c r="O394" s="345">
        <v>20.903954802259886</v>
      </c>
      <c r="P394" s="410">
        <v>380</v>
      </c>
      <c r="Q394" s="411">
        <v>21.408450704225352</v>
      </c>
      <c r="R394" s="344">
        <v>390</v>
      </c>
      <c r="S394" s="345">
        <v>21.253405994550409</v>
      </c>
      <c r="T394" s="410">
        <v>395</v>
      </c>
      <c r="U394" s="411">
        <v>21.351351351351351</v>
      </c>
      <c r="V394" s="331">
        <v>395</v>
      </c>
      <c r="W394" s="332">
        <v>20.519480519480521</v>
      </c>
      <c r="X394" s="323">
        <v>420</v>
      </c>
      <c r="Y394" s="324">
        <v>19.17808219178082</v>
      </c>
      <c r="Z394" s="20" t="s">
        <v>160</v>
      </c>
    </row>
    <row r="395" spans="1:26" s="173" customFormat="1" ht="13.5" customHeight="1">
      <c r="A395" s="20" t="s">
        <v>18</v>
      </c>
      <c r="B395" s="328">
        <v>90</v>
      </c>
      <c r="C395" s="329">
        <v>12.3</v>
      </c>
      <c r="D395" s="368">
        <v>105</v>
      </c>
      <c r="E395" s="369">
        <v>13.2</v>
      </c>
      <c r="F395" s="378">
        <v>225</v>
      </c>
      <c r="G395" s="379">
        <v>22.058823529411764</v>
      </c>
      <c r="H395" s="118">
        <v>215</v>
      </c>
      <c r="I395" s="119">
        <v>22.051282051282051</v>
      </c>
      <c r="J395" s="331">
        <v>215</v>
      </c>
      <c r="K395" s="332">
        <v>22.395833333333336</v>
      </c>
      <c r="L395" s="410">
        <v>205</v>
      </c>
      <c r="M395" s="412">
        <v>21.693121693121693</v>
      </c>
      <c r="N395" s="344">
        <v>230</v>
      </c>
      <c r="O395" s="345">
        <v>23.115577889447238</v>
      </c>
      <c r="P395" s="410">
        <v>235</v>
      </c>
      <c r="Q395" s="411">
        <v>23.03921568627451</v>
      </c>
      <c r="R395" s="344">
        <v>235</v>
      </c>
      <c r="S395" s="345">
        <v>23.03921568627451</v>
      </c>
      <c r="T395" s="410">
        <v>245</v>
      </c>
      <c r="U395" s="411">
        <v>23.671497584541061</v>
      </c>
      <c r="V395" s="331">
        <v>250</v>
      </c>
      <c r="W395" s="332">
        <v>24.271844660194173</v>
      </c>
      <c r="X395" s="323">
        <v>235</v>
      </c>
      <c r="Y395" s="324">
        <v>21.559633027522938</v>
      </c>
      <c r="Z395" s="20" t="s">
        <v>18</v>
      </c>
    </row>
    <row r="396" spans="1:26" s="173" customFormat="1" ht="13.5" customHeight="1">
      <c r="A396" s="7" t="s">
        <v>37</v>
      </c>
      <c r="B396" s="328">
        <v>545</v>
      </c>
      <c r="C396" s="329">
        <v>14.1</v>
      </c>
      <c r="D396" s="368">
        <v>550</v>
      </c>
      <c r="E396" s="369">
        <v>13.9</v>
      </c>
      <c r="F396" s="378">
        <v>990</v>
      </c>
      <c r="G396" s="379">
        <v>20.142421159715155</v>
      </c>
      <c r="H396" s="118">
        <v>925</v>
      </c>
      <c r="I396" s="119">
        <v>19.828510182207932</v>
      </c>
      <c r="J396" s="331">
        <v>895</v>
      </c>
      <c r="K396" s="332">
        <v>19.757174392935983</v>
      </c>
      <c r="L396" s="410">
        <v>850</v>
      </c>
      <c r="M396" s="412">
        <v>19.209039548022599</v>
      </c>
      <c r="N396" s="344">
        <v>935</v>
      </c>
      <c r="O396" s="345">
        <v>20.150862068965516</v>
      </c>
      <c r="P396" s="410">
        <v>965</v>
      </c>
      <c r="Q396" s="411">
        <v>20.685959271168276</v>
      </c>
      <c r="R396" s="344">
        <v>975</v>
      </c>
      <c r="S396" s="345">
        <v>20.526315789473685</v>
      </c>
      <c r="T396" s="410">
        <v>990</v>
      </c>
      <c r="U396" s="411">
        <v>20.539419087136928</v>
      </c>
      <c r="V396" s="331">
        <v>1005</v>
      </c>
      <c r="W396" s="332">
        <v>20.531154239019408</v>
      </c>
      <c r="X396" s="323">
        <v>1000</v>
      </c>
      <c r="Y396" s="324">
        <v>18.709073900841908</v>
      </c>
      <c r="Z396" s="7" t="s">
        <v>37</v>
      </c>
    </row>
    <row r="397" spans="1:26" s="173" customFormat="1" ht="13.5" customHeight="1">
      <c r="A397" s="330"/>
      <c r="B397" s="331"/>
      <c r="C397" s="332"/>
      <c r="D397" s="331"/>
      <c r="E397" s="332"/>
      <c r="F397" s="331"/>
      <c r="G397" s="332"/>
      <c r="H397" s="331"/>
      <c r="I397" s="332"/>
      <c r="J397" s="331"/>
      <c r="K397" s="332"/>
      <c r="L397" s="331"/>
      <c r="M397" s="332"/>
      <c r="N397" s="331"/>
      <c r="O397" s="332"/>
      <c r="P397" s="331"/>
      <c r="Q397" s="332"/>
      <c r="R397" s="331"/>
      <c r="S397" s="332"/>
      <c r="T397" s="331"/>
      <c r="U397" s="332"/>
      <c r="V397" s="331"/>
      <c r="W397" s="332"/>
      <c r="X397" s="333"/>
      <c r="Y397" s="334"/>
      <c r="Z397" s="330"/>
    </row>
    <row r="398" spans="1:26" s="176" customFormat="1" ht="13.5" customHeight="1">
      <c r="A398" s="177" t="s">
        <v>165</v>
      </c>
      <c r="Y398" s="177" t="str">
        <f>A398</f>
        <v>Number by age and % of all claimants</v>
      </c>
    </row>
    <row r="399" spans="1:26" s="176" customFormat="1" ht="13.5" customHeight="1">
      <c r="A399" s="177" t="s">
        <v>171</v>
      </c>
      <c r="B399" s="178" t="s">
        <v>166</v>
      </c>
      <c r="C399" s="178" t="s">
        <v>167</v>
      </c>
      <c r="D399" s="178" t="s">
        <v>166</v>
      </c>
      <c r="E399" s="178" t="s">
        <v>167</v>
      </c>
      <c r="F399" s="178" t="s">
        <v>166</v>
      </c>
      <c r="G399" s="178" t="s">
        <v>167</v>
      </c>
      <c r="H399" s="178" t="s">
        <v>166</v>
      </c>
      <c r="I399" s="178" t="s">
        <v>167</v>
      </c>
      <c r="J399" s="178" t="s">
        <v>166</v>
      </c>
      <c r="K399" s="178" t="s">
        <v>167</v>
      </c>
      <c r="L399" s="178" t="s">
        <v>166</v>
      </c>
      <c r="M399" s="178" t="s">
        <v>167</v>
      </c>
      <c r="N399" s="179" t="str">
        <f t="shared" ref="N399" si="18">L399</f>
        <v>16-24 yrs</v>
      </c>
      <c r="O399" s="179" t="str">
        <f t="shared" ref="O399" si="19">M399</f>
        <v>% of all unemp</v>
      </c>
      <c r="P399" s="179" t="str">
        <f t="shared" ref="P399" si="20">N399</f>
        <v>16-24 yrs</v>
      </c>
      <c r="Q399" s="179" t="str">
        <f t="shared" ref="Q399" si="21">O399</f>
        <v>% of all unemp</v>
      </c>
      <c r="R399" s="179" t="str">
        <f t="shared" ref="R399" si="22">P399</f>
        <v>16-24 yrs</v>
      </c>
      <c r="S399" s="179" t="str">
        <f t="shared" ref="S399" si="23">Q399</f>
        <v>% of all unemp</v>
      </c>
      <c r="T399" s="179" t="str">
        <f t="shared" ref="T399" si="24">R399</f>
        <v>16-24 yrs</v>
      </c>
      <c r="U399" s="179" t="str">
        <f t="shared" ref="U399" si="25">S399</f>
        <v>% of all unemp</v>
      </c>
      <c r="V399" s="179" t="str">
        <f t="shared" ref="V399" si="26">T399</f>
        <v>16-24 yrs</v>
      </c>
      <c r="W399" s="179" t="str">
        <f t="shared" ref="W399" si="27">U399</f>
        <v>% of all unemp</v>
      </c>
      <c r="X399" s="179" t="str">
        <f t="shared" ref="X399" si="28">V399</f>
        <v>16-24 yrs</v>
      </c>
      <c r="Y399" s="179" t="str">
        <f t="shared" ref="Y399" si="29">W399</f>
        <v>% of all unemp</v>
      </c>
      <c r="Z399" s="178"/>
    </row>
    <row r="400" spans="1:26" s="173" customFormat="1" ht="13.5" customHeight="1">
      <c r="A400" s="330"/>
      <c r="B400" s="172">
        <v>42736</v>
      </c>
      <c r="C400" s="172">
        <v>42736</v>
      </c>
      <c r="D400" s="171">
        <v>42767</v>
      </c>
      <c r="E400" s="171">
        <v>42767</v>
      </c>
      <c r="F400" s="172">
        <v>42795</v>
      </c>
      <c r="G400" s="172">
        <v>42795</v>
      </c>
      <c r="H400" s="171">
        <v>42826</v>
      </c>
      <c r="I400" s="171">
        <v>42826</v>
      </c>
      <c r="J400" s="172">
        <v>42856</v>
      </c>
      <c r="K400" s="172">
        <v>42856</v>
      </c>
      <c r="L400" s="409">
        <v>42887</v>
      </c>
      <c r="M400" s="409">
        <v>42887</v>
      </c>
      <c r="N400" s="172">
        <v>42917</v>
      </c>
      <c r="O400" s="172">
        <v>42917</v>
      </c>
      <c r="P400" s="409">
        <v>42948</v>
      </c>
      <c r="Q400" s="409">
        <v>42948</v>
      </c>
      <c r="R400" s="172">
        <v>42979</v>
      </c>
      <c r="S400" s="172">
        <v>42979</v>
      </c>
      <c r="T400" s="409">
        <v>43009</v>
      </c>
      <c r="U400" s="409">
        <v>43009</v>
      </c>
      <c r="V400" s="172">
        <v>43040</v>
      </c>
      <c r="W400" s="172">
        <v>43040</v>
      </c>
      <c r="X400" s="274">
        <v>43077</v>
      </c>
      <c r="Y400" s="274">
        <v>43077</v>
      </c>
      <c r="Z400" s="330"/>
    </row>
    <row r="401" spans="1:26" s="173" customFormat="1" ht="13.5" customHeight="1">
      <c r="A401" s="20" t="s">
        <v>9</v>
      </c>
      <c r="B401" s="328">
        <v>151490</v>
      </c>
      <c r="C401" s="329">
        <v>20.268389928019051</v>
      </c>
      <c r="D401" s="368">
        <v>159125</v>
      </c>
      <c r="E401" s="369">
        <v>20.553341815152319</v>
      </c>
      <c r="F401" s="378">
        <v>166705</v>
      </c>
      <c r="G401" s="379">
        <v>21.06297222853966</v>
      </c>
      <c r="H401" s="118"/>
      <c r="I401" s="119"/>
      <c r="J401" s="331"/>
      <c r="K401" s="332"/>
      <c r="L401" s="410"/>
      <c r="M401" s="412"/>
      <c r="N401" s="344"/>
      <c r="O401" s="345"/>
      <c r="P401" s="410"/>
      <c r="Q401" s="411"/>
      <c r="R401" s="344"/>
      <c r="S401" s="345"/>
      <c r="T401" s="410"/>
      <c r="U401" s="411"/>
      <c r="V401" s="331"/>
      <c r="W401" s="332"/>
      <c r="X401" s="323"/>
      <c r="Y401" s="324"/>
      <c r="Z401" s="20" t="s">
        <v>9</v>
      </c>
    </row>
    <row r="402" spans="1:26" s="173" customFormat="1" ht="13.5" customHeight="1">
      <c r="A402" s="20" t="s">
        <v>8</v>
      </c>
      <c r="B402" s="328">
        <v>158935</v>
      </c>
      <c r="C402" s="329">
        <v>20.383860666145107</v>
      </c>
      <c r="D402" s="368">
        <v>166825</v>
      </c>
      <c r="E402" s="369">
        <v>20.683776579257334</v>
      </c>
      <c r="F402" s="378">
        <v>174285</v>
      </c>
      <c r="G402" s="379">
        <v>21.167790125705956</v>
      </c>
      <c r="H402" s="118"/>
      <c r="I402" s="119"/>
      <c r="J402" s="331"/>
      <c r="K402" s="332"/>
      <c r="L402" s="410"/>
      <c r="M402" s="412"/>
      <c r="N402" s="344"/>
      <c r="O402" s="345"/>
      <c r="P402" s="410"/>
      <c r="Q402" s="411"/>
      <c r="R402" s="344"/>
      <c r="S402" s="345"/>
      <c r="T402" s="410"/>
      <c r="U402" s="411"/>
      <c r="V402" s="331"/>
      <c r="W402" s="332"/>
      <c r="X402" s="323"/>
      <c r="Y402" s="324"/>
      <c r="Z402" s="20" t="s">
        <v>8</v>
      </c>
    </row>
    <row r="403" spans="1:26" s="173" customFormat="1" ht="13.5" customHeight="1">
      <c r="A403" s="20" t="s">
        <v>158</v>
      </c>
      <c r="B403" s="328">
        <v>11840</v>
      </c>
      <c r="C403" s="329">
        <v>18.326754895131955</v>
      </c>
      <c r="D403" s="368">
        <v>12415</v>
      </c>
      <c r="E403" s="369">
        <v>18.434924641769989</v>
      </c>
      <c r="F403" s="378">
        <v>13020</v>
      </c>
      <c r="G403" s="379">
        <v>18.819108188191084</v>
      </c>
      <c r="H403" s="118"/>
      <c r="I403" s="119"/>
      <c r="J403" s="331"/>
      <c r="K403" s="332"/>
      <c r="L403" s="410"/>
      <c r="M403" s="412"/>
      <c r="N403" s="344"/>
      <c r="O403" s="345"/>
      <c r="P403" s="410"/>
      <c r="Q403" s="411"/>
      <c r="R403" s="344"/>
      <c r="S403" s="345"/>
      <c r="T403" s="410"/>
      <c r="U403" s="411"/>
      <c r="V403" s="331"/>
      <c r="W403" s="332"/>
      <c r="X403" s="323"/>
      <c r="Y403" s="324"/>
      <c r="Z403" s="20" t="s">
        <v>158</v>
      </c>
    </row>
    <row r="404" spans="1:26" s="173" customFormat="1" ht="13.5" customHeight="1">
      <c r="A404" s="20" t="s">
        <v>159</v>
      </c>
      <c r="B404" s="328">
        <v>8780</v>
      </c>
      <c r="C404" s="329">
        <v>19.927371765773945</v>
      </c>
      <c r="D404" s="368">
        <v>9345</v>
      </c>
      <c r="E404" s="369">
        <v>20.275547841180298</v>
      </c>
      <c r="F404" s="378">
        <v>9855</v>
      </c>
      <c r="G404" s="379">
        <v>20.78456184751661</v>
      </c>
      <c r="H404" s="118"/>
      <c r="I404" s="119"/>
      <c r="J404" s="331"/>
      <c r="K404" s="332"/>
      <c r="L404" s="410"/>
      <c r="M404" s="412"/>
      <c r="N404" s="344"/>
      <c r="O404" s="345"/>
      <c r="P404" s="410"/>
      <c r="Q404" s="411"/>
      <c r="R404" s="344"/>
      <c r="S404" s="345"/>
      <c r="T404" s="410"/>
      <c r="U404" s="411"/>
      <c r="V404" s="331"/>
      <c r="W404" s="332"/>
      <c r="X404" s="323"/>
      <c r="Y404" s="324"/>
      <c r="Z404" s="20" t="s">
        <v>159</v>
      </c>
    </row>
    <row r="405" spans="1:26" s="173" customFormat="1" ht="13.5" customHeight="1">
      <c r="A405" s="20" t="s">
        <v>20</v>
      </c>
      <c r="B405" s="328">
        <v>45</v>
      </c>
      <c r="C405" s="329">
        <v>16.363636363636363</v>
      </c>
      <c r="D405" s="368">
        <v>45</v>
      </c>
      <c r="E405" s="369">
        <v>15.517241379310345</v>
      </c>
      <c r="F405" s="378">
        <v>45</v>
      </c>
      <c r="G405" s="379">
        <v>15.789473684210526</v>
      </c>
      <c r="H405" s="118"/>
      <c r="I405" s="119"/>
      <c r="J405" s="331"/>
      <c r="K405" s="332"/>
      <c r="L405" s="410"/>
      <c r="M405" s="412"/>
      <c r="N405" s="344"/>
      <c r="O405" s="345"/>
      <c r="P405" s="410"/>
      <c r="Q405" s="411"/>
      <c r="R405" s="344"/>
      <c r="S405" s="345"/>
      <c r="T405" s="410"/>
      <c r="U405" s="411"/>
      <c r="V405" s="331"/>
      <c r="W405" s="332"/>
      <c r="X405" s="323"/>
      <c r="Y405" s="324"/>
      <c r="Z405" s="20" t="s">
        <v>20</v>
      </c>
    </row>
    <row r="406" spans="1:26" s="173" customFormat="1" ht="13.5" customHeight="1">
      <c r="A406" s="20" t="s">
        <v>21</v>
      </c>
      <c r="B406" s="328">
        <v>70</v>
      </c>
      <c r="C406" s="329">
        <v>18.421052631578945</v>
      </c>
      <c r="D406" s="368">
        <v>80</v>
      </c>
      <c r="E406" s="369">
        <v>18.823529411764707</v>
      </c>
      <c r="F406" s="378">
        <v>75</v>
      </c>
      <c r="G406" s="379">
        <v>17.647058823529413</v>
      </c>
      <c r="H406" s="118"/>
      <c r="I406" s="119"/>
      <c r="J406" s="331"/>
      <c r="K406" s="332"/>
      <c r="L406" s="410"/>
      <c r="M406" s="412"/>
      <c r="N406" s="344"/>
      <c r="O406" s="345"/>
      <c r="P406" s="410"/>
      <c r="Q406" s="411"/>
      <c r="R406" s="344"/>
      <c r="S406" s="345"/>
      <c r="T406" s="410"/>
      <c r="U406" s="411"/>
      <c r="V406" s="331"/>
      <c r="W406" s="332"/>
      <c r="X406" s="323"/>
      <c r="Y406" s="324"/>
      <c r="Z406" s="20" t="s">
        <v>21</v>
      </c>
    </row>
    <row r="407" spans="1:26" s="173" customFormat="1" ht="13.5" customHeight="1">
      <c r="A407" s="20" t="s">
        <v>22</v>
      </c>
      <c r="B407" s="328">
        <v>60</v>
      </c>
      <c r="C407" s="329">
        <v>20.33898305084746</v>
      </c>
      <c r="D407" s="368">
        <v>60</v>
      </c>
      <c r="E407" s="369">
        <v>20.689655172413794</v>
      </c>
      <c r="F407" s="378">
        <v>55</v>
      </c>
      <c r="G407" s="379">
        <v>17.741935483870968</v>
      </c>
      <c r="H407" s="118"/>
      <c r="I407" s="119"/>
      <c r="J407" s="331"/>
      <c r="K407" s="332"/>
      <c r="L407" s="410"/>
      <c r="M407" s="412"/>
      <c r="N407" s="344"/>
      <c r="O407" s="345"/>
      <c r="P407" s="410"/>
      <c r="Q407" s="411"/>
      <c r="R407" s="344"/>
      <c r="S407" s="345"/>
      <c r="T407" s="410"/>
      <c r="U407" s="411"/>
      <c r="V407" s="331"/>
      <c r="W407" s="332"/>
      <c r="X407" s="323"/>
      <c r="Y407" s="324"/>
      <c r="Z407" s="20" t="s">
        <v>22</v>
      </c>
    </row>
    <row r="408" spans="1:26" s="173" customFormat="1" ht="13.5" customHeight="1">
      <c r="A408" s="20" t="s">
        <v>23</v>
      </c>
      <c r="B408" s="328">
        <v>35</v>
      </c>
      <c r="C408" s="329">
        <v>15.555555555555555</v>
      </c>
      <c r="D408" s="368">
        <v>40</v>
      </c>
      <c r="E408" s="369">
        <v>17.021276595744681</v>
      </c>
      <c r="F408" s="378">
        <v>45</v>
      </c>
      <c r="G408" s="379">
        <v>19.148936170212767</v>
      </c>
      <c r="H408" s="118"/>
      <c r="I408" s="119"/>
      <c r="J408" s="331"/>
      <c r="K408" s="332"/>
      <c r="L408" s="410"/>
      <c r="M408" s="412"/>
      <c r="N408" s="344"/>
      <c r="O408" s="345"/>
      <c r="P408" s="410"/>
      <c r="Q408" s="411"/>
      <c r="R408" s="344"/>
      <c r="S408" s="345"/>
      <c r="T408" s="410"/>
      <c r="U408" s="411"/>
      <c r="V408" s="331"/>
      <c r="W408" s="332"/>
      <c r="X408" s="323"/>
      <c r="Y408" s="324"/>
      <c r="Z408" s="20" t="s">
        <v>23</v>
      </c>
    </row>
    <row r="409" spans="1:26" s="173" customFormat="1" ht="13.5" customHeight="1">
      <c r="A409" s="20" t="s">
        <v>24</v>
      </c>
      <c r="B409" s="328">
        <v>85</v>
      </c>
      <c r="C409" s="329">
        <v>19.101123595505616</v>
      </c>
      <c r="D409" s="368">
        <v>80</v>
      </c>
      <c r="E409" s="369">
        <v>17.977528089887642</v>
      </c>
      <c r="F409" s="378">
        <v>85</v>
      </c>
      <c r="G409" s="379">
        <v>18.478260869565215</v>
      </c>
      <c r="H409" s="118"/>
      <c r="I409" s="119"/>
      <c r="J409" s="331"/>
      <c r="K409" s="332"/>
      <c r="L409" s="410"/>
      <c r="M409" s="412"/>
      <c r="N409" s="344"/>
      <c r="O409" s="345"/>
      <c r="P409" s="410"/>
      <c r="Q409" s="411"/>
      <c r="R409" s="344"/>
      <c r="S409" s="345"/>
      <c r="T409" s="410"/>
      <c r="U409" s="411"/>
      <c r="V409" s="331"/>
      <c r="W409" s="332"/>
      <c r="X409" s="323"/>
      <c r="Y409" s="324"/>
      <c r="Z409" s="20" t="s">
        <v>24</v>
      </c>
    </row>
    <row r="410" spans="1:26" s="173" customFormat="1" ht="13.5" customHeight="1">
      <c r="A410" s="20" t="s">
        <v>25</v>
      </c>
      <c r="B410" s="328">
        <v>150</v>
      </c>
      <c r="C410" s="329">
        <v>21.897810218978105</v>
      </c>
      <c r="D410" s="368">
        <v>165</v>
      </c>
      <c r="E410" s="369">
        <v>23.913043478260871</v>
      </c>
      <c r="F410" s="378">
        <v>160</v>
      </c>
      <c r="G410" s="379">
        <v>24.615384615384617</v>
      </c>
      <c r="H410" s="118"/>
      <c r="I410" s="119"/>
      <c r="J410" s="331"/>
      <c r="K410" s="332"/>
      <c r="L410" s="410"/>
      <c r="M410" s="412"/>
      <c r="N410" s="344"/>
      <c r="O410" s="345"/>
      <c r="P410" s="410"/>
      <c r="Q410" s="411"/>
      <c r="R410" s="344"/>
      <c r="S410" s="345"/>
      <c r="T410" s="410"/>
      <c r="U410" s="411"/>
      <c r="V410" s="331"/>
      <c r="W410" s="332"/>
      <c r="X410" s="323"/>
      <c r="Y410" s="324"/>
      <c r="Z410" s="20" t="s">
        <v>25</v>
      </c>
    </row>
    <row r="411" spans="1:26" s="173" customFormat="1" ht="13.5" customHeight="1">
      <c r="A411" s="20" t="s">
        <v>17</v>
      </c>
      <c r="B411" s="328">
        <v>345</v>
      </c>
      <c r="C411" s="329">
        <v>15.972222222222221</v>
      </c>
      <c r="D411" s="368">
        <v>370</v>
      </c>
      <c r="E411" s="369">
        <v>15.845824411134904</v>
      </c>
      <c r="F411" s="378">
        <v>375</v>
      </c>
      <c r="G411" s="379">
        <v>15.789473684210526</v>
      </c>
      <c r="H411" s="118"/>
      <c r="I411" s="119"/>
      <c r="J411" s="331"/>
      <c r="K411" s="332"/>
      <c r="L411" s="410"/>
      <c r="M411" s="412"/>
      <c r="N411" s="344"/>
      <c r="O411" s="345"/>
      <c r="P411" s="410"/>
      <c r="Q411" s="411"/>
      <c r="R411" s="344"/>
      <c r="S411" s="345"/>
      <c r="T411" s="410"/>
      <c r="U411" s="411"/>
      <c r="V411" s="331"/>
      <c r="W411" s="332"/>
      <c r="X411" s="323"/>
      <c r="Y411" s="324"/>
      <c r="Z411" s="20" t="s">
        <v>17</v>
      </c>
    </row>
    <row r="412" spans="1:26" s="173" customFormat="1" ht="13.5" customHeight="1">
      <c r="A412" s="20" t="s">
        <v>160</v>
      </c>
      <c r="B412" s="328">
        <v>440</v>
      </c>
      <c r="C412" s="329">
        <v>19.213973799126638</v>
      </c>
      <c r="D412" s="368">
        <v>465</v>
      </c>
      <c r="E412" s="369">
        <v>19.661733615221987</v>
      </c>
      <c r="F412" s="378">
        <v>465</v>
      </c>
      <c r="G412" s="379">
        <v>19.661733615221987</v>
      </c>
      <c r="H412" s="118"/>
      <c r="I412" s="119"/>
      <c r="J412" s="331"/>
      <c r="K412" s="332"/>
      <c r="L412" s="410"/>
      <c r="M412" s="412"/>
      <c r="N412" s="344"/>
      <c r="O412" s="345"/>
      <c r="P412" s="410"/>
      <c r="Q412" s="411"/>
      <c r="R412" s="344"/>
      <c r="S412" s="345"/>
      <c r="T412" s="410"/>
      <c r="U412" s="411"/>
      <c r="V412" s="331"/>
      <c r="W412" s="332"/>
      <c r="X412" s="323"/>
      <c r="Y412" s="324"/>
      <c r="Z412" s="20" t="s">
        <v>160</v>
      </c>
    </row>
    <row r="413" spans="1:26" s="173" customFormat="1" ht="13.5" customHeight="1">
      <c r="A413" s="20" t="s">
        <v>18</v>
      </c>
      <c r="B413" s="328">
        <v>225</v>
      </c>
      <c r="C413" s="329">
        <v>19.565217391304348</v>
      </c>
      <c r="D413" s="368">
        <v>245</v>
      </c>
      <c r="E413" s="369">
        <v>20.588235294117645</v>
      </c>
      <c r="F413" s="378">
        <v>240</v>
      </c>
      <c r="G413" s="379">
        <v>20.253164556962027</v>
      </c>
      <c r="H413" s="118"/>
      <c r="I413" s="119"/>
      <c r="J413" s="331"/>
      <c r="K413" s="332"/>
      <c r="L413" s="410"/>
      <c r="M413" s="412"/>
      <c r="N413" s="344"/>
      <c r="O413" s="345"/>
      <c r="P413" s="410"/>
      <c r="Q413" s="411"/>
      <c r="R413" s="344"/>
      <c r="S413" s="345"/>
      <c r="T413" s="410"/>
      <c r="U413" s="411"/>
      <c r="V413" s="331"/>
      <c r="W413" s="332"/>
      <c r="X413" s="323"/>
      <c r="Y413" s="324"/>
      <c r="Z413" s="20" t="s">
        <v>18</v>
      </c>
    </row>
    <row r="414" spans="1:26" s="173" customFormat="1" ht="13.5" customHeight="1">
      <c r="A414" s="7" t="s">
        <v>37</v>
      </c>
      <c r="B414" s="328">
        <v>1010</v>
      </c>
      <c r="C414" s="329">
        <v>18.01962533452275</v>
      </c>
      <c r="D414" s="368">
        <v>1080</v>
      </c>
      <c r="E414" s="369">
        <v>18.274111675126903</v>
      </c>
      <c r="F414" s="378">
        <v>1085</v>
      </c>
      <c r="G414" s="379">
        <v>18.312236286919831</v>
      </c>
      <c r="H414" s="118"/>
      <c r="I414" s="119"/>
      <c r="J414" s="331"/>
      <c r="K414" s="332"/>
      <c r="L414" s="410"/>
      <c r="M414" s="412"/>
      <c r="N414" s="344"/>
      <c r="O414" s="345"/>
      <c r="P414" s="410"/>
      <c r="Q414" s="411"/>
      <c r="R414" s="344"/>
      <c r="S414" s="345"/>
      <c r="T414" s="410"/>
      <c r="U414" s="411"/>
      <c r="V414" s="331"/>
      <c r="W414" s="332"/>
      <c r="X414" s="323"/>
      <c r="Y414" s="324"/>
      <c r="Z414" s="7" t="s">
        <v>37</v>
      </c>
    </row>
    <row r="415" spans="1:26" s="173" customFormat="1" ht="13.5" customHeight="1">
      <c r="A415" s="330"/>
      <c r="B415" s="331"/>
      <c r="C415" s="332"/>
      <c r="D415" s="331"/>
      <c r="E415" s="332"/>
      <c r="F415" s="331"/>
      <c r="G415" s="332"/>
      <c r="H415" s="331"/>
      <c r="I415" s="332"/>
      <c r="J415" s="331"/>
      <c r="K415" s="332"/>
      <c r="L415" s="331"/>
      <c r="M415" s="332"/>
      <c r="N415" s="331"/>
      <c r="O415" s="332"/>
      <c r="P415" s="331"/>
      <c r="Q415" s="332"/>
      <c r="R415" s="331"/>
      <c r="S415" s="332"/>
      <c r="T415" s="331"/>
      <c r="U415" s="332"/>
      <c r="V415" s="331"/>
      <c r="W415" s="332"/>
      <c r="X415" s="333"/>
      <c r="Y415" s="334"/>
      <c r="Z415" s="330"/>
    </row>
    <row r="416" spans="1:26" s="12" customFormat="1" ht="13.5" customHeight="1">
      <c r="A416" s="239" t="s">
        <v>202</v>
      </c>
    </row>
    <row r="417" spans="1:26" s="176" customFormat="1" ht="13.5" customHeight="1">
      <c r="A417" s="177" t="s">
        <v>171</v>
      </c>
      <c r="B417" s="178" t="s">
        <v>168</v>
      </c>
      <c r="C417" s="178" t="s">
        <v>167</v>
      </c>
      <c r="D417" s="178" t="s">
        <v>168</v>
      </c>
      <c r="E417" s="178" t="s">
        <v>167</v>
      </c>
      <c r="F417" s="178" t="s">
        <v>168</v>
      </c>
      <c r="G417" s="178" t="s">
        <v>167</v>
      </c>
      <c r="H417" s="178" t="s">
        <v>168</v>
      </c>
      <c r="I417" s="178" t="s">
        <v>167</v>
      </c>
      <c r="J417" s="178" t="s">
        <v>168</v>
      </c>
      <c r="K417" s="178" t="s">
        <v>167</v>
      </c>
      <c r="L417" s="178" t="s">
        <v>168</v>
      </c>
      <c r="M417" s="178" t="s">
        <v>167</v>
      </c>
      <c r="N417" s="179" t="str">
        <f t="shared" ref="N417:Y417" si="30">L417</f>
        <v>35 plus</v>
      </c>
      <c r="O417" s="179" t="str">
        <f t="shared" si="30"/>
        <v>% of all unemp</v>
      </c>
      <c r="P417" s="179" t="str">
        <f t="shared" si="30"/>
        <v>35 plus</v>
      </c>
      <c r="Q417" s="179" t="str">
        <f t="shared" si="30"/>
        <v>% of all unemp</v>
      </c>
      <c r="R417" s="179" t="str">
        <f t="shared" si="30"/>
        <v>35 plus</v>
      </c>
      <c r="S417" s="179" t="str">
        <f t="shared" si="30"/>
        <v>% of all unemp</v>
      </c>
      <c r="T417" s="179" t="str">
        <f t="shared" si="30"/>
        <v>35 plus</v>
      </c>
      <c r="U417" s="179" t="str">
        <f t="shared" si="30"/>
        <v>% of all unemp</v>
      </c>
      <c r="V417" s="179" t="str">
        <f t="shared" si="30"/>
        <v>35 plus</v>
      </c>
      <c r="W417" s="179" t="str">
        <f t="shared" si="30"/>
        <v>% of all unemp</v>
      </c>
      <c r="X417" s="179" t="str">
        <f t="shared" si="30"/>
        <v>35 plus</v>
      </c>
      <c r="Y417" s="179" t="str">
        <f t="shared" si="30"/>
        <v>% of all unemp</v>
      </c>
      <c r="Z417" s="178"/>
    </row>
    <row r="418" spans="1:26" s="12" customFormat="1" ht="13.5" customHeight="1">
      <c r="B418" s="172">
        <v>41275</v>
      </c>
      <c r="C418" s="172">
        <v>41275</v>
      </c>
      <c r="D418" s="274">
        <f t="shared" ref="D418:Y418" si="31">B418+31</f>
        <v>41306</v>
      </c>
      <c r="E418" s="274">
        <f t="shared" si="31"/>
        <v>41306</v>
      </c>
      <c r="F418" s="55">
        <f t="shared" si="31"/>
        <v>41337</v>
      </c>
      <c r="G418" s="55">
        <f t="shared" si="31"/>
        <v>41337</v>
      </c>
      <c r="H418" s="274">
        <f t="shared" si="31"/>
        <v>41368</v>
      </c>
      <c r="I418" s="274">
        <f t="shared" si="31"/>
        <v>41368</v>
      </c>
      <c r="J418" s="55">
        <f t="shared" si="31"/>
        <v>41399</v>
      </c>
      <c r="K418" s="55">
        <f t="shared" si="31"/>
        <v>41399</v>
      </c>
      <c r="L418" s="274">
        <f t="shared" si="31"/>
        <v>41430</v>
      </c>
      <c r="M418" s="274">
        <f t="shared" si="31"/>
        <v>41430</v>
      </c>
      <c r="N418" s="55">
        <f t="shared" si="31"/>
        <v>41461</v>
      </c>
      <c r="O418" s="55">
        <f t="shared" si="31"/>
        <v>41461</v>
      </c>
      <c r="P418" s="55">
        <f t="shared" si="31"/>
        <v>41492</v>
      </c>
      <c r="Q418" s="55">
        <f t="shared" si="31"/>
        <v>41492</v>
      </c>
      <c r="R418" s="55">
        <f t="shared" si="31"/>
        <v>41523</v>
      </c>
      <c r="S418" s="55">
        <f t="shared" si="31"/>
        <v>41523</v>
      </c>
      <c r="T418" s="55">
        <f t="shared" si="31"/>
        <v>41554</v>
      </c>
      <c r="U418" s="55">
        <f t="shared" si="31"/>
        <v>41554</v>
      </c>
      <c r="V418" s="55">
        <f t="shared" si="31"/>
        <v>41585</v>
      </c>
      <c r="W418" s="55">
        <f t="shared" si="31"/>
        <v>41585</v>
      </c>
      <c r="X418" s="55">
        <f t="shared" si="31"/>
        <v>41616</v>
      </c>
      <c r="Y418" s="55">
        <f t="shared" si="31"/>
        <v>41616</v>
      </c>
    </row>
    <row r="419" spans="1:26" s="12" customFormat="1" ht="13.5" customHeight="1">
      <c r="A419" s="20" t="s">
        <v>9</v>
      </c>
      <c r="B419" s="269">
        <v>714690</v>
      </c>
      <c r="C419" s="270">
        <v>47.3</v>
      </c>
      <c r="D419" s="118">
        <v>722695</v>
      </c>
      <c r="E419" s="119">
        <v>46.8</v>
      </c>
      <c r="F419" s="35">
        <v>710395</v>
      </c>
      <c r="G419" s="36">
        <v>46.8</v>
      </c>
      <c r="H419" s="118">
        <v>698880</v>
      </c>
      <c r="I419" s="119">
        <v>47.5</v>
      </c>
      <c r="J419" s="35">
        <v>683050</v>
      </c>
      <c r="K419" s="36">
        <v>47.8</v>
      </c>
      <c r="L419" s="118">
        <v>659585</v>
      </c>
      <c r="M419" s="119">
        <v>47.9</v>
      </c>
      <c r="N419" s="35">
        <v>642920</v>
      </c>
      <c r="O419" s="36">
        <v>47.5</v>
      </c>
      <c r="P419" s="118">
        <v>626615</v>
      </c>
      <c r="Q419" s="119">
        <v>47.3</v>
      </c>
      <c r="R419" s="35">
        <v>597690</v>
      </c>
      <c r="S419" s="36">
        <v>47.4</v>
      </c>
      <c r="T419" s="118">
        <v>578110</v>
      </c>
      <c r="U419" s="119">
        <v>47.9</v>
      </c>
      <c r="V419" s="35">
        <v>562690</v>
      </c>
      <c r="W419" s="36">
        <v>48.4</v>
      </c>
      <c r="X419" s="118">
        <v>558540</v>
      </c>
      <c r="Y419" s="119">
        <v>48.9</v>
      </c>
      <c r="Z419" s="20" t="s">
        <v>9</v>
      </c>
    </row>
    <row r="420" spans="1:26" s="12" customFormat="1" ht="13.5" customHeight="1">
      <c r="A420" s="20" t="s">
        <v>8</v>
      </c>
      <c r="B420" s="269">
        <v>744595</v>
      </c>
      <c r="C420" s="270">
        <v>47.2</v>
      </c>
      <c r="D420" s="118">
        <v>752795</v>
      </c>
      <c r="E420" s="119">
        <v>46.8</v>
      </c>
      <c r="F420" s="35">
        <v>740195</v>
      </c>
      <c r="G420" s="36">
        <v>46.8</v>
      </c>
      <c r="H420" s="118">
        <v>728610</v>
      </c>
      <c r="I420" s="119">
        <v>47.4</v>
      </c>
      <c r="J420" s="35">
        <v>712475</v>
      </c>
      <c r="K420" s="36">
        <v>47.7</v>
      </c>
      <c r="L420" s="118">
        <v>688310</v>
      </c>
      <c r="M420" s="119">
        <v>47.9</v>
      </c>
      <c r="N420" s="35">
        <v>671465</v>
      </c>
      <c r="O420" s="36">
        <v>47.4</v>
      </c>
      <c r="P420" s="118">
        <v>655275</v>
      </c>
      <c r="Q420" s="119">
        <v>47.3</v>
      </c>
      <c r="R420" s="35">
        <v>625925</v>
      </c>
      <c r="S420" s="36">
        <v>47.3</v>
      </c>
      <c r="T420" s="118">
        <v>605985</v>
      </c>
      <c r="U420" s="119">
        <v>47.9</v>
      </c>
      <c r="V420" s="35">
        <v>590515</v>
      </c>
      <c r="W420" s="36">
        <v>48.4</v>
      </c>
      <c r="X420" s="118">
        <v>586285</v>
      </c>
      <c r="Y420" s="119">
        <v>48.9</v>
      </c>
      <c r="Z420" s="20" t="s">
        <v>8</v>
      </c>
    </row>
    <row r="421" spans="1:26" s="12" customFormat="1" ht="13.5" customHeight="1">
      <c r="A421" s="20" t="s">
        <v>158</v>
      </c>
      <c r="B421" s="269">
        <v>69460</v>
      </c>
      <c r="C421" s="270">
        <v>50.8</v>
      </c>
      <c r="D421" s="118">
        <v>70700</v>
      </c>
      <c r="E421" s="119">
        <v>50.1</v>
      </c>
      <c r="F421" s="35">
        <v>69070</v>
      </c>
      <c r="G421" s="36">
        <v>50.2</v>
      </c>
      <c r="H421" s="118">
        <v>67115</v>
      </c>
      <c r="I421" s="119">
        <v>51</v>
      </c>
      <c r="J421" s="35">
        <v>64860</v>
      </c>
      <c r="K421" s="36">
        <v>51.4</v>
      </c>
      <c r="L421" s="118">
        <v>61555</v>
      </c>
      <c r="M421" s="119">
        <v>51.8</v>
      </c>
      <c r="N421" s="35">
        <v>59465</v>
      </c>
      <c r="O421" s="36">
        <v>51.4</v>
      </c>
      <c r="P421" s="118">
        <v>57715</v>
      </c>
      <c r="Q421" s="119">
        <v>51.1</v>
      </c>
      <c r="R421" s="35">
        <v>54980</v>
      </c>
      <c r="S421" s="36">
        <v>51</v>
      </c>
      <c r="T421" s="118">
        <v>53445</v>
      </c>
      <c r="U421" s="119">
        <v>51.4</v>
      </c>
      <c r="V421" s="35">
        <v>52015</v>
      </c>
      <c r="W421" s="36">
        <v>51.6</v>
      </c>
      <c r="X421" s="118">
        <v>51240</v>
      </c>
      <c r="Y421" s="119">
        <v>52.1</v>
      </c>
      <c r="Z421" s="20" t="s">
        <v>158</v>
      </c>
    </row>
    <row r="422" spans="1:26" s="12" customFormat="1" ht="13.5" customHeight="1">
      <c r="A422" s="20" t="s">
        <v>159</v>
      </c>
      <c r="B422" s="269">
        <v>42370</v>
      </c>
      <c r="C422" s="270">
        <v>47.9</v>
      </c>
      <c r="D422" s="118">
        <v>42585</v>
      </c>
      <c r="E422" s="119">
        <v>47.1</v>
      </c>
      <c r="F422" s="35">
        <v>41680</v>
      </c>
      <c r="G422" s="36">
        <v>47.3</v>
      </c>
      <c r="H422" s="118">
        <v>40615</v>
      </c>
      <c r="I422" s="119">
        <v>48.4</v>
      </c>
      <c r="J422" s="35">
        <v>39420</v>
      </c>
      <c r="K422" s="36">
        <v>48.7</v>
      </c>
      <c r="L422" s="118">
        <v>37325</v>
      </c>
      <c r="M422" s="119">
        <v>49.1</v>
      </c>
      <c r="N422" s="35">
        <v>35900</v>
      </c>
      <c r="O422" s="36">
        <v>48.5</v>
      </c>
      <c r="P422" s="118">
        <v>34835</v>
      </c>
      <c r="Q422" s="119">
        <v>48.3</v>
      </c>
      <c r="R422" s="35">
        <v>33070</v>
      </c>
      <c r="S422" s="36">
        <v>47.9</v>
      </c>
      <c r="T422" s="118">
        <v>32145</v>
      </c>
      <c r="U422" s="119">
        <v>48.3</v>
      </c>
      <c r="V422" s="35">
        <v>31865</v>
      </c>
      <c r="W422" s="36">
        <v>48.5</v>
      </c>
      <c r="X422" s="118">
        <v>31650</v>
      </c>
      <c r="Y422" s="119">
        <v>49</v>
      </c>
      <c r="Z422" s="20" t="s">
        <v>159</v>
      </c>
    </row>
    <row r="423" spans="1:26" s="12" customFormat="1" ht="13.5" customHeight="1">
      <c r="A423" s="20" t="s">
        <v>20</v>
      </c>
      <c r="B423" s="269">
        <v>285</v>
      </c>
      <c r="C423" s="270">
        <v>57.5</v>
      </c>
      <c r="D423" s="118">
        <v>260</v>
      </c>
      <c r="E423" s="119">
        <v>53.8</v>
      </c>
      <c r="F423" s="35">
        <v>255</v>
      </c>
      <c r="G423" s="36">
        <v>54.5</v>
      </c>
      <c r="H423" s="118">
        <v>255</v>
      </c>
      <c r="I423" s="119">
        <v>55.3</v>
      </c>
      <c r="J423" s="35">
        <v>250</v>
      </c>
      <c r="K423" s="36">
        <v>53.9</v>
      </c>
      <c r="L423" s="118">
        <v>240</v>
      </c>
      <c r="M423" s="119">
        <v>58.5</v>
      </c>
      <c r="N423" s="35">
        <v>230</v>
      </c>
      <c r="O423" s="36">
        <v>55.9</v>
      </c>
      <c r="P423" s="118">
        <v>220</v>
      </c>
      <c r="Q423" s="119">
        <v>55.8</v>
      </c>
      <c r="R423" s="35">
        <v>205</v>
      </c>
      <c r="S423" s="36">
        <v>56.2</v>
      </c>
      <c r="T423" s="118">
        <v>205</v>
      </c>
      <c r="U423" s="119">
        <v>56.7</v>
      </c>
      <c r="V423" s="35">
        <v>205</v>
      </c>
      <c r="W423" s="36">
        <v>54</v>
      </c>
      <c r="X423" s="118">
        <v>220</v>
      </c>
      <c r="Y423" s="119">
        <v>53</v>
      </c>
      <c r="Z423" s="20" t="s">
        <v>20</v>
      </c>
    </row>
    <row r="424" spans="1:26" s="12" customFormat="1" ht="13.5" customHeight="1">
      <c r="A424" s="20" t="s">
        <v>21</v>
      </c>
      <c r="B424" s="269">
        <v>335</v>
      </c>
      <c r="C424" s="270">
        <v>48.9</v>
      </c>
      <c r="D424" s="118">
        <v>340</v>
      </c>
      <c r="E424" s="119">
        <v>49.4</v>
      </c>
      <c r="F424" s="35">
        <v>320</v>
      </c>
      <c r="G424" s="36">
        <v>49.5</v>
      </c>
      <c r="H424" s="118">
        <v>345</v>
      </c>
      <c r="I424" s="119">
        <v>51.9</v>
      </c>
      <c r="J424" s="35">
        <v>330</v>
      </c>
      <c r="K424" s="36">
        <v>51.9</v>
      </c>
      <c r="L424" s="118">
        <v>325</v>
      </c>
      <c r="M424" s="119">
        <v>52.6</v>
      </c>
      <c r="N424" s="35">
        <v>295</v>
      </c>
      <c r="O424" s="36">
        <v>49.7</v>
      </c>
      <c r="P424" s="118">
        <v>270</v>
      </c>
      <c r="Q424" s="119">
        <v>49.7</v>
      </c>
      <c r="R424" s="35">
        <v>255</v>
      </c>
      <c r="S424" s="36">
        <v>50.4</v>
      </c>
      <c r="T424" s="118">
        <v>260</v>
      </c>
      <c r="U424" s="119">
        <v>51.9</v>
      </c>
      <c r="V424" s="35">
        <v>255</v>
      </c>
      <c r="W424" s="36">
        <v>52.4</v>
      </c>
      <c r="X424" s="118">
        <v>255</v>
      </c>
      <c r="Y424" s="119">
        <v>51.8</v>
      </c>
      <c r="Z424" s="20" t="s">
        <v>21</v>
      </c>
    </row>
    <row r="425" spans="1:26" s="12" customFormat="1" ht="13.5" customHeight="1">
      <c r="A425" s="20" t="s">
        <v>22</v>
      </c>
      <c r="B425" s="269">
        <v>275</v>
      </c>
      <c r="C425" s="270">
        <v>54</v>
      </c>
      <c r="D425" s="118">
        <v>270</v>
      </c>
      <c r="E425" s="119">
        <v>51.3</v>
      </c>
      <c r="F425" s="35">
        <v>280</v>
      </c>
      <c r="G425" s="36">
        <v>52.5</v>
      </c>
      <c r="H425" s="118">
        <v>260</v>
      </c>
      <c r="I425" s="119">
        <v>51.8</v>
      </c>
      <c r="J425" s="35">
        <v>255</v>
      </c>
      <c r="K425" s="36">
        <v>50.8</v>
      </c>
      <c r="L425" s="118">
        <v>255</v>
      </c>
      <c r="M425" s="119">
        <v>52.1</v>
      </c>
      <c r="N425" s="35">
        <v>240</v>
      </c>
      <c r="O425" s="36">
        <v>50.6</v>
      </c>
      <c r="P425" s="118">
        <v>230</v>
      </c>
      <c r="Q425" s="119">
        <v>49.7</v>
      </c>
      <c r="R425" s="35">
        <v>240</v>
      </c>
      <c r="S425" s="36">
        <v>53</v>
      </c>
      <c r="T425" s="118">
        <v>225</v>
      </c>
      <c r="U425" s="119">
        <v>53.5</v>
      </c>
      <c r="V425" s="35">
        <v>195</v>
      </c>
      <c r="W425" s="36">
        <v>49.2</v>
      </c>
      <c r="X425" s="118">
        <v>190</v>
      </c>
      <c r="Y425" s="119">
        <v>48.8</v>
      </c>
      <c r="Z425" s="20" t="s">
        <v>22</v>
      </c>
    </row>
    <row r="426" spans="1:26" s="12" customFormat="1" ht="13.5" customHeight="1">
      <c r="A426" s="20" t="s">
        <v>23</v>
      </c>
      <c r="B426" s="269">
        <v>200</v>
      </c>
      <c r="C426" s="270">
        <v>46.3</v>
      </c>
      <c r="D426" s="118">
        <v>210</v>
      </c>
      <c r="E426" s="119">
        <v>44.7</v>
      </c>
      <c r="F426" s="35">
        <v>210</v>
      </c>
      <c r="G426" s="36">
        <v>49.1</v>
      </c>
      <c r="H426" s="118">
        <v>200</v>
      </c>
      <c r="I426" s="119">
        <v>50.9</v>
      </c>
      <c r="J426" s="35">
        <v>190</v>
      </c>
      <c r="K426" s="36">
        <v>50.8</v>
      </c>
      <c r="L426" s="118">
        <v>180</v>
      </c>
      <c r="M426" s="119">
        <v>52.1</v>
      </c>
      <c r="N426" s="35">
        <v>165</v>
      </c>
      <c r="O426" s="36">
        <v>50.6</v>
      </c>
      <c r="P426" s="118">
        <v>155</v>
      </c>
      <c r="Q426" s="119">
        <v>51.9</v>
      </c>
      <c r="R426" s="35">
        <v>150</v>
      </c>
      <c r="S426" s="36">
        <v>49</v>
      </c>
      <c r="T426" s="118">
        <v>150</v>
      </c>
      <c r="U426" s="119">
        <v>51.2</v>
      </c>
      <c r="V426" s="35">
        <v>165</v>
      </c>
      <c r="W426" s="36">
        <v>51.9</v>
      </c>
      <c r="X426" s="118">
        <v>160</v>
      </c>
      <c r="Y426" s="119">
        <v>49.5</v>
      </c>
      <c r="Z426" s="20" t="s">
        <v>23</v>
      </c>
    </row>
    <row r="427" spans="1:26" s="12" customFormat="1" ht="13.5" customHeight="1">
      <c r="A427" s="20" t="s">
        <v>24</v>
      </c>
      <c r="B427" s="269">
        <v>340</v>
      </c>
      <c r="C427" s="270">
        <v>45.9</v>
      </c>
      <c r="D427" s="118">
        <v>360</v>
      </c>
      <c r="E427" s="119">
        <v>47</v>
      </c>
      <c r="F427" s="35">
        <v>330</v>
      </c>
      <c r="G427" s="36">
        <v>46.3</v>
      </c>
      <c r="H427" s="118">
        <v>330</v>
      </c>
      <c r="I427" s="119">
        <v>49.3</v>
      </c>
      <c r="J427" s="35">
        <v>315</v>
      </c>
      <c r="K427" s="36">
        <v>51.1</v>
      </c>
      <c r="L427" s="118">
        <v>290</v>
      </c>
      <c r="M427" s="119">
        <v>52.7</v>
      </c>
      <c r="N427" s="35">
        <v>290</v>
      </c>
      <c r="O427" s="36">
        <v>52.6</v>
      </c>
      <c r="P427" s="118">
        <v>270</v>
      </c>
      <c r="Q427" s="119">
        <v>52.3</v>
      </c>
      <c r="R427" s="35">
        <v>265</v>
      </c>
      <c r="S427" s="36">
        <v>50.5</v>
      </c>
      <c r="T427" s="118">
        <v>255</v>
      </c>
      <c r="U427" s="119">
        <v>51.4</v>
      </c>
      <c r="V427" s="35">
        <v>240</v>
      </c>
      <c r="W427" s="36">
        <v>48.2</v>
      </c>
      <c r="X427" s="118">
        <v>250</v>
      </c>
      <c r="Y427" s="119">
        <v>47</v>
      </c>
      <c r="Z427" s="20" t="s">
        <v>24</v>
      </c>
    </row>
    <row r="428" spans="1:26" s="12" customFormat="1" ht="13.5" customHeight="1">
      <c r="A428" s="20" t="s">
        <v>25</v>
      </c>
      <c r="B428" s="269">
        <v>585</v>
      </c>
      <c r="C428" s="270">
        <v>46</v>
      </c>
      <c r="D428" s="118">
        <v>565</v>
      </c>
      <c r="E428" s="119">
        <v>44.8</v>
      </c>
      <c r="F428" s="35">
        <v>555</v>
      </c>
      <c r="G428" s="36">
        <v>45.3</v>
      </c>
      <c r="H428" s="118">
        <v>530</v>
      </c>
      <c r="I428" s="119">
        <v>48.6</v>
      </c>
      <c r="J428" s="35">
        <v>490</v>
      </c>
      <c r="K428" s="36">
        <v>47</v>
      </c>
      <c r="L428" s="118">
        <v>490</v>
      </c>
      <c r="M428" s="119">
        <v>50.9</v>
      </c>
      <c r="N428" s="35">
        <v>480</v>
      </c>
      <c r="O428" s="36">
        <v>51.3</v>
      </c>
      <c r="P428" s="118">
        <v>465</v>
      </c>
      <c r="Q428" s="119">
        <v>51.7</v>
      </c>
      <c r="R428" s="35">
        <v>450</v>
      </c>
      <c r="S428" s="36">
        <v>50.4</v>
      </c>
      <c r="T428" s="118">
        <v>435</v>
      </c>
      <c r="U428" s="119">
        <v>50.3</v>
      </c>
      <c r="V428" s="35">
        <v>485</v>
      </c>
      <c r="W428" s="36">
        <v>49.4</v>
      </c>
      <c r="X428" s="118">
        <v>510</v>
      </c>
      <c r="Y428" s="119">
        <v>49.8</v>
      </c>
      <c r="Z428" s="20" t="s">
        <v>25</v>
      </c>
    </row>
    <row r="429" spans="1:26" s="12" customFormat="1" ht="13.5" customHeight="1">
      <c r="A429" s="20" t="s">
        <v>17</v>
      </c>
      <c r="B429" s="269">
        <v>1935</v>
      </c>
      <c r="C429" s="270">
        <v>51.1</v>
      </c>
      <c r="D429" s="118">
        <v>2000</v>
      </c>
      <c r="E429" s="119">
        <v>49.8</v>
      </c>
      <c r="F429" s="35">
        <v>2000</v>
      </c>
      <c r="G429" s="36">
        <v>49.7</v>
      </c>
      <c r="H429" s="118">
        <v>2005</v>
      </c>
      <c r="I429" s="119">
        <v>52.2</v>
      </c>
      <c r="J429" s="35">
        <v>1975</v>
      </c>
      <c r="K429" s="36">
        <v>52.8</v>
      </c>
      <c r="L429" s="118">
        <v>1840</v>
      </c>
      <c r="M429" s="119">
        <v>52.9</v>
      </c>
      <c r="N429" s="35">
        <v>1780</v>
      </c>
      <c r="O429" s="36">
        <v>52.8</v>
      </c>
      <c r="P429" s="118">
        <v>1735</v>
      </c>
      <c r="Q429" s="119">
        <v>52.9</v>
      </c>
      <c r="R429" s="35">
        <v>1660</v>
      </c>
      <c r="S429" s="36">
        <v>52.8</v>
      </c>
      <c r="T429" s="118">
        <v>1610</v>
      </c>
      <c r="U429" s="119">
        <v>53.3</v>
      </c>
      <c r="V429" s="35">
        <v>1595</v>
      </c>
      <c r="W429" s="36">
        <v>52.6</v>
      </c>
      <c r="X429" s="118">
        <v>1580</v>
      </c>
      <c r="Y429" s="119">
        <v>52.4</v>
      </c>
      <c r="Z429" s="20" t="s">
        <v>17</v>
      </c>
    </row>
    <row r="430" spans="1:26" s="12" customFormat="1" ht="13.5" customHeight="1">
      <c r="A430" s="20" t="s">
        <v>160</v>
      </c>
      <c r="B430" s="269">
        <v>2020</v>
      </c>
      <c r="C430" s="270">
        <v>48.9</v>
      </c>
      <c r="D430" s="118">
        <v>2010</v>
      </c>
      <c r="E430" s="119">
        <v>47.8</v>
      </c>
      <c r="F430" s="35">
        <v>1950</v>
      </c>
      <c r="G430" s="36">
        <v>48.6</v>
      </c>
      <c r="H430" s="118">
        <v>1915</v>
      </c>
      <c r="I430" s="119">
        <v>50.8</v>
      </c>
      <c r="J430" s="35">
        <v>1825</v>
      </c>
      <c r="K430" s="36">
        <v>50.3</v>
      </c>
      <c r="L430" s="118">
        <v>1785</v>
      </c>
      <c r="M430" s="119">
        <v>52.7</v>
      </c>
      <c r="N430" s="35">
        <v>1700</v>
      </c>
      <c r="O430" s="36">
        <v>51.6</v>
      </c>
      <c r="P430" s="118">
        <v>1610</v>
      </c>
      <c r="Q430" s="119">
        <v>51.7</v>
      </c>
      <c r="R430" s="35">
        <v>1565</v>
      </c>
      <c r="S430" s="36">
        <v>51.3</v>
      </c>
      <c r="T430" s="118">
        <v>1535</v>
      </c>
      <c r="U430" s="119">
        <v>52.1</v>
      </c>
      <c r="V430" s="35">
        <v>1550</v>
      </c>
      <c r="W430" s="36">
        <v>50.5</v>
      </c>
      <c r="X430" s="118">
        <v>1585</v>
      </c>
      <c r="Y430" s="119">
        <v>49.9</v>
      </c>
      <c r="Z430" s="20" t="s">
        <v>160</v>
      </c>
    </row>
    <row r="431" spans="1:26" s="12" customFormat="1" ht="13.5" customHeight="1">
      <c r="A431" s="20" t="s">
        <v>18</v>
      </c>
      <c r="B431" s="269">
        <v>955</v>
      </c>
      <c r="C431" s="270">
        <v>50.2</v>
      </c>
      <c r="D431" s="118">
        <v>995</v>
      </c>
      <c r="E431" s="119">
        <v>49.6</v>
      </c>
      <c r="F431" s="35">
        <v>1010</v>
      </c>
      <c r="G431" s="36">
        <v>50.6</v>
      </c>
      <c r="H431" s="118">
        <v>980</v>
      </c>
      <c r="I431" s="119">
        <v>51.5</v>
      </c>
      <c r="J431" s="35">
        <v>925</v>
      </c>
      <c r="K431" s="36">
        <v>51.4</v>
      </c>
      <c r="L431" s="118">
        <v>890</v>
      </c>
      <c r="M431" s="119">
        <v>51.9</v>
      </c>
      <c r="N431" s="35">
        <v>900</v>
      </c>
      <c r="O431" s="36">
        <v>51.8</v>
      </c>
      <c r="P431" s="118">
        <v>855</v>
      </c>
      <c r="Q431" s="119">
        <v>52.2</v>
      </c>
      <c r="R431" s="35">
        <v>800</v>
      </c>
      <c r="S431" s="36">
        <v>51.2</v>
      </c>
      <c r="T431" s="118">
        <v>785</v>
      </c>
      <c r="U431" s="119">
        <v>52.7</v>
      </c>
      <c r="V431" s="35">
        <v>790</v>
      </c>
      <c r="W431" s="36">
        <v>52.2</v>
      </c>
      <c r="X431" s="118">
        <v>780</v>
      </c>
      <c r="Y431" s="119">
        <v>52.6</v>
      </c>
      <c r="Z431" s="20" t="s">
        <v>18</v>
      </c>
    </row>
    <row r="432" spans="1:26" s="12" customFormat="1" ht="13.5" customHeight="1">
      <c r="A432" s="7" t="s">
        <v>37</v>
      </c>
      <c r="B432" s="269">
        <v>4910</v>
      </c>
      <c r="C432" s="270">
        <v>50</v>
      </c>
      <c r="D432" s="118">
        <v>5000</v>
      </c>
      <c r="E432" s="119">
        <v>49</v>
      </c>
      <c r="F432" s="35">
        <v>4965</v>
      </c>
      <c r="G432" s="36">
        <v>49.4</v>
      </c>
      <c r="H432" s="118">
        <v>4905</v>
      </c>
      <c r="I432" s="119">
        <v>51.5</v>
      </c>
      <c r="J432" s="35">
        <v>4725</v>
      </c>
      <c r="K432" s="36">
        <v>51.6</v>
      </c>
      <c r="L432" s="118">
        <v>4515</v>
      </c>
      <c r="M432" s="119">
        <v>52.6</v>
      </c>
      <c r="N432" s="35">
        <v>4375</v>
      </c>
      <c r="O432" s="36">
        <v>52.1</v>
      </c>
      <c r="P432" s="118">
        <v>4200</v>
      </c>
      <c r="Q432" s="119">
        <v>52.3</v>
      </c>
      <c r="R432" s="35">
        <v>4025</v>
      </c>
      <c r="S432" s="36">
        <v>51.9</v>
      </c>
      <c r="T432" s="118">
        <v>3930</v>
      </c>
      <c r="U432" s="119">
        <v>52.7</v>
      </c>
      <c r="V432" s="35">
        <v>3940</v>
      </c>
      <c r="W432" s="36">
        <v>51.7</v>
      </c>
      <c r="X432" s="118">
        <v>3945</v>
      </c>
      <c r="Y432" s="119">
        <v>51.4</v>
      </c>
      <c r="Z432" s="7" t="s">
        <v>37</v>
      </c>
    </row>
    <row r="433" spans="1:26" s="12" customFormat="1" ht="13.5" customHeight="1"/>
    <row r="434" spans="1:26" s="176" customFormat="1" ht="13.5" customHeight="1">
      <c r="A434" s="177" t="s">
        <v>171</v>
      </c>
      <c r="B434" s="178" t="s">
        <v>168</v>
      </c>
      <c r="C434" s="178" t="s">
        <v>167</v>
      </c>
      <c r="D434" s="178" t="s">
        <v>168</v>
      </c>
      <c r="E434" s="178" t="s">
        <v>167</v>
      </c>
      <c r="F434" s="178" t="s">
        <v>168</v>
      </c>
      <c r="G434" s="178" t="s">
        <v>167</v>
      </c>
      <c r="H434" s="178" t="s">
        <v>168</v>
      </c>
      <c r="I434" s="178" t="s">
        <v>167</v>
      </c>
      <c r="J434" s="178" t="s">
        <v>168</v>
      </c>
      <c r="K434" s="178" t="s">
        <v>167</v>
      </c>
      <c r="L434" s="178" t="s">
        <v>168</v>
      </c>
      <c r="M434" s="178" t="s">
        <v>167</v>
      </c>
      <c r="N434" s="179" t="str">
        <f t="shared" ref="N434:Y434" si="32">L434</f>
        <v>35 plus</v>
      </c>
      <c r="O434" s="179" t="str">
        <f t="shared" si="32"/>
        <v>% of all unemp</v>
      </c>
      <c r="P434" s="179" t="str">
        <f t="shared" si="32"/>
        <v>35 plus</v>
      </c>
      <c r="Q434" s="179" t="str">
        <f t="shared" si="32"/>
        <v>% of all unemp</v>
      </c>
      <c r="R434" s="179" t="str">
        <f t="shared" si="32"/>
        <v>35 plus</v>
      </c>
      <c r="S434" s="179" t="str">
        <f t="shared" si="32"/>
        <v>% of all unemp</v>
      </c>
      <c r="T434" s="179" t="str">
        <f t="shared" si="32"/>
        <v>35 plus</v>
      </c>
      <c r="U434" s="179" t="str">
        <f t="shared" si="32"/>
        <v>% of all unemp</v>
      </c>
      <c r="V434" s="179" t="str">
        <f t="shared" si="32"/>
        <v>35 plus</v>
      </c>
      <c r="W434" s="179" t="str">
        <f t="shared" si="32"/>
        <v>% of all unemp</v>
      </c>
      <c r="X434" s="179" t="str">
        <f t="shared" si="32"/>
        <v>35 plus</v>
      </c>
      <c r="Y434" s="179" t="str">
        <f t="shared" si="32"/>
        <v>% of all unemp</v>
      </c>
      <c r="Z434" s="178"/>
    </row>
    <row r="435" spans="1:26" s="12" customFormat="1" ht="13.5" customHeight="1">
      <c r="B435" s="172">
        <v>41640</v>
      </c>
      <c r="C435" s="172">
        <v>41640</v>
      </c>
      <c r="D435" s="274">
        <f t="shared" ref="D435:Y435" si="33">B435+31</f>
        <v>41671</v>
      </c>
      <c r="E435" s="274">
        <f t="shared" si="33"/>
        <v>41671</v>
      </c>
      <c r="F435" s="55">
        <f t="shared" si="33"/>
        <v>41702</v>
      </c>
      <c r="G435" s="55">
        <f t="shared" si="33"/>
        <v>41702</v>
      </c>
      <c r="H435" s="274">
        <f t="shared" si="33"/>
        <v>41733</v>
      </c>
      <c r="I435" s="274">
        <f t="shared" si="33"/>
        <v>41733</v>
      </c>
      <c r="J435" s="55">
        <f t="shared" si="33"/>
        <v>41764</v>
      </c>
      <c r="K435" s="55">
        <f t="shared" si="33"/>
        <v>41764</v>
      </c>
      <c r="L435" s="274">
        <f t="shared" si="33"/>
        <v>41795</v>
      </c>
      <c r="M435" s="274">
        <f t="shared" si="33"/>
        <v>41795</v>
      </c>
      <c r="N435" s="55">
        <f t="shared" si="33"/>
        <v>41826</v>
      </c>
      <c r="O435" s="55">
        <f t="shared" si="33"/>
        <v>41826</v>
      </c>
      <c r="P435" s="55">
        <f t="shared" si="33"/>
        <v>41857</v>
      </c>
      <c r="Q435" s="55">
        <f t="shared" si="33"/>
        <v>41857</v>
      </c>
      <c r="R435" s="55">
        <f t="shared" si="33"/>
        <v>41888</v>
      </c>
      <c r="S435" s="55">
        <f t="shared" si="33"/>
        <v>41888</v>
      </c>
      <c r="T435" s="55">
        <f t="shared" si="33"/>
        <v>41919</v>
      </c>
      <c r="U435" s="55">
        <f t="shared" si="33"/>
        <v>41919</v>
      </c>
      <c r="V435" s="55">
        <f t="shared" si="33"/>
        <v>41950</v>
      </c>
      <c r="W435" s="55">
        <f t="shared" si="33"/>
        <v>41950</v>
      </c>
      <c r="X435" s="55">
        <f t="shared" si="33"/>
        <v>41981</v>
      </c>
      <c r="Y435" s="55">
        <f t="shared" si="33"/>
        <v>41981</v>
      </c>
    </row>
    <row r="436" spans="1:26" s="12" customFormat="1" ht="13.5" customHeight="1">
      <c r="A436" s="20" t="s">
        <v>9</v>
      </c>
      <c r="B436" s="35">
        <v>577480</v>
      </c>
      <c r="C436" s="36">
        <v>48.9</v>
      </c>
      <c r="D436" s="118">
        <v>571760</v>
      </c>
      <c r="E436" s="119">
        <v>48.3</v>
      </c>
      <c r="F436" s="35">
        <v>552650</v>
      </c>
      <c r="G436" s="36">
        <v>48.6</v>
      </c>
      <c r="H436" s="118">
        <v>535410</v>
      </c>
      <c r="I436" s="119">
        <v>49.3</v>
      </c>
      <c r="J436" s="35">
        <v>515085</v>
      </c>
      <c r="K436" s="36">
        <v>49.8</v>
      </c>
      <c r="L436" s="118">
        <v>485165</v>
      </c>
      <c r="M436" s="119">
        <v>50.2</v>
      </c>
      <c r="N436" s="35">
        <v>467490</v>
      </c>
      <c r="O436" s="36">
        <v>49.6</v>
      </c>
      <c r="P436" s="118">
        <v>449950</v>
      </c>
      <c r="Q436" s="119">
        <v>49.6</v>
      </c>
      <c r="R436" s="35">
        <v>432375</v>
      </c>
      <c r="S436" s="36">
        <v>49.7</v>
      </c>
      <c r="T436" s="118">
        <v>420460</v>
      </c>
      <c r="U436" s="119">
        <v>50.3</v>
      </c>
      <c r="V436" s="35">
        <v>407405</v>
      </c>
      <c r="W436" s="36">
        <v>51.1</v>
      </c>
      <c r="X436" s="323">
        <v>401045</v>
      </c>
      <c r="Y436" s="324">
        <v>51.8</v>
      </c>
      <c r="Z436" s="20" t="s">
        <v>9</v>
      </c>
    </row>
    <row r="437" spans="1:26" s="12" customFormat="1" ht="13.5" customHeight="1">
      <c r="A437" s="20" t="s">
        <v>8</v>
      </c>
      <c r="B437" s="35">
        <v>605830</v>
      </c>
      <c r="C437" s="36">
        <v>48.8</v>
      </c>
      <c r="D437" s="118">
        <v>599570</v>
      </c>
      <c r="E437" s="119">
        <v>48.3</v>
      </c>
      <c r="F437" s="35">
        <v>579910</v>
      </c>
      <c r="G437" s="36">
        <v>48.6</v>
      </c>
      <c r="H437" s="118">
        <v>562170</v>
      </c>
      <c r="I437" s="119">
        <v>49.3</v>
      </c>
      <c r="J437" s="35">
        <v>541455</v>
      </c>
      <c r="K437" s="36">
        <v>49.8</v>
      </c>
      <c r="L437" s="118">
        <v>510510</v>
      </c>
      <c r="M437" s="119">
        <v>50.1</v>
      </c>
      <c r="N437" s="35">
        <v>492295</v>
      </c>
      <c r="O437" s="36">
        <v>49.5</v>
      </c>
      <c r="P437" s="118">
        <v>474950</v>
      </c>
      <c r="Q437" s="119">
        <v>49.5</v>
      </c>
      <c r="R437" s="35">
        <v>456910</v>
      </c>
      <c r="S437" s="36">
        <v>49.6</v>
      </c>
      <c r="T437" s="118">
        <v>444895</v>
      </c>
      <c r="U437" s="119">
        <v>50.2</v>
      </c>
      <c r="V437" s="35">
        <v>431600</v>
      </c>
      <c r="W437" s="36">
        <v>51</v>
      </c>
      <c r="X437" s="323">
        <v>424945</v>
      </c>
      <c r="Y437" s="324">
        <v>51.7</v>
      </c>
      <c r="Z437" s="20" t="s">
        <v>8</v>
      </c>
    </row>
    <row r="438" spans="1:26" s="12" customFormat="1" ht="13.5" customHeight="1">
      <c r="A438" s="20" t="s">
        <v>158</v>
      </c>
      <c r="B438" s="35">
        <v>52980</v>
      </c>
      <c r="C438" s="36">
        <v>52.1</v>
      </c>
      <c r="D438" s="118">
        <v>52405</v>
      </c>
      <c r="E438" s="119">
        <v>51.4</v>
      </c>
      <c r="F438" s="35">
        <v>50280</v>
      </c>
      <c r="G438" s="36">
        <v>51.8</v>
      </c>
      <c r="H438" s="118">
        <v>48015</v>
      </c>
      <c r="I438" s="119">
        <v>52.7</v>
      </c>
      <c r="J438" s="35">
        <v>45840</v>
      </c>
      <c r="K438" s="36">
        <v>53.2</v>
      </c>
      <c r="L438" s="118">
        <v>42655</v>
      </c>
      <c r="M438" s="119">
        <v>53.8</v>
      </c>
      <c r="N438" s="35">
        <v>40765</v>
      </c>
      <c r="O438" s="36">
        <v>53.3</v>
      </c>
      <c r="P438" s="118">
        <v>39190</v>
      </c>
      <c r="Q438" s="119">
        <v>53.3</v>
      </c>
      <c r="R438" s="35">
        <v>37575</v>
      </c>
      <c r="S438" s="36">
        <v>53</v>
      </c>
      <c r="T438" s="118">
        <v>36660</v>
      </c>
      <c r="U438" s="119">
        <v>53.2</v>
      </c>
      <c r="V438" s="35">
        <v>35910</v>
      </c>
      <c r="W438" s="36">
        <v>54</v>
      </c>
      <c r="X438" s="323">
        <v>35485</v>
      </c>
      <c r="Y438" s="324">
        <v>54.6</v>
      </c>
      <c r="Z438" s="20" t="s">
        <v>158</v>
      </c>
    </row>
    <row r="439" spans="1:26" s="12" customFormat="1" ht="13.5" customHeight="1">
      <c r="A439" s="20" t="s">
        <v>159</v>
      </c>
      <c r="B439" s="35">
        <v>33115</v>
      </c>
      <c r="C439" s="36">
        <v>49</v>
      </c>
      <c r="D439" s="118">
        <v>32870</v>
      </c>
      <c r="E439" s="119">
        <v>48.5</v>
      </c>
      <c r="F439" s="35">
        <v>31265</v>
      </c>
      <c r="G439" s="36">
        <v>48.9</v>
      </c>
      <c r="H439" s="118">
        <v>29650</v>
      </c>
      <c r="I439" s="119">
        <v>49.7</v>
      </c>
      <c r="J439" s="35">
        <v>28125</v>
      </c>
      <c r="K439" s="36">
        <v>50.5</v>
      </c>
      <c r="L439" s="118">
        <v>25760</v>
      </c>
      <c r="M439" s="119">
        <v>50.9</v>
      </c>
      <c r="N439" s="35">
        <v>24540</v>
      </c>
      <c r="O439" s="36">
        <v>50.6</v>
      </c>
      <c r="P439" s="118">
        <v>23160</v>
      </c>
      <c r="Q439" s="119">
        <v>50.5</v>
      </c>
      <c r="R439" s="35">
        <v>22315</v>
      </c>
      <c r="S439" s="36">
        <v>50.3</v>
      </c>
      <c r="T439" s="118">
        <v>21675</v>
      </c>
      <c r="U439" s="119">
        <v>50.3</v>
      </c>
      <c r="V439" s="35">
        <v>21295</v>
      </c>
      <c r="W439" s="36">
        <v>50.7</v>
      </c>
      <c r="X439" s="323">
        <v>20910</v>
      </c>
      <c r="Y439" s="324">
        <v>51.2</v>
      </c>
      <c r="Z439" s="20" t="s">
        <v>159</v>
      </c>
    </row>
    <row r="440" spans="1:26" s="12" customFormat="1" ht="13.5" customHeight="1">
      <c r="A440" s="20" t="s">
        <v>20</v>
      </c>
      <c r="B440" s="35">
        <v>220</v>
      </c>
      <c r="C440" s="36">
        <v>53.4</v>
      </c>
      <c r="D440" s="118">
        <v>215</v>
      </c>
      <c r="E440" s="119">
        <v>53.1</v>
      </c>
      <c r="F440" s="35">
        <v>205</v>
      </c>
      <c r="G440" s="36">
        <v>50.1</v>
      </c>
      <c r="H440" s="118">
        <v>190</v>
      </c>
      <c r="I440" s="119">
        <v>50.8</v>
      </c>
      <c r="J440" s="35">
        <v>175</v>
      </c>
      <c r="K440" s="36">
        <v>49.6</v>
      </c>
      <c r="L440" s="118">
        <v>150</v>
      </c>
      <c r="M440" s="119">
        <v>50.5</v>
      </c>
      <c r="N440" s="35">
        <v>140</v>
      </c>
      <c r="O440" s="36">
        <v>50.7</v>
      </c>
      <c r="P440" s="118">
        <v>130</v>
      </c>
      <c r="Q440" s="119">
        <v>50.2</v>
      </c>
      <c r="R440" s="35">
        <v>120</v>
      </c>
      <c r="S440" s="36">
        <v>47.3</v>
      </c>
      <c r="T440" s="118">
        <v>130</v>
      </c>
      <c r="U440" s="119">
        <v>51</v>
      </c>
      <c r="V440" s="35">
        <v>125</v>
      </c>
      <c r="W440" s="36">
        <v>50.6</v>
      </c>
      <c r="X440" s="323">
        <v>130</v>
      </c>
      <c r="Y440" s="324">
        <v>51.4</v>
      </c>
      <c r="Z440" s="20" t="s">
        <v>20</v>
      </c>
    </row>
    <row r="441" spans="1:26" s="12" customFormat="1" ht="13.5" customHeight="1">
      <c r="A441" s="20" t="s">
        <v>21</v>
      </c>
      <c r="B441" s="35">
        <v>270</v>
      </c>
      <c r="C441" s="36">
        <v>55</v>
      </c>
      <c r="D441" s="118">
        <v>260</v>
      </c>
      <c r="E441" s="119">
        <v>52.4</v>
      </c>
      <c r="F441" s="35">
        <v>240</v>
      </c>
      <c r="G441" s="36">
        <v>51.6</v>
      </c>
      <c r="H441" s="118">
        <v>230</v>
      </c>
      <c r="I441" s="119">
        <v>52.5</v>
      </c>
      <c r="J441" s="35">
        <v>210</v>
      </c>
      <c r="K441" s="36">
        <v>53.2</v>
      </c>
      <c r="L441" s="118">
        <v>190</v>
      </c>
      <c r="M441" s="119">
        <v>54.8</v>
      </c>
      <c r="N441" s="35">
        <v>175</v>
      </c>
      <c r="O441" s="36">
        <v>54.7</v>
      </c>
      <c r="P441" s="118">
        <v>180</v>
      </c>
      <c r="Q441" s="119">
        <v>55.7</v>
      </c>
      <c r="R441" s="35">
        <v>175</v>
      </c>
      <c r="S441" s="36">
        <v>55.1</v>
      </c>
      <c r="T441" s="118">
        <v>155</v>
      </c>
      <c r="U441" s="119">
        <v>52.7</v>
      </c>
      <c r="V441" s="35">
        <v>165</v>
      </c>
      <c r="W441" s="36">
        <v>53.2</v>
      </c>
      <c r="X441" s="323">
        <v>165</v>
      </c>
      <c r="Y441" s="324">
        <v>56.2</v>
      </c>
      <c r="Z441" s="20" t="s">
        <v>21</v>
      </c>
    </row>
    <row r="442" spans="1:26" s="12" customFormat="1" ht="13.5" customHeight="1">
      <c r="A442" s="20" t="s">
        <v>22</v>
      </c>
      <c r="B442" s="35">
        <v>190</v>
      </c>
      <c r="C442" s="36">
        <v>48.1</v>
      </c>
      <c r="D442" s="118">
        <v>195</v>
      </c>
      <c r="E442" s="119">
        <v>51.6</v>
      </c>
      <c r="F442" s="35">
        <v>170</v>
      </c>
      <c r="G442" s="36">
        <v>49.4</v>
      </c>
      <c r="H442" s="118">
        <v>150</v>
      </c>
      <c r="I442" s="119">
        <v>47</v>
      </c>
      <c r="J442" s="35">
        <v>150</v>
      </c>
      <c r="K442" s="36">
        <v>48.5</v>
      </c>
      <c r="L442" s="118">
        <v>135</v>
      </c>
      <c r="M442" s="119">
        <v>48.7</v>
      </c>
      <c r="N442" s="35">
        <v>110</v>
      </c>
      <c r="O442" s="36">
        <v>45.1</v>
      </c>
      <c r="P442" s="118">
        <v>110</v>
      </c>
      <c r="Q442" s="119">
        <v>45.3</v>
      </c>
      <c r="R442" s="35">
        <v>115</v>
      </c>
      <c r="S442" s="36">
        <v>45.7</v>
      </c>
      <c r="T442" s="118">
        <v>115</v>
      </c>
      <c r="U442" s="119">
        <v>47.5</v>
      </c>
      <c r="V442" s="35">
        <v>120</v>
      </c>
      <c r="W442" s="36">
        <v>49.8</v>
      </c>
      <c r="X442" s="323">
        <v>115</v>
      </c>
      <c r="Y442" s="324">
        <v>49.4</v>
      </c>
      <c r="Z442" s="20" t="s">
        <v>22</v>
      </c>
    </row>
    <row r="443" spans="1:26" s="12" customFormat="1" ht="13.5" customHeight="1">
      <c r="A443" s="20" t="s">
        <v>23</v>
      </c>
      <c r="B443" s="35">
        <v>175</v>
      </c>
      <c r="C443" s="36">
        <v>50</v>
      </c>
      <c r="D443" s="118">
        <v>180</v>
      </c>
      <c r="E443" s="119">
        <v>51.6</v>
      </c>
      <c r="F443" s="35">
        <v>170</v>
      </c>
      <c r="G443" s="36">
        <v>50.9</v>
      </c>
      <c r="H443" s="118">
        <v>160</v>
      </c>
      <c r="I443" s="119">
        <v>52.5</v>
      </c>
      <c r="J443" s="35">
        <v>155</v>
      </c>
      <c r="K443" s="36">
        <v>57.4</v>
      </c>
      <c r="L443" s="118">
        <v>135</v>
      </c>
      <c r="M443" s="119">
        <v>57</v>
      </c>
      <c r="N443" s="35">
        <v>140</v>
      </c>
      <c r="O443" s="36">
        <v>58.7</v>
      </c>
      <c r="P443" s="118">
        <v>125</v>
      </c>
      <c r="Q443" s="119">
        <v>55.5</v>
      </c>
      <c r="R443" s="35">
        <v>125</v>
      </c>
      <c r="S443" s="36">
        <v>54.1</v>
      </c>
      <c r="T443" s="118">
        <v>120</v>
      </c>
      <c r="U443" s="119">
        <v>53.4</v>
      </c>
      <c r="V443" s="35">
        <v>110</v>
      </c>
      <c r="W443" s="36">
        <v>51.2</v>
      </c>
      <c r="X443" s="323">
        <v>120</v>
      </c>
      <c r="Y443" s="324">
        <v>51.5</v>
      </c>
      <c r="Z443" s="20" t="s">
        <v>23</v>
      </c>
    </row>
    <row r="444" spans="1:26" s="12" customFormat="1" ht="13.5" customHeight="1">
      <c r="A444" s="20" t="s">
        <v>24</v>
      </c>
      <c r="B444" s="35">
        <v>260</v>
      </c>
      <c r="C444" s="36">
        <v>46.5</v>
      </c>
      <c r="D444" s="118">
        <v>230</v>
      </c>
      <c r="E444" s="119">
        <v>43.7</v>
      </c>
      <c r="F444" s="35">
        <v>235</v>
      </c>
      <c r="G444" s="36">
        <v>49.2</v>
      </c>
      <c r="H444" s="118">
        <v>235</v>
      </c>
      <c r="I444" s="119">
        <v>51.1</v>
      </c>
      <c r="J444" s="35">
        <v>220</v>
      </c>
      <c r="K444" s="36">
        <v>52.7</v>
      </c>
      <c r="L444" s="118">
        <v>185</v>
      </c>
      <c r="M444" s="119">
        <v>50.1</v>
      </c>
      <c r="N444" s="35">
        <v>175</v>
      </c>
      <c r="O444" s="36">
        <v>49.3</v>
      </c>
      <c r="P444" s="118">
        <v>175</v>
      </c>
      <c r="Q444" s="119">
        <v>52.2</v>
      </c>
      <c r="R444" s="35">
        <v>175</v>
      </c>
      <c r="S444" s="36">
        <v>52.7</v>
      </c>
      <c r="T444" s="118">
        <v>165</v>
      </c>
      <c r="U444" s="119">
        <v>51.5</v>
      </c>
      <c r="V444" s="35">
        <v>165</v>
      </c>
      <c r="W444" s="36">
        <v>49.4</v>
      </c>
      <c r="X444" s="323">
        <v>175</v>
      </c>
      <c r="Y444" s="324">
        <v>50.7</v>
      </c>
      <c r="Z444" s="20" t="s">
        <v>24</v>
      </c>
    </row>
    <row r="445" spans="1:26" s="12" customFormat="1" ht="13.5" customHeight="1">
      <c r="A445" s="20" t="s">
        <v>25</v>
      </c>
      <c r="B445" s="35">
        <v>520</v>
      </c>
      <c r="C445" s="36">
        <v>50</v>
      </c>
      <c r="D445" s="118">
        <v>510</v>
      </c>
      <c r="E445" s="119">
        <v>48.2</v>
      </c>
      <c r="F445" s="35">
        <v>495</v>
      </c>
      <c r="G445" s="36">
        <v>49.4</v>
      </c>
      <c r="H445" s="118">
        <v>460</v>
      </c>
      <c r="I445" s="119">
        <v>51.1</v>
      </c>
      <c r="J445" s="35">
        <v>425</v>
      </c>
      <c r="K445" s="36">
        <v>53.1</v>
      </c>
      <c r="L445" s="118">
        <v>380</v>
      </c>
      <c r="M445" s="119">
        <v>54.8</v>
      </c>
      <c r="N445" s="35">
        <v>340</v>
      </c>
      <c r="O445" s="36">
        <v>54.2</v>
      </c>
      <c r="P445" s="118">
        <v>325</v>
      </c>
      <c r="Q445" s="119">
        <v>53.8</v>
      </c>
      <c r="R445" s="35">
        <v>300</v>
      </c>
      <c r="S445" s="36">
        <v>52.2</v>
      </c>
      <c r="T445" s="118">
        <v>300</v>
      </c>
      <c r="U445" s="119">
        <v>49.1</v>
      </c>
      <c r="V445" s="35">
        <v>330</v>
      </c>
      <c r="W445" s="36">
        <v>50.2</v>
      </c>
      <c r="X445" s="323">
        <v>360</v>
      </c>
      <c r="Y445" s="324">
        <v>48.4</v>
      </c>
      <c r="Z445" s="20" t="s">
        <v>25</v>
      </c>
    </row>
    <row r="446" spans="1:26" s="12" customFormat="1" ht="13.5" customHeight="1">
      <c r="A446" s="20" t="s">
        <v>17</v>
      </c>
      <c r="B446" s="35">
        <v>1645</v>
      </c>
      <c r="C446" s="36">
        <v>52.2</v>
      </c>
      <c r="D446" s="118">
        <v>1620</v>
      </c>
      <c r="E446" s="119">
        <v>51.8</v>
      </c>
      <c r="F446" s="35">
        <v>1540</v>
      </c>
      <c r="G446" s="36">
        <v>51.9</v>
      </c>
      <c r="H446" s="118">
        <v>1505</v>
      </c>
      <c r="I446" s="119">
        <v>53.5</v>
      </c>
      <c r="J446" s="35">
        <v>1450</v>
      </c>
      <c r="K446" s="36">
        <v>54.9</v>
      </c>
      <c r="L446" s="118">
        <v>1295</v>
      </c>
      <c r="M446" s="119">
        <v>56</v>
      </c>
      <c r="N446" s="35">
        <v>1220</v>
      </c>
      <c r="O446" s="36">
        <v>55.3</v>
      </c>
      <c r="P446" s="118">
        <v>1160</v>
      </c>
      <c r="Q446" s="119">
        <v>55.8</v>
      </c>
      <c r="R446" s="35">
        <v>1120</v>
      </c>
      <c r="S446" s="36">
        <v>54.6</v>
      </c>
      <c r="T446" s="118">
        <v>1075</v>
      </c>
      <c r="U446" s="119">
        <v>53.3</v>
      </c>
      <c r="V446" s="35">
        <v>1080</v>
      </c>
      <c r="W446" s="36">
        <v>54.9</v>
      </c>
      <c r="X446" s="323">
        <v>1105</v>
      </c>
      <c r="Y446" s="324">
        <v>55.4</v>
      </c>
      <c r="Z446" s="20" t="s">
        <v>17</v>
      </c>
    </row>
    <row r="447" spans="1:26" s="12" customFormat="1" ht="13.5" customHeight="1">
      <c r="A447" s="20" t="s">
        <v>160</v>
      </c>
      <c r="B447" s="35">
        <v>1635</v>
      </c>
      <c r="C447" s="36">
        <v>50.4</v>
      </c>
      <c r="D447" s="118">
        <v>1590</v>
      </c>
      <c r="E447" s="119">
        <v>49.5</v>
      </c>
      <c r="F447" s="35">
        <v>1505</v>
      </c>
      <c r="G447" s="36">
        <v>50</v>
      </c>
      <c r="H447" s="118">
        <v>1420</v>
      </c>
      <c r="I447" s="119">
        <v>51</v>
      </c>
      <c r="J447" s="35">
        <v>1335</v>
      </c>
      <c r="K447" s="36">
        <v>52.5</v>
      </c>
      <c r="L447" s="118">
        <v>1170</v>
      </c>
      <c r="M447" s="119">
        <v>52.9</v>
      </c>
      <c r="N447" s="35">
        <v>1080</v>
      </c>
      <c r="O447" s="36">
        <v>52.4</v>
      </c>
      <c r="P447" s="118">
        <v>1050</v>
      </c>
      <c r="Q447" s="119">
        <v>52.5</v>
      </c>
      <c r="R447" s="35">
        <v>1010</v>
      </c>
      <c r="S447" s="36">
        <v>51.5</v>
      </c>
      <c r="T447" s="118">
        <v>990</v>
      </c>
      <c r="U447" s="119">
        <v>50.6</v>
      </c>
      <c r="V447" s="35">
        <v>1020</v>
      </c>
      <c r="W447" s="36">
        <v>50.6</v>
      </c>
      <c r="X447" s="323">
        <v>1075</v>
      </c>
      <c r="Y447" s="324">
        <v>50.7</v>
      </c>
      <c r="Z447" s="20" t="s">
        <v>160</v>
      </c>
    </row>
    <row r="448" spans="1:26" s="12" customFormat="1" ht="13.5" customHeight="1">
      <c r="A448" s="20" t="s">
        <v>18</v>
      </c>
      <c r="B448" s="35">
        <v>830</v>
      </c>
      <c r="C448" s="36">
        <v>52.1</v>
      </c>
      <c r="D448" s="118">
        <v>790</v>
      </c>
      <c r="E448" s="119">
        <v>49.7</v>
      </c>
      <c r="F448" s="35">
        <v>750</v>
      </c>
      <c r="G448" s="36">
        <v>50.1</v>
      </c>
      <c r="H448" s="118">
        <v>705</v>
      </c>
      <c r="I448" s="119">
        <v>50.7</v>
      </c>
      <c r="J448" s="35">
        <v>670</v>
      </c>
      <c r="K448" s="36">
        <v>52.1</v>
      </c>
      <c r="L448" s="118">
        <v>610</v>
      </c>
      <c r="M448" s="119">
        <v>51.4</v>
      </c>
      <c r="N448" s="35">
        <v>575</v>
      </c>
      <c r="O448" s="36">
        <v>51</v>
      </c>
      <c r="P448" s="118">
        <v>575</v>
      </c>
      <c r="Q448" s="119">
        <v>53.9</v>
      </c>
      <c r="R448" s="35">
        <v>535</v>
      </c>
      <c r="S448" s="36">
        <v>53.1</v>
      </c>
      <c r="T448" s="118">
        <v>515</v>
      </c>
      <c r="U448" s="119">
        <v>52.9</v>
      </c>
      <c r="V448" s="35">
        <v>530</v>
      </c>
      <c r="W448" s="36">
        <v>54.4</v>
      </c>
      <c r="X448" s="323">
        <v>535</v>
      </c>
      <c r="Y448" s="324">
        <v>54.1</v>
      </c>
      <c r="Z448" s="20" t="s">
        <v>18</v>
      </c>
    </row>
    <row r="449" spans="1:26" s="12" customFormat="1" ht="13.5" customHeight="1">
      <c r="A449" s="7" t="s">
        <v>37</v>
      </c>
      <c r="B449" s="35">
        <v>4110</v>
      </c>
      <c r="C449" s="36">
        <v>51.4</v>
      </c>
      <c r="D449" s="118">
        <v>4000</v>
      </c>
      <c r="E449" s="119">
        <v>50.4</v>
      </c>
      <c r="F449" s="35">
        <v>3795</v>
      </c>
      <c r="G449" s="36">
        <v>50.7</v>
      </c>
      <c r="H449" s="118">
        <v>3630</v>
      </c>
      <c r="I449" s="119">
        <v>51.9</v>
      </c>
      <c r="J449" s="35">
        <v>3450</v>
      </c>
      <c r="K449" s="36">
        <v>53.4</v>
      </c>
      <c r="L449" s="118">
        <v>3075</v>
      </c>
      <c r="M449" s="119">
        <v>53.9</v>
      </c>
      <c r="N449" s="35">
        <v>2875</v>
      </c>
      <c r="O449" s="36">
        <v>53.3</v>
      </c>
      <c r="P449" s="118">
        <v>2785</v>
      </c>
      <c r="Q449" s="119">
        <v>54.1</v>
      </c>
      <c r="R449" s="35">
        <v>2665</v>
      </c>
      <c r="S449" s="36">
        <v>53.1</v>
      </c>
      <c r="T449" s="118">
        <v>2585</v>
      </c>
      <c r="U449" s="119">
        <v>52.2</v>
      </c>
      <c r="V449" s="35">
        <v>2630</v>
      </c>
      <c r="W449" s="36">
        <v>53.1</v>
      </c>
      <c r="X449" s="323">
        <v>2715</v>
      </c>
      <c r="Y449" s="324">
        <v>53.2</v>
      </c>
      <c r="Z449" s="7" t="s">
        <v>37</v>
      </c>
    </row>
    <row r="450" spans="1:26" s="12" customFormat="1" ht="13.5" customHeight="1">
      <c r="A450" s="7"/>
      <c r="B450" s="35"/>
      <c r="C450" s="36"/>
      <c r="D450" s="118"/>
      <c r="E450" s="119"/>
      <c r="F450" s="35"/>
      <c r="G450" s="36"/>
      <c r="H450" s="118"/>
      <c r="I450" s="119"/>
      <c r="J450" s="35"/>
      <c r="K450" s="36"/>
      <c r="L450" s="118"/>
      <c r="M450" s="119"/>
      <c r="N450" s="35"/>
      <c r="O450" s="36"/>
      <c r="P450" s="118"/>
      <c r="Q450" s="119"/>
      <c r="R450" s="35"/>
      <c r="S450" s="36"/>
      <c r="T450" s="118"/>
      <c r="U450" s="119"/>
      <c r="V450" s="35"/>
      <c r="W450" s="36"/>
      <c r="X450" s="323"/>
      <c r="Y450" s="324"/>
      <c r="Z450" s="7"/>
    </row>
    <row r="451" spans="1:26" s="176" customFormat="1" ht="13.5" customHeight="1">
      <c r="A451" s="177" t="s">
        <v>171</v>
      </c>
      <c r="B451" s="178" t="s">
        <v>168</v>
      </c>
      <c r="C451" s="178" t="s">
        <v>167</v>
      </c>
      <c r="D451" s="178" t="s">
        <v>168</v>
      </c>
      <c r="E451" s="178" t="s">
        <v>167</v>
      </c>
      <c r="F451" s="178" t="s">
        <v>168</v>
      </c>
      <c r="G451" s="178" t="s">
        <v>167</v>
      </c>
      <c r="H451" s="178" t="s">
        <v>168</v>
      </c>
      <c r="I451" s="178" t="s">
        <v>167</v>
      </c>
      <c r="J451" s="178" t="s">
        <v>168</v>
      </c>
      <c r="K451" s="178" t="s">
        <v>167</v>
      </c>
      <c r="L451" s="178" t="s">
        <v>168</v>
      </c>
      <c r="M451" s="178" t="s">
        <v>167</v>
      </c>
      <c r="N451" s="179" t="str">
        <f t="shared" ref="N451:Y451" si="34">L451</f>
        <v>35 plus</v>
      </c>
      <c r="O451" s="179" t="str">
        <f t="shared" si="34"/>
        <v>% of all unemp</v>
      </c>
      <c r="P451" s="179" t="str">
        <f t="shared" si="34"/>
        <v>35 plus</v>
      </c>
      <c r="Q451" s="179" t="str">
        <f t="shared" si="34"/>
        <v>% of all unemp</v>
      </c>
      <c r="R451" s="179" t="str">
        <f t="shared" si="34"/>
        <v>35 plus</v>
      </c>
      <c r="S451" s="179" t="str">
        <f t="shared" si="34"/>
        <v>% of all unemp</v>
      </c>
      <c r="T451" s="179" t="str">
        <f t="shared" si="34"/>
        <v>35 plus</v>
      </c>
      <c r="U451" s="179" t="str">
        <f t="shared" si="34"/>
        <v>% of all unemp</v>
      </c>
      <c r="V451" s="179" t="str">
        <f t="shared" si="34"/>
        <v>35 plus</v>
      </c>
      <c r="W451" s="179" t="str">
        <f t="shared" si="34"/>
        <v>% of all unemp</v>
      </c>
      <c r="X451" s="179" t="str">
        <f t="shared" si="34"/>
        <v>35 plus</v>
      </c>
      <c r="Y451" s="179" t="str">
        <f t="shared" si="34"/>
        <v>% of all unemp</v>
      </c>
      <c r="Z451" s="178"/>
    </row>
    <row r="452" spans="1:26" s="12" customFormat="1" ht="13.5" customHeight="1">
      <c r="B452" s="172">
        <v>42005</v>
      </c>
      <c r="C452" s="172">
        <v>42005</v>
      </c>
      <c r="D452" s="274">
        <f t="shared" ref="D452:Y452" si="35">B452+31</f>
        <v>42036</v>
      </c>
      <c r="E452" s="274">
        <f t="shared" si="35"/>
        <v>42036</v>
      </c>
      <c r="F452" s="55">
        <f t="shared" si="35"/>
        <v>42067</v>
      </c>
      <c r="G452" s="55">
        <f t="shared" si="35"/>
        <v>42067</v>
      </c>
      <c r="H452" s="274">
        <f t="shared" si="35"/>
        <v>42098</v>
      </c>
      <c r="I452" s="274">
        <f t="shared" si="35"/>
        <v>42098</v>
      </c>
      <c r="J452" s="55">
        <f t="shared" si="35"/>
        <v>42129</v>
      </c>
      <c r="K452" s="55">
        <f t="shared" si="35"/>
        <v>42129</v>
      </c>
      <c r="L452" s="274">
        <f t="shared" si="35"/>
        <v>42160</v>
      </c>
      <c r="M452" s="274">
        <f t="shared" si="35"/>
        <v>42160</v>
      </c>
      <c r="N452" s="55">
        <f t="shared" si="35"/>
        <v>42191</v>
      </c>
      <c r="O452" s="55">
        <f t="shared" si="35"/>
        <v>42191</v>
      </c>
      <c r="P452" s="55">
        <f t="shared" si="35"/>
        <v>42222</v>
      </c>
      <c r="Q452" s="55">
        <f t="shared" si="35"/>
        <v>42222</v>
      </c>
      <c r="R452" s="55">
        <f t="shared" si="35"/>
        <v>42253</v>
      </c>
      <c r="S452" s="55">
        <f t="shared" si="35"/>
        <v>42253</v>
      </c>
      <c r="T452" s="55">
        <f t="shared" si="35"/>
        <v>42284</v>
      </c>
      <c r="U452" s="55">
        <f t="shared" si="35"/>
        <v>42284</v>
      </c>
      <c r="V452" s="55">
        <f t="shared" si="35"/>
        <v>42315</v>
      </c>
      <c r="W452" s="55">
        <f t="shared" si="35"/>
        <v>42315</v>
      </c>
      <c r="X452" s="55">
        <f t="shared" si="35"/>
        <v>42346</v>
      </c>
      <c r="Y452" s="55">
        <f t="shared" si="35"/>
        <v>42346</v>
      </c>
    </row>
    <row r="453" spans="1:26" s="12" customFormat="1" ht="13.5" customHeight="1">
      <c r="A453" s="20" t="s">
        <v>9</v>
      </c>
      <c r="B453" s="35">
        <v>414800</v>
      </c>
      <c r="C453" s="36">
        <v>51.7</v>
      </c>
      <c r="D453" s="118">
        <v>413430</v>
      </c>
      <c r="E453" s="119">
        <v>51.1</v>
      </c>
      <c r="F453" s="35">
        <v>401245</v>
      </c>
      <c r="G453" s="36">
        <v>51.4</v>
      </c>
      <c r="H453" s="118">
        <v>394430</v>
      </c>
      <c r="I453" s="119">
        <v>52.5</v>
      </c>
      <c r="J453" s="328">
        <v>383140</v>
      </c>
      <c r="K453" s="329">
        <v>53.3</v>
      </c>
      <c r="L453" s="346">
        <v>371500</v>
      </c>
      <c r="M453" s="347">
        <v>53.8</v>
      </c>
      <c r="N453" s="328">
        <v>366070</v>
      </c>
      <c r="O453" s="329">
        <v>53.8</v>
      </c>
      <c r="P453" s="349">
        <v>360410</v>
      </c>
      <c r="Q453" s="350">
        <v>54.2</v>
      </c>
      <c r="R453" s="328">
        <v>352020</v>
      </c>
      <c r="S453" s="329">
        <v>54.7</v>
      </c>
      <c r="T453" s="351">
        <v>346765</v>
      </c>
      <c r="U453" s="352">
        <v>55.6</v>
      </c>
      <c r="V453" s="328">
        <v>342125</v>
      </c>
      <c r="W453" s="329">
        <v>56.8</v>
      </c>
      <c r="X453" s="323">
        <v>341305</v>
      </c>
      <c r="Y453" s="324">
        <v>57.8</v>
      </c>
      <c r="Z453" s="20" t="s">
        <v>9</v>
      </c>
    </row>
    <row r="454" spans="1:26" s="12" customFormat="1" ht="13.5" customHeight="1">
      <c r="A454" s="20" t="s">
        <v>8</v>
      </c>
      <c r="B454" s="35">
        <v>438785</v>
      </c>
      <c r="C454" s="36">
        <v>51.6</v>
      </c>
      <c r="D454" s="118">
        <v>436245</v>
      </c>
      <c r="E454" s="119">
        <v>50.9</v>
      </c>
      <c r="F454" s="35">
        <v>423195</v>
      </c>
      <c r="G454" s="36">
        <v>51.3</v>
      </c>
      <c r="H454" s="118">
        <v>415700</v>
      </c>
      <c r="I454" s="119">
        <v>52.3</v>
      </c>
      <c r="J454" s="328">
        <v>403735</v>
      </c>
      <c r="K454" s="329">
        <v>53.1</v>
      </c>
      <c r="L454" s="346">
        <v>391705</v>
      </c>
      <c r="M454" s="347">
        <v>53.5</v>
      </c>
      <c r="N454" s="328">
        <v>386140</v>
      </c>
      <c r="O454" s="329">
        <v>53.5</v>
      </c>
      <c r="P454" s="349">
        <v>380215</v>
      </c>
      <c r="Q454" s="350">
        <v>53.8</v>
      </c>
      <c r="R454" s="328">
        <v>371185</v>
      </c>
      <c r="S454" s="329">
        <v>54.2</v>
      </c>
      <c r="T454" s="351">
        <v>365640</v>
      </c>
      <c r="U454" s="352">
        <v>55.2</v>
      </c>
      <c r="V454" s="328">
        <v>360775</v>
      </c>
      <c r="W454" s="329">
        <v>56.3</v>
      </c>
      <c r="X454" s="323">
        <v>359905</v>
      </c>
      <c r="Y454" s="324">
        <v>57.2</v>
      </c>
      <c r="Z454" s="20" t="s">
        <v>8</v>
      </c>
    </row>
    <row r="455" spans="1:26" s="12" customFormat="1" ht="13.5" customHeight="1">
      <c r="A455" s="20" t="s">
        <v>158</v>
      </c>
      <c r="B455" s="35">
        <v>37095</v>
      </c>
      <c r="C455" s="36">
        <v>54.5</v>
      </c>
      <c r="D455" s="118">
        <v>37165</v>
      </c>
      <c r="E455" s="119">
        <v>53.7</v>
      </c>
      <c r="F455" s="35">
        <v>35825</v>
      </c>
      <c r="G455" s="36">
        <v>53.8</v>
      </c>
      <c r="H455" s="118">
        <v>35095</v>
      </c>
      <c r="I455" s="119">
        <v>55.4</v>
      </c>
      <c r="J455" s="328">
        <v>33890</v>
      </c>
      <c r="K455" s="329">
        <v>56.5</v>
      </c>
      <c r="L455" s="346">
        <v>32555</v>
      </c>
      <c r="M455" s="347">
        <v>57</v>
      </c>
      <c r="N455" s="328">
        <v>31930</v>
      </c>
      <c r="O455" s="329">
        <v>56.9</v>
      </c>
      <c r="P455" s="349">
        <v>31405</v>
      </c>
      <c r="Q455" s="350">
        <v>57</v>
      </c>
      <c r="R455" s="328">
        <v>30940</v>
      </c>
      <c r="S455" s="329">
        <v>57</v>
      </c>
      <c r="T455" s="351">
        <v>30760</v>
      </c>
      <c r="U455" s="352">
        <v>57.9</v>
      </c>
      <c r="V455" s="328">
        <v>30655</v>
      </c>
      <c r="W455" s="329">
        <v>59.3</v>
      </c>
      <c r="X455" s="323">
        <v>30735</v>
      </c>
      <c r="Y455" s="324">
        <v>60.2</v>
      </c>
      <c r="Z455" s="20" t="s">
        <v>158</v>
      </c>
    </row>
    <row r="456" spans="1:26" s="12" customFormat="1" ht="13.5" customHeight="1">
      <c r="A456" s="20" t="s">
        <v>159</v>
      </c>
      <c r="B456" s="35">
        <v>22195</v>
      </c>
      <c r="C456" s="36">
        <v>51.1</v>
      </c>
      <c r="D456" s="118">
        <v>22230</v>
      </c>
      <c r="E456" s="119">
        <v>50.3</v>
      </c>
      <c r="F456" s="35">
        <v>21320</v>
      </c>
      <c r="G456" s="36">
        <v>51</v>
      </c>
      <c r="H456" s="118">
        <v>20615</v>
      </c>
      <c r="I456" s="119">
        <v>52.4</v>
      </c>
      <c r="J456" s="328">
        <v>19810</v>
      </c>
      <c r="K456" s="329">
        <v>53.2</v>
      </c>
      <c r="L456" s="346">
        <v>19225</v>
      </c>
      <c r="M456" s="347">
        <v>54.5</v>
      </c>
      <c r="N456" s="328">
        <v>18950</v>
      </c>
      <c r="O456" s="329">
        <v>54.7</v>
      </c>
      <c r="P456" s="349">
        <v>18445</v>
      </c>
      <c r="Q456" s="350">
        <v>55.3</v>
      </c>
      <c r="R456" s="328">
        <v>18375</v>
      </c>
      <c r="S456" s="329">
        <v>55.8</v>
      </c>
      <c r="T456" s="351">
        <v>18415</v>
      </c>
      <c r="U456" s="352">
        <v>56.9</v>
      </c>
      <c r="V456" s="328">
        <v>18260</v>
      </c>
      <c r="W456" s="329">
        <v>57.5</v>
      </c>
      <c r="X456" s="323">
        <v>18270</v>
      </c>
      <c r="Y456" s="324">
        <v>58.5</v>
      </c>
      <c r="Z456" s="20" t="s">
        <v>159</v>
      </c>
    </row>
    <row r="457" spans="1:26" s="12" customFormat="1" ht="13.5" customHeight="1">
      <c r="A457" s="20" t="s">
        <v>20</v>
      </c>
      <c r="B457" s="35">
        <v>130</v>
      </c>
      <c r="C457" s="36">
        <v>49.4</v>
      </c>
      <c r="D457" s="118">
        <v>120</v>
      </c>
      <c r="E457" s="119">
        <v>46.3</v>
      </c>
      <c r="F457" s="35">
        <v>115</v>
      </c>
      <c r="G457" s="36">
        <v>45.2</v>
      </c>
      <c r="H457" s="118">
        <v>115</v>
      </c>
      <c r="I457" s="119">
        <v>48.3</v>
      </c>
      <c r="J457" s="328">
        <v>115</v>
      </c>
      <c r="K457" s="329">
        <v>53.8</v>
      </c>
      <c r="L457" s="346">
        <v>100</v>
      </c>
      <c r="M457" s="347">
        <v>52.3</v>
      </c>
      <c r="N457" s="328">
        <v>105</v>
      </c>
      <c r="O457" s="329">
        <v>54.8</v>
      </c>
      <c r="P457" s="349">
        <v>95</v>
      </c>
      <c r="Q457" s="350">
        <v>54.5</v>
      </c>
      <c r="R457" s="328">
        <v>100</v>
      </c>
      <c r="S457" s="329">
        <v>60.5</v>
      </c>
      <c r="T457" s="351">
        <v>105</v>
      </c>
      <c r="U457" s="352">
        <v>62.9</v>
      </c>
      <c r="V457" s="328">
        <v>115</v>
      </c>
      <c r="W457" s="329">
        <v>63.7</v>
      </c>
      <c r="X457" s="323">
        <v>125</v>
      </c>
      <c r="Y457" s="324">
        <v>66.8</v>
      </c>
      <c r="Z457" s="20" t="s">
        <v>20</v>
      </c>
    </row>
    <row r="458" spans="1:26" s="12" customFormat="1" ht="13.5" customHeight="1">
      <c r="A458" s="20" t="s">
        <v>21</v>
      </c>
      <c r="B458" s="35">
        <v>170</v>
      </c>
      <c r="C458" s="36">
        <v>56.8</v>
      </c>
      <c r="D458" s="118">
        <v>175</v>
      </c>
      <c r="E458" s="119">
        <v>53.3</v>
      </c>
      <c r="F458" s="35">
        <v>185</v>
      </c>
      <c r="G458" s="36">
        <v>56.2</v>
      </c>
      <c r="H458" s="118">
        <v>180</v>
      </c>
      <c r="I458" s="119">
        <v>58.9</v>
      </c>
      <c r="J458" s="328">
        <v>175</v>
      </c>
      <c r="K458" s="329">
        <v>59.8</v>
      </c>
      <c r="L458" s="346">
        <v>155</v>
      </c>
      <c r="M458" s="347">
        <v>58.7</v>
      </c>
      <c r="N458" s="328">
        <v>150</v>
      </c>
      <c r="O458" s="329">
        <v>57</v>
      </c>
      <c r="P458" s="349">
        <v>155</v>
      </c>
      <c r="Q458" s="350">
        <v>61.9</v>
      </c>
      <c r="R458" s="328">
        <v>155</v>
      </c>
      <c r="S458" s="329">
        <v>64.7</v>
      </c>
      <c r="T458" s="351">
        <v>165</v>
      </c>
      <c r="U458" s="352">
        <v>66.3</v>
      </c>
      <c r="V458" s="328">
        <v>150</v>
      </c>
      <c r="W458" s="329">
        <v>64.400000000000006</v>
      </c>
      <c r="X458" s="323">
        <v>150</v>
      </c>
      <c r="Y458" s="324">
        <v>65.099999999999994</v>
      </c>
      <c r="Z458" s="20" t="s">
        <v>21</v>
      </c>
    </row>
    <row r="459" spans="1:26" s="12" customFormat="1" ht="13.5" customHeight="1">
      <c r="A459" s="20" t="s">
        <v>22</v>
      </c>
      <c r="B459" s="35">
        <v>125</v>
      </c>
      <c r="C459" s="36">
        <v>50.8</v>
      </c>
      <c r="D459" s="118">
        <v>120</v>
      </c>
      <c r="E459" s="119">
        <v>47.3</v>
      </c>
      <c r="F459" s="35">
        <v>125</v>
      </c>
      <c r="G459" s="36">
        <v>46.8</v>
      </c>
      <c r="H459" s="118">
        <v>120</v>
      </c>
      <c r="I459" s="119">
        <v>49.2</v>
      </c>
      <c r="J459" s="328">
        <v>125</v>
      </c>
      <c r="K459" s="329">
        <v>50.8</v>
      </c>
      <c r="L459" s="346">
        <v>130</v>
      </c>
      <c r="M459" s="347">
        <v>53.5</v>
      </c>
      <c r="N459" s="328">
        <v>105</v>
      </c>
      <c r="O459" s="329">
        <v>48.6</v>
      </c>
      <c r="P459" s="349">
        <v>105</v>
      </c>
      <c r="Q459" s="350">
        <v>55</v>
      </c>
      <c r="R459" s="328">
        <v>110</v>
      </c>
      <c r="S459" s="329">
        <v>55.6</v>
      </c>
      <c r="T459" s="351">
        <v>110</v>
      </c>
      <c r="U459" s="352">
        <v>58.7</v>
      </c>
      <c r="V459" s="328">
        <v>105</v>
      </c>
      <c r="W459" s="329">
        <v>62.1</v>
      </c>
      <c r="X459" s="323">
        <v>105</v>
      </c>
      <c r="Y459" s="324">
        <v>61.8</v>
      </c>
      <c r="Z459" s="20" t="s">
        <v>22</v>
      </c>
    </row>
    <row r="460" spans="1:26" s="12" customFormat="1" ht="13.5" customHeight="1">
      <c r="A460" s="20" t="s">
        <v>23</v>
      </c>
      <c r="B460" s="35">
        <v>125</v>
      </c>
      <c r="C460" s="36">
        <v>49.4</v>
      </c>
      <c r="D460" s="118">
        <v>120</v>
      </c>
      <c r="E460" s="119">
        <v>46.5</v>
      </c>
      <c r="F460" s="35">
        <v>105</v>
      </c>
      <c r="G460" s="36">
        <v>46.5</v>
      </c>
      <c r="H460" s="118">
        <v>85</v>
      </c>
      <c r="I460" s="119">
        <v>48.3</v>
      </c>
      <c r="J460" s="328">
        <v>85</v>
      </c>
      <c r="K460" s="329">
        <v>48.3</v>
      </c>
      <c r="L460" s="346">
        <v>85</v>
      </c>
      <c r="M460" s="347">
        <v>53.4</v>
      </c>
      <c r="N460" s="328">
        <v>80</v>
      </c>
      <c r="O460" s="329">
        <v>52.9</v>
      </c>
      <c r="P460" s="349">
        <v>75</v>
      </c>
      <c r="Q460" s="350">
        <v>56.3</v>
      </c>
      <c r="R460" s="328">
        <v>85</v>
      </c>
      <c r="S460" s="329">
        <v>61.7</v>
      </c>
      <c r="T460" s="351">
        <v>85</v>
      </c>
      <c r="U460" s="352">
        <v>64.099999999999994</v>
      </c>
      <c r="V460" s="328">
        <v>80</v>
      </c>
      <c r="W460" s="329">
        <v>63.2</v>
      </c>
      <c r="X460" s="323">
        <v>80</v>
      </c>
      <c r="Y460" s="324">
        <v>65.099999999999994</v>
      </c>
      <c r="Z460" s="20" t="s">
        <v>23</v>
      </c>
    </row>
    <row r="461" spans="1:26" s="12" customFormat="1" ht="13.5" customHeight="1">
      <c r="A461" s="20" t="s">
        <v>24</v>
      </c>
      <c r="B461" s="35">
        <v>190</v>
      </c>
      <c r="C461" s="36">
        <v>52.3</v>
      </c>
      <c r="D461" s="118">
        <v>200</v>
      </c>
      <c r="E461" s="119">
        <v>49.3</v>
      </c>
      <c r="F461" s="35">
        <v>180</v>
      </c>
      <c r="G461" s="36">
        <v>50</v>
      </c>
      <c r="H461" s="118">
        <v>180</v>
      </c>
      <c r="I461" s="119">
        <v>51.9</v>
      </c>
      <c r="J461" s="328">
        <v>185</v>
      </c>
      <c r="K461" s="329">
        <v>56.7</v>
      </c>
      <c r="L461" s="346">
        <v>175</v>
      </c>
      <c r="M461" s="347">
        <v>58.3</v>
      </c>
      <c r="N461" s="328">
        <v>180</v>
      </c>
      <c r="O461" s="329">
        <v>58.1</v>
      </c>
      <c r="P461" s="349">
        <v>180</v>
      </c>
      <c r="Q461" s="350">
        <v>57.6</v>
      </c>
      <c r="R461" s="328">
        <v>190</v>
      </c>
      <c r="S461" s="329">
        <v>59.7</v>
      </c>
      <c r="T461" s="351">
        <v>190</v>
      </c>
      <c r="U461" s="352">
        <v>61.7</v>
      </c>
      <c r="V461" s="328">
        <v>185</v>
      </c>
      <c r="W461" s="329">
        <v>60.9</v>
      </c>
      <c r="X461" s="323">
        <v>190</v>
      </c>
      <c r="Y461" s="324">
        <v>59.6</v>
      </c>
      <c r="Z461" s="20" t="s">
        <v>24</v>
      </c>
    </row>
    <row r="462" spans="1:26" s="12" customFormat="1" ht="13.5" customHeight="1">
      <c r="A462" s="20" t="s">
        <v>25</v>
      </c>
      <c r="B462" s="35">
        <v>360</v>
      </c>
      <c r="C462" s="36">
        <v>48.3</v>
      </c>
      <c r="D462" s="118">
        <v>355</v>
      </c>
      <c r="E462" s="119">
        <v>47.8</v>
      </c>
      <c r="F462" s="35">
        <v>310</v>
      </c>
      <c r="G462" s="36">
        <v>48.4</v>
      </c>
      <c r="H462" s="118">
        <v>275</v>
      </c>
      <c r="I462" s="119">
        <v>51.7</v>
      </c>
      <c r="J462" s="328">
        <v>265</v>
      </c>
      <c r="K462" s="329">
        <v>52.8</v>
      </c>
      <c r="L462" s="346">
        <v>240</v>
      </c>
      <c r="M462" s="347">
        <v>53</v>
      </c>
      <c r="N462" s="328">
        <v>245</v>
      </c>
      <c r="O462" s="329">
        <v>53.7</v>
      </c>
      <c r="P462" s="349">
        <v>230</v>
      </c>
      <c r="Q462" s="350">
        <v>52.6</v>
      </c>
      <c r="R462" s="328">
        <v>250</v>
      </c>
      <c r="S462" s="329">
        <v>52.3</v>
      </c>
      <c r="T462" s="351">
        <v>265</v>
      </c>
      <c r="U462" s="352">
        <v>51.8</v>
      </c>
      <c r="V462" s="328">
        <v>285</v>
      </c>
      <c r="W462" s="329">
        <v>55.1</v>
      </c>
      <c r="X462" s="323">
        <v>335</v>
      </c>
      <c r="Y462" s="324">
        <v>59.1</v>
      </c>
      <c r="Z462" s="20" t="s">
        <v>25</v>
      </c>
    </row>
    <row r="463" spans="1:26" s="12" customFormat="1" ht="13.5" customHeight="1">
      <c r="A463" s="20" t="s">
        <v>17</v>
      </c>
      <c r="B463" s="35">
        <v>1150</v>
      </c>
      <c r="C463" s="36">
        <v>55.1</v>
      </c>
      <c r="D463" s="118">
        <v>1115</v>
      </c>
      <c r="E463" s="119">
        <v>53.8</v>
      </c>
      <c r="F463" s="35">
        <v>1065</v>
      </c>
      <c r="G463" s="36">
        <v>54.8</v>
      </c>
      <c r="H463" s="118">
        <v>995</v>
      </c>
      <c r="I463" s="119">
        <v>55.8</v>
      </c>
      <c r="J463" s="328">
        <v>950</v>
      </c>
      <c r="K463" s="329">
        <v>56.4</v>
      </c>
      <c r="L463" s="346">
        <v>945</v>
      </c>
      <c r="M463" s="347">
        <v>58.5</v>
      </c>
      <c r="N463" s="328">
        <v>895</v>
      </c>
      <c r="O463" s="329">
        <v>59</v>
      </c>
      <c r="P463" s="349">
        <v>840</v>
      </c>
      <c r="Q463" s="350">
        <v>60.8</v>
      </c>
      <c r="R463" s="328">
        <v>805</v>
      </c>
      <c r="S463" s="329">
        <v>61.8</v>
      </c>
      <c r="T463" s="351">
        <v>810</v>
      </c>
      <c r="U463" s="352">
        <v>61.7</v>
      </c>
      <c r="V463" s="328">
        <v>845</v>
      </c>
      <c r="W463" s="329">
        <v>64.3</v>
      </c>
      <c r="X463" s="323">
        <v>880</v>
      </c>
      <c r="Y463" s="324">
        <v>65.400000000000006</v>
      </c>
      <c r="Z463" s="20" t="s">
        <v>17</v>
      </c>
    </row>
    <row r="464" spans="1:26" s="12" customFormat="1" ht="13.5" customHeight="1">
      <c r="A464" s="20" t="s">
        <v>160</v>
      </c>
      <c r="B464" s="35">
        <v>1105</v>
      </c>
      <c r="C464" s="36">
        <v>50.7</v>
      </c>
      <c r="D464" s="118">
        <v>1090</v>
      </c>
      <c r="E464" s="119">
        <v>48.5</v>
      </c>
      <c r="F464" s="35">
        <v>1015</v>
      </c>
      <c r="G464" s="36">
        <v>49.1</v>
      </c>
      <c r="H464" s="118">
        <v>955</v>
      </c>
      <c r="I464" s="119">
        <v>51.8</v>
      </c>
      <c r="J464" s="328">
        <v>945</v>
      </c>
      <c r="K464" s="329">
        <v>54.1</v>
      </c>
      <c r="L464" s="346">
        <v>885</v>
      </c>
      <c r="M464" s="347">
        <v>55</v>
      </c>
      <c r="N464" s="328">
        <v>870</v>
      </c>
      <c r="O464" s="329">
        <v>54.5</v>
      </c>
      <c r="P464" s="349">
        <v>845</v>
      </c>
      <c r="Q464" s="350">
        <v>56</v>
      </c>
      <c r="R464" s="328">
        <v>890</v>
      </c>
      <c r="S464" s="329">
        <v>57.9</v>
      </c>
      <c r="T464" s="351">
        <v>925</v>
      </c>
      <c r="U464" s="352">
        <v>59.2</v>
      </c>
      <c r="V464" s="328">
        <v>920</v>
      </c>
      <c r="W464" s="329">
        <v>60.1</v>
      </c>
      <c r="X464" s="323">
        <v>985</v>
      </c>
      <c r="Y464" s="324">
        <v>61.7</v>
      </c>
      <c r="Z464" s="20" t="s">
        <v>160</v>
      </c>
    </row>
    <row r="465" spans="1:26" s="12" customFormat="1" ht="13.5" customHeight="1">
      <c r="A465" s="20" t="s">
        <v>18</v>
      </c>
      <c r="B465" s="35">
        <v>595</v>
      </c>
      <c r="C465" s="36">
        <v>53.3</v>
      </c>
      <c r="D465" s="118">
        <v>575</v>
      </c>
      <c r="E465" s="119">
        <v>51.7</v>
      </c>
      <c r="F465" s="35">
        <v>545</v>
      </c>
      <c r="G465" s="36">
        <v>51.9</v>
      </c>
      <c r="H465" s="118">
        <v>515</v>
      </c>
      <c r="I465" s="119">
        <v>51.5</v>
      </c>
      <c r="J465" s="328">
        <v>485</v>
      </c>
      <c r="K465" s="329">
        <v>51.6</v>
      </c>
      <c r="L465" s="346">
        <v>475</v>
      </c>
      <c r="M465" s="347">
        <v>53.1</v>
      </c>
      <c r="N465" s="328">
        <v>455</v>
      </c>
      <c r="O465" s="329">
        <v>54</v>
      </c>
      <c r="P465" s="349">
        <v>435</v>
      </c>
      <c r="Q465" s="350">
        <v>56.8</v>
      </c>
      <c r="R465" s="328">
        <v>410</v>
      </c>
      <c r="S465" s="329">
        <v>58.7</v>
      </c>
      <c r="T465" s="351">
        <v>400</v>
      </c>
      <c r="U465" s="352">
        <v>61.5</v>
      </c>
      <c r="V465" s="328">
        <v>410</v>
      </c>
      <c r="W465" s="329">
        <v>63.3</v>
      </c>
      <c r="X465" s="323">
        <v>425</v>
      </c>
      <c r="Y465" s="324">
        <v>64.400000000000006</v>
      </c>
      <c r="Z465" s="20" t="s">
        <v>18</v>
      </c>
    </row>
    <row r="466" spans="1:26" s="12" customFormat="1" ht="13.5" customHeight="1">
      <c r="A466" s="7" t="s">
        <v>37</v>
      </c>
      <c r="B466" s="35">
        <v>2850</v>
      </c>
      <c r="C466" s="36">
        <v>52.9</v>
      </c>
      <c r="D466" s="118">
        <v>2775</v>
      </c>
      <c r="E466" s="119">
        <v>51.2</v>
      </c>
      <c r="F466" s="35">
        <v>2625</v>
      </c>
      <c r="G466" s="36">
        <v>51.9</v>
      </c>
      <c r="H466" s="118">
        <v>2465</v>
      </c>
      <c r="I466" s="119">
        <v>53.3</v>
      </c>
      <c r="J466" s="328">
        <v>2385</v>
      </c>
      <c r="K466" s="329">
        <v>54.5</v>
      </c>
      <c r="L466" s="346">
        <v>2310</v>
      </c>
      <c r="M466" s="347">
        <v>55.9</v>
      </c>
      <c r="N466" s="328">
        <v>2220</v>
      </c>
      <c r="O466" s="329">
        <v>56.1</v>
      </c>
      <c r="P466" s="349">
        <v>2125</v>
      </c>
      <c r="Q466" s="350">
        <v>58</v>
      </c>
      <c r="R466" s="328">
        <v>2100</v>
      </c>
      <c r="S466" s="329">
        <v>59.5</v>
      </c>
      <c r="T466" s="351">
        <v>2135</v>
      </c>
      <c r="U466" s="352">
        <v>60.6</v>
      </c>
      <c r="V466" s="328">
        <v>2170</v>
      </c>
      <c r="W466" s="329">
        <v>62.3</v>
      </c>
      <c r="X466" s="323">
        <v>2290</v>
      </c>
      <c r="Y466" s="324">
        <v>63.6</v>
      </c>
      <c r="Z466" s="7" t="s">
        <v>37</v>
      </c>
    </row>
    <row r="467" spans="1:26" s="173" customFormat="1" ht="13.5" customHeight="1">
      <c r="A467" s="330"/>
      <c r="B467" s="331"/>
      <c r="C467" s="332"/>
      <c r="D467" s="331"/>
      <c r="E467" s="332"/>
      <c r="F467" s="331"/>
      <c r="G467" s="332"/>
      <c r="H467" s="331"/>
      <c r="I467" s="332"/>
      <c r="J467" s="331"/>
      <c r="K467" s="332"/>
      <c r="L467" s="331"/>
      <c r="M467" s="332"/>
      <c r="N467" s="331"/>
      <c r="O467" s="332"/>
      <c r="P467" s="331"/>
      <c r="Q467" s="332"/>
      <c r="R467" s="331"/>
      <c r="S467" s="332"/>
      <c r="T467" s="331"/>
      <c r="U467" s="332"/>
      <c r="V467" s="331"/>
      <c r="W467" s="332"/>
      <c r="X467" s="333"/>
      <c r="Y467" s="334"/>
      <c r="Z467" s="330"/>
    </row>
    <row r="468" spans="1:26" s="176" customFormat="1" ht="13.5" customHeight="1">
      <c r="A468" s="177" t="s">
        <v>171</v>
      </c>
      <c r="B468" s="178" t="s">
        <v>168</v>
      </c>
      <c r="C468" s="178" t="s">
        <v>167</v>
      </c>
      <c r="D468" s="178" t="s">
        <v>168</v>
      </c>
      <c r="E468" s="178" t="s">
        <v>167</v>
      </c>
      <c r="F468" s="178" t="s">
        <v>168</v>
      </c>
      <c r="G468" s="178" t="s">
        <v>167</v>
      </c>
      <c r="H468" s="178" t="s">
        <v>168</v>
      </c>
      <c r="I468" s="178" t="s">
        <v>167</v>
      </c>
      <c r="J468" s="178" t="s">
        <v>168</v>
      </c>
      <c r="K468" s="178" t="s">
        <v>167</v>
      </c>
      <c r="L468" s="178" t="s">
        <v>168</v>
      </c>
      <c r="M468" s="178" t="s">
        <v>167</v>
      </c>
      <c r="N468" s="179" t="str">
        <f t="shared" ref="N468:Y468" si="36">L468</f>
        <v>35 plus</v>
      </c>
      <c r="O468" s="179" t="str">
        <f t="shared" si="36"/>
        <v>% of all unemp</v>
      </c>
      <c r="P468" s="179" t="str">
        <f t="shared" si="36"/>
        <v>35 plus</v>
      </c>
      <c r="Q468" s="179" t="str">
        <f t="shared" si="36"/>
        <v>% of all unemp</v>
      </c>
      <c r="R468" s="179" t="str">
        <f t="shared" si="36"/>
        <v>35 plus</v>
      </c>
      <c r="S468" s="179" t="str">
        <f t="shared" si="36"/>
        <v>% of all unemp</v>
      </c>
      <c r="T468" s="179" t="str">
        <f t="shared" si="36"/>
        <v>35 plus</v>
      </c>
      <c r="U468" s="179" t="str">
        <f t="shared" si="36"/>
        <v>% of all unemp</v>
      </c>
      <c r="V468" s="179" t="str">
        <f t="shared" si="36"/>
        <v>35 plus</v>
      </c>
      <c r="W468" s="179" t="str">
        <f t="shared" si="36"/>
        <v>% of all unemp</v>
      </c>
      <c r="X468" s="179" t="str">
        <f t="shared" si="36"/>
        <v>35 plus</v>
      </c>
      <c r="Y468" s="179" t="str">
        <f t="shared" si="36"/>
        <v>% of all unemp</v>
      </c>
      <c r="Z468" s="178"/>
    </row>
    <row r="469" spans="1:26" s="12" customFormat="1" ht="13.5" customHeight="1">
      <c r="A469" s="7"/>
      <c r="B469" s="172">
        <v>42370</v>
      </c>
      <c r="C469" s="172">
        <v>42370</v>
      </c>
      <c r="D469" s="171">
        <v>42401</v>
      </c>
      <c r="E469" s="171">
        <v>42401</v>
      </c>
      <c r="F469" s="172">
        <v>42430</v>
      </c>
      <c r="G469" s="172">
        <v>42430</v>
      </c>
      <c r="H469" s="171">
        <v>42461</v>
      </c>
      <c r="I469" s="171">
        <v>42461</v>
      </c>
      <c r="J469" s="172">
        <v>42491</v>
      </c>
      <c r="K469" s="172">
        <v>42491</v>
      </c>
      <c r="L469" s="409">
        <v>42522</v>
      </c>
      <c r="M469" s="409">
        <v>42522</v>
      </c>
      <c r="N469" s="172">
        <v>42552</v>
      </c>
      <c r="O469" s="172">
        <v>42552</v>
      </c>
      <c r="P469" s="409">
        <v>42583</v>
      </c>
      <c r="Q469" s="409">
        <v>42583</v>
      </c>
      <c r="R469" s="172">
        <v>42614</v>
      </c>
      <c r="S469" s="172">
        <v>42614</v>
      </c>
      <c r="T469" s="409">
        <v>42644</v>
      </c>
      <c r="U469" s="409">
        <v>42644</v>
      </c>
      <c r="V469" s="172">
        <v>42675</v>
      </c>
      <c r="W469" s="172">
        <v>42675</v>
      </c>
      <c r="X469" s="274">
        <v>42712</v>
      </c>
      <c r="Y469" s="274">
        <v>42712</v>
      </c>
      <c r="Z469" s="7"/>
    </row>
    <row r="470" spans="1:26" s="12" customFormat="1" ht="13.5" customHeight="1">
      <c r="A470" s="20" t="s">
        <v>9</v>
      </c>
      <c r="B470" s="328">
        <v>356560</v>
      </c>
      <c r="C470" s="329">
        <v>57.9</v>
      </c>
      <c r="D470" s="118">
        <v>359880</v>
      </c>
      <c r="E470" s="119">
        <v>58</v>
      </c>
      <c r="F470" s="378">
        <v>396590</v>
      </c>
      <c r="G470" s="379">
        <v>53.199994634257585</v>
      </c>
      <c r="H470" s="118">
        <v>393465</v>
      </c>
      <c r="I470" s="119">
        <v>53.69080352330333</v>
      </c>
      <c r="J470" s="35">
        <v>388890</v>
      </c>
      <c r="K470" s="36">
        <v>54.016626270062297</v>
      </c>
      <c r="L470" s="413">
        <v>382780</v>
      </c>
      <c r="M470" s="412">
        <v>54.188579882075636</v>
      </c>
      <c r="N470" s="344">
        <v>383135</v>
      </c>
      <c r="O470" s="345">
        <v>53.166304717367318</v>
      </c>
      <c r="P470" s="415">
        <v>383800</v>
      </c>
      <c r="Q470" s="416">
        <v>52.807551011984202</v>
      </c>
      <c r="R470" s="58">
        <v>379575</v>
      </c>
      <c r="S470" s="57">
        <v>52.798681337024114</v>
      </c>
      <c r="T470" s="415">
        <v>387800</v>
      </c>
      <c r="U470" s="416">
        <v>52.860073469777205</v>
      </c>
      <c r="V470" s="35">
        <v>388040</v>
      </c>
      <c r="W470" s="36">
        <v>53.427694171749579</v>
      </c>
      <c r="X470" s="323">
        <v>391210</v>
      </c>
      <c r="Y470" s="324">
        <v>53.924670043764436</v>
      </c>
      <c r="Z470" s="20" t="s">
        <v>9</v>
      </c>
    </row>
    <row r="471" spans="1:26" s="12" customFormat="1" ht="13.5" customHeight="1">
      <c r="A471" s="20" t="s">
        <v>8</v>
      </c>
      <c r="B471" s="328">
        <v>375575</v>
      </c>
      <c r="C471" s="329">
        <v>57.3</v>
      </c>
      <c r="D471" s="118">
        <v>379045</v>
      </c>
      <c r="E471" s="119">
        <v>57.4</v>
      </c>
      <c r="F471" s="378">
        <v>415575</v>
      </c>
      <c r="G471" s="379">
        <v>52.974581888639605</v>
      </c>
      <c r="H471" s="118">
        <v>412065</v>
      </c>
      <c r="I471" s="119">
        <v>53.492009917827424</v>
      </c>
      <c r="J471" s="35">
        <v>407055</v>
      </c>
      <c r="K471" s="36">
        <v>53.826166296413838</v>
      </c>
      <c r="L471" s="413">
        <v>400680</v>
      </c>
      <c r="M471" s="412">
        <v>53.995269956135914</v>
      </c>
      <c r="N471" s="344">
        <v>401120</v>
      </c>
      <c r="O471" s="345">
        <v>52.990560990270353</v>
      </c>
      <c r="P471" s="415">
        <v>401570</v>
      </c>
      <c r="Q471" s="416">
        <v>52.639720002883863</v>
      </c>
      <c r="R471" s="58">
        <v>397005</v>
      </c>
      <c r="S471" s="57">
        <v>52.647247989285027</v>
      </c>
      <c r="T471" s="415">
        <v>404845</v>
      </c>
      <c r="U471" s="416">
        <v>52.762283331161221</v>
      </c>
      <c r="V471" s="35">
        <v>404875</v>
      </c>
      <c r="W471" s="36">
        <v>53.339700941966932</v>
      </c>
      <c r="X471" s="323">
        <v>407855</v>
      </c>
      <c r="Y471" s="324">
        <v>53.839045865262122</v>
      </c>
      <c r="Z471" s="20" t="s">
        <v>8</v>
      </c>
    </row>
    <row r="472" spans="1:26" s="12" customFormat="1" ht="13.5" customHeight="1">
      <c r="A472" s="20" t="s">
        <v>158</v>
      </c>
      <c r="B472" s="328">
        <v>32280</v>
      </c>
      <c r="C472" s="329">
        <v>60.4</v>
      </c>
      <c r="D472" s="118">
        <v>32770</v>
      </c>
      <c r="E472" s="119">
        <v>60.5</v>
      </c>
      <c r="F472" s="378">
        <v>34835</v>
      </c>
      <c r="G472" s="379">
        <v>57.266151569949045</v>
      </c>
      <c r="H472" s="118">
        <v>34460</v>
      </c>
      <c r="I472" s="119">
        <v>57.97442799461642</v>
      </c>
      <c r="J472" s="35">
        <v>34010</v>
      </c>
      <c r="K472" s="36">
        <v>58.547082113961089</v>
      </c>
      <c r="L472" s="413">
        <v>33060</v>
      </c>
      <c r="M472" s="412">
        <v>58.653419675330433</v>
      </c>
      <c r="N472" s="344">
        <v>33375</v>
      </c>
      <c r="O472" s="345">
        <v>57.399604437182902</v>
      </c>
      <c r="P472" s="415">
        <v>33670</v>
      </c>
      <c r="Q472" s="416">
        <v>57.019475021168496</v>
      </c>
      <c r="R472" s="58">
        <v>33625</v>
      </c>
      <c r="S472" s="57">
        <v>56.770217795036302</v>
      </c>
      <c r="T472" s="415">
        <v>33825</v>
      </c>
      <c r="U472" s="416">
        <v>56.299933422103862</v>
      </c>
      <c r="V472" s="35">
        <v>33950</v>
      </c>
      <c r="W472" s="36">
        <v>56.786819436313458</v>
      </c>
      <c r="X472" s="323">
        <v>34020</v>
      </c>
      <c r="Y472" s="324">
        <v>54.388489208633096</v>
      </c>
      <c r="Z472" s="20" t="s">
        <v>158</v>
      </c>
    </row>
    <row r="473" spans="1:26" s="12" customFormat="1" ht="13.5" customHeight="1">
      <c r="A473" s="20" t="s">
        <v>159</v>
      </c>
      <c r="B473" s="328">
        <v>19670</v>
      </c>
      <c r="C473" s="329">
        <v>58.7</v>
      </c>
      <c r="D473" s="118">
        <v>20035</v>
      </c>
      <c r="E473" s="119">
        <v>59.1</v>
      </c>
      <c r="F473" s="378">
        <v>21965</v>
      </c>
      <c r="G473" s="379">
        <v>54.061038641397985</v>
      </c>
      <c r="H473" s="118">
        <v>21600</v>
      </c>
      <c r="I473" s="119">
        <v>54.59370655882725</v>
      </c>
      <c r="J473" s="35">
        <v>21155</v>
      </c>
      <c r="K473" s="36">
        <v>55.012352099856976</v>
      </c>
      <c r="L473" s="413">
        <v>20620</v>
      </c>
      <c r="M473" s="412">
        <v>55.482308623705102</v>
      </c>
      <c r="N473" s="344">
        <v>20790</v>
      </c>
      <c r="O473" s="345">
        <v>54.16883793642522</v>
      </c>
      <c r="P473" s="415">
        <v>20645</v>
      </c>
      <c r="Q473" s="416">
        <v>53.840135610901029</v>
      </c>
      <c r="R473" s="58">
        <v>20560</v>
      </c>
      <c r="S473" s="57">
        <v>54.019968470835522</v>
      </c>
      <c r="T473" s="415">
        <v>21750</v>
      </c>
      <c r="U473" s="416">
        <v>54.341036851967516</v>
      </c>
      <c r="V473" s="35">
        <v>22040</v>
      </c>
      <c r="W473" s="36">
        <v>54.628826372536871</v>
      </c>
      <c r="X473" s="323">
        <v>22575</v>
      </c>
      <c r="Y473" s="324">
        <v>53.476252516877885</v>
      </c>
      <c r="Z473" s="20" t="s">
        <v>159</v>
      </c>
    </row>
    <row r="474" spans="1:26" s="12" customFormat="1" ht="13.5" customHeight="1">
      <c r="A474" s="20" t="s">
        <v>20</v>
      </c>
      <c r="B474" s="328">
        <v>130</v>
      </c>
      <c r="C474" s="329">
        <v>66.7</v>
      </c>
      <c r="D474" s="118">
        <v>135</v>
      </c>
      <c r="E474" s="119">
        <v>68.2</v>
      </c>
      <c r="F474" s="378">
        <v>155</v>
      </c>
      <c r="G474" s="379">
        <v>68.888888888888886</v>
      </c>
      <c r="H474" s="118">
        <v>140</v>
      </c>
      <c r="I474" s="119">
        <v>62.222222222222221</v>
      </c>
      <c r="J474" s="35">
        <v>150</v>
      </c>
      <c r="K474" s="36">
        <v>65.217391304347828</v>
      </c>
      <c r="L474" s="413">
        <v>140</v>
      </c>
      <c r="M474" s="412">
        <v>65.116279069767444</v>
      </c>
      <c r="N474" s="344">
        <v>135</v>
      </c>
      <c r="O474" s="345">
        <v>64.285714285714292</v>
      </c>
      <c r="P474" s="415">
        <v>145</v>
      </c>
      <c r="Q474" s="416">
        <v>65.909090909090907</v>
      </c>
      <c r="R474" s="58">
        <v>165</v>
      </c>
      <c r="S474" s="57">
        <v>67.346938775510196</v>
      </c>
      <c r="T474" s="415">
        <v>150</v>
      </c>
      <c r="U474" s="416">
        <v>65.217391304347828</v>
      </c>
      <c r="V474" s="35">
        <v>150</v>
      </c>
      <c r="W474" s="36">
        <v>62.5</v>
      </c>
      <c r="X474" s="323">
        <v>155</v>
      </c>
      <c r="Y474" s="324">
        <v>56.36363636363636</v>
      </c>
      <c r="Z474" s="20" t="s">
        <v>20</v>
      </c>
    </row>
    <row r="475" spans="1:26" s="12" customFormat="1" ht="13.5" customHeight="1">
      <c r="A475" s="20" t="s">
        <v>21</v>
      </c>
      <c r="B475" s="328">
        <v>165</v>
      </c>
      <c r="C475" s="329">
        <v>68.8</v>
      </c>
      <c r="D475" s="118">
        <v>175</v>
      </c>
      <c r="E475" s="119">
        <v>68.900000000000006</v>
      </c>
      <c r="F475" s="378">
        <v>190</v>
      </c>
      <c r="G475" s="379">
        <v>61.29032258064516</v>
      </c>
      <c r="H475" s="118">
        <v>180</v>
      </c>
      <c r="I475" s="119">
        <v>58.064516129032263</v>
      </c>
      <c r="J475" s="35">
        <v>180</v>
      </c>
      <c r="K475" s="36">
        <v>59.016393442622949</v>
      </c>
      <c r="L475" s="413">
        <v>190</v>
      </c>
      <c r="M475" s="412">
        <v>62.295081967213115</v>
      </c>
      <c r="N475" s="344">
        <v>195</v>
      </c>
      <c r="O475" s="345">
        <v>59.090909090909093</v>
      </c>
      <c r="P475" s="415">
        <v>190</v>
      </c>
      <c r="Q475" s="416">
        <v>58.461538461538467</v>
      </c>
      <c r="R475" s="58">
        <v>190</v>
      </c>
      <c r="S475" s="57">
        <v>60.317460317460316</v>
      </c>
      <c r="T475" s="415">
        <v>195</v>
      </c>
      <c r="U475" s="416">
        <v>60</v>
      </c>
      <c r="V475" s="35">
        <v>195</v>
      </c>
      <c r="W475" s="36">
        <v>60</v>
      </c>
      <c r="X475" s="323">
        <v>195</v>
      </c>
      <c r="Y475" s="324">
        <v>53.424657534246577</v>
      </c>
      <c r="Z475" s="20" t="s">
        <v>21</v>
      </c>
    </row>
    <row r="476" spans="1:26" s="12" customFormat="1" ht="13.5" customHeight="1">
      <c r="A476" s="20" t="s">
        <v>22</v>
      </c>
      <c r="B476" s="328">
        <v>125</v>
      </c>
      <c r="C476" s="329">
        <v>66.7</v>
      </c>
      <c r="D476" s="118">
        <v>125</v>
      </c>
      <c r="E476" s="119">
        <v>64.8</v>
      </c>
      <c r="F476" s="378">
        <v>120</v>
      </c>
      <c r="G476" s="379">
        <v>52.173913043478258</v>
      </c>
      <c r="H476" s="118">
        <v>130</v>
      </c>
      <c r="I476" s="119">
        <v>54.166666666666664</v>
      </c>
      <c r="J476" s="35">
        <v>120</v>
      </c>
      <c r="K476" s="36">
        <v>54.54545454545454</v>
      </c>
      <c r="L476" s="413">
        <v>115</v>
      </c>
      <c r="M476" s="412">
        <v>54.761904761904766</v>
      </c>
      <c r="N476" s="344">
        <v>115</v>
      </c>
      <c r="O476" s="345">
        <v>50</v>
      </c>
      <c r="P476" s="415">
        <v>120</v>
      </c>
      <c r="Q476" s="416">
        <v>54.54545454545454</v>
      </c>
      <c r="R476" s="58">
        <v>135</v>
      </c>
      <c r="S476" s="57">
        <v>57.446808510638306</v>
      </c>
      <c r="T476" s="415">
        <v>140</v>
      </c>
      <c r="U476" s="416">
        <v>58.333333333333336</v>
      </c>
      <c r="V476" s="35">
        <v>150</v>
      </c>
      <c r="W476" s="36">
        <v>60</v>
      </c>
      <c r="X476" s="323">
        <v>140</v>
      </c>
      <c r="Y476" s="324">
        <v>50</v>
      </c>
      <c r="Z476" s="20" t="s">
        <v>22</v>
      </c>
    </row>
    <row r="477" spans="1:26" s="12" customFormat="1" ht="13.5" customHeight="1">
      <c r="A477" s="20" t="s">
        <v>23</v>
      </c>
      <c r="B477" s="328">
        <v>95</v>
      </c>
      <c r="C477" s="329">
        <v>66.2</v>
      </c>
      <c r="D477" s="118">
        <v>110</v>
      </c>
      <c r="E477" s="119">
        <v>69.7</v>
      </c>
      <c r="F477" s="378">
        <v>120</v>
      </c>
      <c r="G477" s="379">
        <v>60</v>
      </c>
      <c r="H477" s="118">
        <v>100</v>
      </c>
      <c r="I477" s="119">
        <v>58.82352941176471</v>
      </c>
      <c r="J477" s="35">
        <v>95</v>
      </c>
      <c r="K477" s="36">
        <v>59.375</v>
      </c>
      <c r="L477" s="413">
        <v>95</v>
      </c>
      <c r="M477" s="412">
        <v>61.29032258064516</v>
      </c>
      <c r="N477" s="344">
        <v>95</v>
      </c>
      <c r="O477" s="345">
        <v>61.29032258064516</v>
      </c>
      <c r="P477" s="415">
        <v>90</v>
      </c>
      <c r="Q477" s="416">
        <v>56.25</v>
      </c>
      <c r="R477" s="58">
        <v>90</v>
      </c>
      <c r="S477" s="57">
        <v>56.25</v>
      </c>
      <c r="T477" s="415">
        <v>90</v>
      </c>
      <c r="U477" s="416">
        <v>54.54545454545454</v>
      </c>
      <c r="V477" s="35">
        <v>95</v>
      </c>
      <c r="W477" s="36">
        <v>55.882352941176471</v>
      </c>
      <c r="X477" s="323">
        <v>120</v>
      </c>
      <c r="Y477" s="324">
        <v>57.142857142857139</v>
      </c>
      <c r="Z477" s="20" t="s">
        <v>23</v>
      </c>
    </row>
    <row r="478" spans="1:26" s="12" customFormat="1" ht="13.5" customHeight="1">
      <c r="A478" s="20" t="s">
        <v>24</v>
      </c>
      <c r="B478" s="328">
        <v>200</v>
      </c>
      <c r="C478" s="329">
        <v>61.4</v>
      </c>
      <c r="D478" s="118">
        <v>200</v>
      </c>
      <c r="E478" s="119">
        <v>62.3</v>
      </c>
      <c r="F478" s="378">
        <v>200</v>
      </c>
      <c r="G478" s="379">
        <v>56.338028169014088</v>
      </c>
      <c r="H478" s="118">
        <v>180</v>
      </c>
      <c r="I478" s="119">
        <v>58.064516129032263</v>
      </c>
      <c r="J478" s="35">
        <v>175</v>
      </c>
      <c r="K478" s="36">
        <v>58.333333333333336</v>
      </c>
      <c r="L478" s="413">
        <v>190</v>
      </c>
      <c r="M478" s="412">
        <v>61.29032258064516</v>
      </c>
      <c r="N478" s="344">
        <v>205</v>
      </c>
      <c r="O478" s="345">
        <v>62.121212121212125</v>
      </c>
      <c r="P478" s="415">
        <v>195</v>
      </c>
      <c r="Q478" s="416">
        <v>57.352941176470587</v>
      </c>
      <c r="R478" s="58">
        <v>205</v>
      </c>
      <c r="S478" s="57">
        <v>58.571428571428577</v>
      </c>
      <c r="T478" s="415">
        <v>215</v>
      </c>
      <c r="U478" s="416">
        <v>60.563380281690137</v>
      </c>
      <c r="V478" s="35">
        <v>215</v>
      </c>
      <c r="W478" s="36">
        <v>57.333333333333336</v>
      </c>
      <c r="X478" s="323">
        <v>230</v>
      </c>
      <c r="Y478" s="324">
        <v>52.272727272727273</v>
      </c>
      <c r="Z478" s="20" t="s">
        <v>24</v>
      </c>
    </row>
    <row r="479" spans="1:26" s="12" customFormat="1" ht="13.5" customHeight="1">
      <c r="A479" s="20" t="s">
        <v>25</v>
      </c>
      <c r="B479" s="328">
        <v>345</v>
      </c>
      <c r="C479" s="329">
        <v>57.8</v>
      </c>
      <c r="D479" s="118">
        <v>350</v>
      </c>
      <c r="E479" s="119">
        <v>57.5</v>
      </c>
      <c r="F479" s="378">
        <v>365</v>
      </c>
      <c r="G479" s="379">
        <v>54.477611940298509</v>
      </c>
      <c r="H479" s="118">
        <v>325</v>
      </c>
      <c r="I479" s="119">
        <v>56.034482758620683</v>
      </c>
      <c r="J479" s="35">
        <v>300</v>
      </c>
      <c r="K479" s="36">
        <v>54.54545454545454</v>
      </c>
      <c r="L479" s="413">
        <v>280</v>
      </c>
      <c r="M479" s="412">
        <v>56.000000000000007</v>
      </c>
      <c r="N479" s="344">
        <v>300</v>
      </c>
      <c r="O479" s="345">
        <v>58.252427184466015</v>
      </c>
      <c r="P479" s="415">
        <v>290</v>
      </c>
      <c r="Q479" s="416">
        <v>57.42574257425742</v>
      </c>
      <c r="R479" s="58">
        <v>295</v>
      </c>
      <c r="S479" s="57">
        <v>55.140186915887845</v>
      </c>
      <c r="T479" s="415">
        <v>300</v>
      </c>
      <c r="U479" s="416">
        <v>56.60377358490566</v>
      </c>
      <c r="V479" s="35">
        <v>315</v>
      </c>
      <c r="W479" s="36">
        <v>55.263157894736842</v>
      </c>
      <c r="X479" s="323">
        <v>330</v>
      </c>
      <c r="Y479" s="324">
        <v>51.968503937007867</v>
      </c>
      <c r="Z479" s="20" t="s">
        <v>25</v>
      </c>
    </row>
    <row r="480" spans="1:26" s="12" customFormat="1" ht="13.5" customHeight="1">
      <c r="A480" s="20" t="s">
        <v>17</v>
      </c>
      <c r="B480" s="328">
        <v>920</v>
      </c>
      <c r="C480" s="329">
        <v>64.8</v>
      </c>
      <c r="D480" s="118">
        <v>915</v>
      </c>
      <c r="E480" s="119">
        <v>63.3</v>
      </c>
      <c r="F480" s="378">
        <v>1075</v>
      </c>
      <c r="G480" s="379">
        <v>56.578947368421048</v>
      </c>
      <c r="H480" s="118">
        <v>1065</v>
      </c>
      <c r="I480" s="119">
        <v>57.412398921832889</v>
      </c>
      <c r="J480" s="35">
        <v>1045</v>
      </c>
      <c r="K480" s="36">
        <v>57.734806629834253</v>
      </c>
      <c r="L480" s="413">
        <v>1030</v>
      </c>
      <c r="M480" s="412">
        <v>57.703081232492991</v>
      </c>
      <c r="N480" s="344">
        <v>1065</v>
      </c>
      <c r="O480" s="345">
        <v>56.951871657754005</v>
      </c>
      <c r="P480" s="415">
        <v>1060</v>
      </c>
      <c r="Q480" s="416">
        <v>56.684491978609628</v>
      </c>
      <c r="R480" s="58">
        <v>1085</v>
      </c>
      <c r="S480" s="57">
        <v>57.25593667546174</v>
      </c>
      <c r="T480" s="415">
        <v>1135</v>
      </c>
      <c r="U480" s="416">
        <v>58.656330749354005</v>
      </c>
      <c r="V480" s="35">
        <v>1135</v>
      </c>
      <c r="W480" s="36">
        <v>58.354755784061702</v>
      </c>
      <c r="X480" s="323">
        <v>1190</v>
      </c>
      <c r="Y480" s="324">
        <v>57.766990291262132</v>
      </c>
      <c r="Z480" s="20" t="s">
        <v>17</v>
      </c>
    </row>
    <row r="481" spans="1:26" s="12" customFormat="1" ht="13.5" customHeight="1">
      <c r="A481" s="20" t="s">
        <v>160</v>
      </c>
      <c r="B481" s="328">
        <v>1060</v>
      </c>
      <c r="C481" s="329">
        <v>62.7</v>
      </c>
      <c r="D481" s="118">
        <v>1090</v>
      </c>
      <c r="E481" s="119">
        <v>63.2</v>
      </c>
      <c r="F481" s="378">
        <v>1155</v>
      </c>
      <c r="G481" s="379">
        <v>57.894736842105267</v>
      </c>
      <c r="H481" s="118">
        <v>1065</v>
      </c>
      <c r="I481" s="119">
        <v>57.880434782608688</v>
      </c>
      <c r="J481" s="35">
        <v>1020</v>
      </c>
      <c r="K481" s="36">
        <v>57.95454545454546</v>
      </c>
      <c r="L481" s="413">
        <v>1010</v>
      </c>
      <c r="M481" s="412">
        <v>59.587020648967545</v>
      </c>
      <c r="N481" s="344">
        <v>1035</v>
      </c>
      <c r="O481" s="345">
        <v>58.474576271186443</v>
      </c>
      <c r="P481" s="415">
        <v>1030</v>
      </c>
      <c r="Q481" s="416">
        <v>58.028169014084504</v>
      </c>
      <c r="R481" s="58">
        <v>1075</v>
      </c>
      <c r="S481" s="57">
        <v>58.583106267029969</v>
      </c>
      <c r="T481" s="415">
        <v>1075</v>
      </c>
      <c r="U481" s="416">
        <v>58.108108108108105</v>
      </c>
      <c r="V481" s="35">
        <v>1120</v>
      </c>
      <c r="W481" s="36">
        <v>58.18181818181818</v>
      </c>
      <c r="X481" s="323">
        <v>1160</v>
      </c>
      <c r="Y481" s="324">
        <v>52.968036529680361</v>
      </c>
      <c r="Z481" s="20" t="s">
        <v>160</v>
      </c>
    </row>
    <row r="482" spans="1:26" s="12" customFormat="1" ht="13.5" customHeight="1">
      <c r="A482" s="20" t="s">
        <v>18</v>
      </c>
      <c r="B482" s="328">
        <v>470</v>
      </c>
      <c r="C482" s="329">
        <v>64.400000000000006</v>
      </c>
      <c r="D482" s="118">
        <v>495</v>
      </c>
      <c r="E482" s="119">
        <v>63.3</v>
      </c>
      <c r="F482" s="378">
        <v>560</v>
      </c>
      <c r="G482" s="379">
        <v>54.901960784313729</v>
      </c>
      <c r="H482" s="118">
        <v>535</v>
      </c>
      <c r="I482" s="119">
        <v>54.871794871794876</v>
      </c>
      <c r="J482" s="35">
        <v>525</v>
      </c>
      <c r="K482" s="36">
        <v>54.6875</v>
      </c>
      <c r="L482" s="413">
        <v>530</v>
      </c>
      <c r="M482" s="412">
        <v>56.084656084656082</v>
      </c>
      <c r="N482" s="344">
        <v>540</v>
      </c>
      <c r="O482" s="345">
        <v>54.2713567839196</v>
      </c>
      <c r="P482" s="415">
        <v>550</v>
      </c>
      <c r="Q482" s="416">
        <v>53.921568627450981</v>
      </c>
      <c r="R482" s="58">
        <v>545</v>
      </c>
      <c r="S482" s="57">
        <v>53.431372549019606</v>
      </c>
      <c r="T482" s="415">
        <v>555</v>
      </c>
      <c r="U482" s="416">
        <v>53.623188405797109</v>
      </c>
      <c r="V482" s="35">
        <v>560</v>
      </c>
      <c r="W482" s="36">
        <v>54.368932038834949</v>
      </c>
      <c r="X482" s="323">
        <v>565</v>
      </c>
      <c r="Y482" s="324">
        <v>51.834862385321102</v>
      </c>
      <c r="Z482" s="20" t="s">
        <v>18</v>
      </c>
    </row>
    <row r="483" spans="1:26" s="12" customFormat="1" ht="13.5" customHeight="1">
      <c r="A483" s="7" t="s">
        <v>37</v>
      </c>
      <c r="B483" s="328">
        <v>2455</v>
      </c>
      <c r="C483" s="329">
        <v>63.8</v>
      </c>
      <c r="D483" s="118">
        <v>2500</v>
      </c>
      <c r="E483" s="119">
        <v>63.2</v>
      </c>
      <c r="F483" s="378">
        <v>2785</v>
      </c>
      <c r="G483" s="379">
        <v>56.663275686673451</v>
      </c>
      <c r="H483" s="118">
        <v>2660</v>
      </c>
      <c r="I483" s="119">
        <v>57.020364415862815</v>
      </c>
      <c r="J483" s="35">
        <v>2590</v>
      </c>
      <c r="K483" s="36">
        <v>57.17439293598234</v>
      </c>
      <c r="L483" s="413">
        <v>2570</v>
      </c>
      <c r="M483" s="412">
        <v>58.079096045197744</v>
      </c>
      <c r="N483" s="344">
        <v>2645</v>
      </c>
      <c r="O483" s="345">
        <v>57.004310344827594</v>
      </c>
      <c r="P483" s="415">
        <v>2640</v>
      </c>
      <c r="Q483" s="416">
        <v>56.59163987138264</v>
      </c>
      <c r="R483" s="58">
        <v>2705</v>
      </c>
      <c r="S483" s="57">
        <v>56.947368421052637</v>
      </c>
      <c r="T483" s="415">
        <v>2770</v>
      </c>
      <c r="U483" s="416">
        <v>57.468879668049787</v>
      </c>
      <c r="V483" s="35">
        <v>2800</v>
      </c>
      <c r="W483" s="36">
        <v>57.201225740551578</v>
      </c>
      <c r="X483" s="323">
        <v>2910</v>
      </c>
      <c r="Y483" s="324">
        <v>54.443405051449957</v>
      </c>
      <c r="Z483" s="7" t="s">
        <v>37</v>
      </c>
    </row>
    <row r="484" spans="1:26" s="173" customFormat="1" ht="13.5" customHeight="1">
      <c r="A484" s="330"/>
      <c r="B484" s="331"/>
      <c r="C484" s="332"/>
      <c r="D484" s="331"/>
      <c r="E484" s="332"/>
      <c r="F484" s="331"/>
      <c r="G484" s="332"/>
      <c r="H484" s="331"/>
      <c r="I484" s="332"/>
      <c r="J484" s="331"/>
      <c r="K484" s="332"/>
      <c r="L484" s="331"/>
      <c r="M484" s="332"/>
      <c r="N484" s="331"/>
      <c r="O484" s="332"/>
      <c r="P484" s="331"/>
      <c r="Q484" s="332"/>
      <c r="R484" s="331"/>
      <c r="S484" s="332"/>
      <c r="T484" s="331"/>
      <c r="U484" s="332"/>
      <c r="V484" s="331"/>
      <c r="W484" s="332"/>
      <c r="X484" s="333"/>
      <c r="Y484" s="334"/>
      <c r="Z484" s="330"/>
    </row>
    <row r="485" spans="1:26" s="176" customFormat="1" ht="13.5" customHeight="1">
      <c r="A485" s="177" t="s">
        <v>171</v>
      </c>
      <c r="B485" s="178" t="s">
        <v>168</v>
      </c>
      <c r="C485" s="178" t="s">
        <v>167</v>
      </c>
      <c r="D485" s="178" t="s">
        <v>168</v>
      </c>
      <c r="E485" s="178" t="s">
        <v>167</v>
      </c>
      <c r="F485" s="178" t="s">
        <v>168</v>
      </c>
      <c r="G485" s="178" t="s">
        <v>167</v>
      </c>
      <c r="H485" s="178" t="s">
        <v>168</v>
      </c>
      <c r="I485" s="178" t="s">
        <v>167</v>
      </c>
      <c r="J485" s="178" t="s">
        <v>168</v>
      </c>
      <c r="K485" s="178" t="s">
        <v>167</v>
      </c>
      <c r="L485" s="178" t="s">
        <v>168</v>
      </c>
      <c r="M485" s="178" t="s">
        <v>167</v>
      </c>
      <c r="N485" s="179" t="str">
        <f t="shared" ref="N485" si="37">L485</f>
        <v>35 plus</v>
      </c>
      <c r="O485" s="179" t="str">
        <f t="shared" ref="O485" si="38">M485</f>
        <v>% of all unemp</v>
      </c>
      <c r="P485" s="179" t="str">
        <f t="shared" ref="P485" si="39">N485</f>
        <v>35 plus</v>
      </c>
      <c r="Q485" s="179" t="str">
        <f t="shared" ref="Q485" si="40">O485</f>
        <v>% of all unemp</v>
      </c>
      <c r="R485" s="179" t="str">
        <f t="shared" ref="R485" si="41">P485</f>
        <v>35 plus</v>
      </c>
      <c r="S485" s="179" t="str">
        <f t="shared" ref="S485" si="42">Q485</f>
        <v>% of all unemp</v>
      </c>
      <c r="T485" s="179" t="str">
        <f t="shared" ref="T485" si="43">R485</f>
        <v>35 plus</v>
      </c>
      <c r="U485" s="179" t="str">
        <f t="shared" ref="U485" si="44">S485</f>
        <v>% of all unemp</v>
      </c>
      <c r="V485" s="179" t="str">
        <f t="shared" ref="V485" si="45">T485</f>
        <v>35 plus</v>
      </c>
      <c r="W485" s="179" t="str">
        <f t="shared" ref="W485" si="46">U485</f>
        <v>% of all unemp</v>
      </c>
      <c r="X485" s="179" t="str">
        <f t="shared" ref="X485" si="47">V485</f>
        <v>35 plus</v>
      </c>
      <c r="Y485" s="179" t="str">
        <f t="shared" ref="Y485" si="48">W485</f>
        <v>% of all unemp</v>
      </c>
      <c r="Z485" s="178"/>
    </row>
    <row r="486" spans="1:26" s="12" customFormat="1" ht="13.5" customHeight="1">
      <c r="A486" s="7"/>
      <c r="B486" s="172">
        <v>42736</v>
      </c>
      <c r="C486" s="172">
        <v>42736</v>
      </c>
      <c r="D486" s="171">
        <v>42767</v>
      </c>
      <c r="E486" s="171">
        <v>42767</v>
      </c>
      <c r="F486" s="172">
        <v>42795</v>
      </c>
      <c r="G486" s="172">
        <v>42795</v>
      </c>
      <c r="H486" s="171">
        <v>42826</v>
      </c>
      <c r="I486" s="171">
        <v>42826</v>
      </c>
      <c r="J486" s="172">
        <v>42856</v>
      </c>
      <c r="K486" s="172">
        <v>42856</v>
      </c>
      <c r="L486" s="409">
        <v>42887</v>
      </c>
      <c r="M486" s="409">
        <v>42887</v>
      </c>
      <c r="N486" s="172">
        <v>42917</v>
      </c>
      <c r="O486" s="172">
        <v>42917</v>
      </c>
      <c r="P486" s="409">
        <v>42948</v>
      </c>
      <c r="Q486" s="409">
        <v>42948</v>
      </c>
      <c r="R486" s="172">
        <v>42979</v>
      </c>
      <c r="S486" s="172">
        <v>42979</v>
      </c>
      <c r="T486" s="409">
        <v>43009</v>
      </c>
      <c r="U486" s="409">
        <v>43009</v>
      </c>
      <c r="V486" s="172">
        <v>43040</v>
      </c>
      <c r="W486" s="172">
        <v>43040</v>
      </c>
      <c r="X486" s="274">
        <v>43077</v>
      </c>
      <c r="Y486" s="274">
        <v>43077</v>
      </c>
      <c r="Z486" s="7"/>
    </row>
    <row r="487" spans="1:26" s="12" customFormat="1" ht="13.5" customHeight="1">
      <c r="A487" s="20" t="s">
        <v>9</v>
      </c>
      <c r="B487" s="328">
        <v>408085</v>
      </c>
      <c r="C487" s="329">
        <v>54.599154424553795</v>
      </c>
      <c r="D487" s="118">
        <v>421300</v>
      </c>
      <c r="E487" s="119">
        <v>54.41711174688875</v>
      </c>
      <c r="F487" s="58">
        <v>428015</v>
      </c>
      <c r="G487" s="57">
        <f>F487/(D487+F487+H487)*100</f>
        <v>50.39531858026762</v>
      </c>
      <c r="H487" s="118"/>
      <c r="I487" s="119"/>
      <c r="J487" s="35"/>
      <c r="K487" s="36"/>
      <c r="L487" s="413"/>
      <c r="M487" s="412"/>
      <c r="N487" s="344"/>
      <c r="O487" s="345"/>
      <c r="P487" s="415"/>
      <c r="Q487" s="416"/>
      <c r="R487" s="58"/>
      <c r="S487" s="57"/>
      <c r="T487" s="415"/>
      <c r="U487" s="416"/>
      <c r="V487" s="35"/>
      <c r="W487" s="36"/>
      <c r="X487" s="323"/>
      <c r="Y487" s="324"/>
      <c r="Z487" s="20" t="s">
        <v>9</v>
      </c>
    </row>
    <row r="488" spans="1:26" s="12" customFormat="1" ht="13.5" customHeight="1">
      <c r="A488" s="20" t="s">
        <v>8</v>
      </c>
      <c r="B488" s="328">
        <v>424910</v>
      </c>
      <c r="C488" s="329">
        <v>54.495902322658431</v>
      </c>
      <c r="D488" s="118">
        <v>437970</v>
      </c>
      <c r="E488" s="119">
        <v>54.301655198065838</v>
      </c>
      <c r="F488" s="58">
        <v>444460</v>
      </c>
      <c r="G488" s="57">
        <f t="shared" ref="G488:G500" si="49">F488/(D488+F488+H488)*100</f>
        <v>50.367734551182529</v>
      </c>
      <c r="H488" s="118"/>
      <c r="I488" s="119"/>
      <c r="J488" s="35"/>
      <c r="K488" s="36"/>
      <c r="L488" s="413"/>
      <c r="M488" s="412"/>
      <c r="N488" s="344"/>
      <c r="O488" s="345"/>
      <c r="P488" s="415"/>
      <c r="Q488" s="416"/>
      <c r="R488" s="58"/>
      <c r="S488" s="57"/>
      <c r="T488" s="415"/>
      <c r="U488" s="416"/>
      <c r="V488" s="35"/>
      <c r="W488" s="36"/>
      <c r="X488" s="323"/>
      <c r="Y488" s="324"/>
      <c r="Z488" s="20" t="s">
        <v>8</v>
      </c>
    </row>
    <row r="489" spans="1:26" s="12" customFormat="1" ht="13.5" customHeight="1">
      <c r="A489" s="20" t="s">
        <v>158</v>
      </c>
      <c r="B489" s="328">
        <v>35630</v>
      </c>
      <c r="C489" s="329">
        <v>55.150530144725643</v>
      </c>
      <c r="D489" s="118">
        <v>37115</v>
      </c>
      <c r="E489" s="119">
        <v>55.111738065186721</v>
      </c>
      <c r="F489" s="58">
        <v>37985</v>
      </c>
      <c r="G489" s="57">
        <f t="shared" si="49"/>
        <v>50.579227696404793</v>
      </c>
      <c r="H489" s="118"/>
      <c r="I489" s="119"/>
      <c r="J489" s="35"/>
      <c r="K489" s="36"/>
      <c r="L489" s="413"/>
      <c r="M489" s="412"/>
      <c r="N489" s="344"/>
      <c r="O489" s="345"/>
      <c r="P489" s="415"/>
      <c r="Q489" s="416"/>
      <c r="R489" s="58"/>
      <c r="S489" s="57"/>
      <c r="T489" s="415"/>
      <c r="U489" s="416"/>
      <c r="V489" s="35"/>
      <c r="W489" s="36"/>
      <c r="X489" s="323"/>
      <c r="Y489" s="324"/>
      <c r="Z489" s="20" t="s">
        <v>158</v>
      </c>
    </row>
    <row r="490" spans="1:26" s="12" customFormat="1" ht="13.5" customHeight="1">
      <c r="A490" s="20" t="s">
        <v>159</v>
      </c>
      <c r="B490" s="328">
        <v>23845</v>
      </c>
      <c r="C490" s="329">
        <v>54.119382660009073</v>
      </c>
      <c r="D490" s="118">
        <v>24875</v>
      </c>
      <c r="E490" s="119">
        <v>53.970492514645265</v>
      </c>
      <c r="F490" s="58">
        <v>25420</v>
      </c>
      <c r="G490" s="57">
        <f t="shared" si="49"/>
        <v>50.541803360174967</v>
      </c>
      <c r="H490" s="118"/>
      <c r="I490" s="119"/>
      <c r="J490" s="35"/>
      <c r="K490" s="36"/>
      <c r="L490" s="413"/>
      <c r="M490" s="412"/>
      <c r="N490" s="344"/>
      <c r="O490" s="345"/>
      <c r="P490" s="415"/>
      <c r="Q490" s="416"/>
      <c r="R490" s="58"/>
      <c r="S490" s="57"/>
      <c r="T490" s="415"/>
      <c r="U490" s="416"/>
      <c r="V490" s="35"/>
      <c r="W490" s="36"/>
      <c r="X490" s="323"/>
      <c r="Y490" s="324"/>
      <c r="Z490" s="20" t="s">
        <v>159</v>
      </c>
    </row>
    <row r="491" spans="1:26" s="12" customFormat="1" ht="13.5" customHeight="1">
      <c r="A491" s="20" t="s">
        <v>20</v>
      </c>
      <c r="B491" s="328">
        <v>150</v>
      </c>
      <c r="C491" s="329">
        <v>54.54545454545454</v>
      </c>
      <c r="D491" s="118">
        <v>160</v>
      </c>
      <c r="E491" s="119">
        <v>55.172413793103445</v>
      </c>
      <c r="F491" s="58">
        <v>155</v>
      </c>
      <c r="G491" s="57">
        <f t="shared" si="49"/>
        <v>49.206349206349202</v>
      </c>
      <c r="H491" s="118"/>
      <c r="I491" s="119"/>
      <c r="J491" s="35"/>
      <c r="K491" s="36"/>
      <c r="L491" s="413"/>
      <c r="M491" s="412"/>
      <c r="N491" s="344"/>
      <c r="O491" s="345"/>
      <c r="P491" s="415"/>
      <c r="Q491" s="416"/>
      <c r="R491" s="58"/>
      <c r="S491" s="57"/>
      <c r="T491" s="415"/>
      <c r="U491" s="416"/>
      <c r="V491" s="35"/>
      <c r="W491" s="36"/>
      <c r="X491" s="323"/>
      <c r="Y491" s="324"/>
      <c r="Z491" s="20" t="s">
        <v>20</v>
      </c>
    </row>
    <row r="492" spans="1:26" s="12" customFormat="1" ht="13.5" customHeight="1">
      <c r="A492" s="20" t="s">
        <v>21</v>
      </c>
      <c r="B492" s="328">
        <v>200</v>
      </c>
      <c r="C492" s="329">
        <v>52.631578947368418</v>
      </c>
      <c r="D492" s="118">
        <v>220</v>
      </c>
      <c r="E492" s="119">
        <v>51.764705882352949</v>
      </c>
      <c r="F492" s="58">
        <v>225</v>
      </c>
      <c r="G492" s="57">
        <f t="shared" si="49"/>
        <v>50.561797752808992</v>
      </c>
      <c r="H492" s="118"/>
      <c r="I492" s="119"/>
      <c r="J492" s="35"/>
      <c r="K492" s="36"/>
      <c r="L492" s="413"/>
      <c r="M492" s="412"/>
      <c r="N492" s="344"/>
      <c r="O492" s="345"/>
      <c r="P492" s="415"/>
      <c r="Q492" s="416"/>
      <c r="R492" s="58"/>
      <c r="S492" s="57"/>
      <c r="T492" s="415"/>
      <c r="U492" s="416"/>
      <c r="V492" s="35"/>
      <c r="W492" s="36"/>
      <c r="X492" s="323"/>
      <c r="Y492" s="324"/>
      <c r="Z492" s="20" t="s">
        <v>21</v>
      </c>
    </row>
    <row r="493" spans="1:26" s="12" customFormat="1" ht="13.5" customHeight="1">
      <c r="A493" s="20" t="s">
        <v>22</v>
      </c>
      <c r="B493" s="328">
        <v>145</v>
      </c>
      <c r="C493" s="329">
        <v>49.152542372881356</v>
      </c>
      <c r="D493" s="118">
        <v>145</v>
      </c>
      <c r="E493" s="119">
        <v>50</v>
      </c>
      <c r="F493" s="58">
        <v>160</v>
      </c>
      <c r="G493" s="57">
        <f t="shared" si="49"/>
        <v>52.459016393442624</v>
      </c>
      <c r="H493" s="118"/>
      <c r="I493" s="119"/>
      <c r="J493" s="35"/>
      <c r="K493" s="36"/>
      <c r="L493" s="413"/>
      <c r="M493" s="412"/>
      <c r="N493" s="344"/>
      <c r="O493" s="345"/>
      <c r="P493" s="415"/>
      <c r="Q493" s="416"/>
      <c r="R493" s="58"/>
      <c r="S493" s="57"/>
      <c r="T493" s="415"/>
      <c r="U493" s="416"/>
      <c r="V493" s="35"/>
      <c r="W493" s="36"/>
      <c r="X493" s="323"/>
      <c r="Y493" s="324"/>
      <c r="Z493" s="20" t="s">
        <v>22</v>
      </c>
    </row>
    <row r="494" spans="1:26" s="12" customFormat="1" ht="13.5" customHeight="1">
      <c r="A494" s="20" t="s">
        <v>23</v>
      </c>
      <c r="B494" s="328">
        <v>130</v>
      </c>
      <c r="C494" s="329">
        <v>57.777777777777771</v>
      </c>
      <c r="D494" s="118">
        <v>135</v>
      </c>
      <c r="E494" s="119">
        <v>57.446808510638306</v>
      </c>
      <c r="F494" s="58">
        <v>130</v>
      </c>
      <c r="G494" s="57">
        <f t="shared" si="49"/>
        <v>49.056603773584904</v>
      </c>
      <c r="H494" s="118"/>
      <c r="I494" s="119"/>
      <c r="J494" s="35"/>
      <c r="K494" s="36"/>
      <c r="L494" s="413"/>
      <c r="M494" s="412"/>
      <c r="N494" s="344"/>
      <c r="O494" s="345"/>
      <c r="P494" s="415"/>
      <c r="Q494" s="416"/>
      <c r="R494" s="58"/>
      <c r="S494" s="57"/>
      <c r="T494" s="415"/>
      <c r="U494" s="416"/>
      <c r="V494" s="35"/>
      <c r="W494" s="36"/>
      <c r="X494" s="323"/>
      <c r="Y494" s="324"/>
      <c r="Z494" s="20" t="s">
        <v>23</v>
      </c>
    </row>
    <row r="495" spans="1:26" s="12" customFormat="1" ht="13.5" customHeight="1">
      <c r="A495" s="20" t="s">
        <v>24</v>
      </c>
      <c r="B495" s="328">
        <v>240</v>
      </c>
      <c r="C495" s="329">
        <v>53.932584269662918</v>
      </c>
      <c r="D495" s="118">
        <v>245</v>
      </c>
      <c r="E495" s="119">
        <v>55.056179775280903</v>
      </c>
      <c r="F495" s="58">
        <v>250</v>
      </c>
      <c r="G495" s="57">
        <f t="shared" si="49"/>
        <v>50.505050505050505</v>
      </c>
      <c r="H495" s="118"/>
      <c r="I495" s="119"/>
      <c r="J495" s="35"/>
      <c r="K495" s="36"/>
      <c r="L495" s="413"/>
      <c r="M495" s="412"/>
      <c r="N495" s="344"/>
      <c r="O495" s="345"/>
      <c r="P495" s="415"/>
      <c r="Q495" s="416"/>
      <c r="R495" s="58"/>
      <c r="S495" s="57"/>
      <c r="T495" s="415"/>
      <c r="U495" s="416"/>
      <c r="V495" s="35"/>
      <c r="W495" s="36"/>
      <c r="X495" s="323"/>
      <c r="Y495" s="324"/>
      <c r="Z495" s="20" t="s">
        <v>24</v>
      </c>
    </row>
    <row r="496" spans="1:26" s="12" customFormat="1" ht="13.5" customHeight="1">
      <c r="A496" s="20" t="s">
        <v>25</v>
      </c>
      <c r="B496" s="328">
        <v>360</v>
      </c>
      <c r="C496" s="329">
        <v>52.554744525547449</v>
      </c>
      <c r="D496" s="118">
        <v>355</v>
      </c>
      <c r="E496" s="119">
        <v>51.449275362318836</v>
      </c>
      <c r="F496" s="58">
        <v>330</v>
      </c>
      <c r="G496" s="57">
        <f t="shared" si="49"/>
        <v>48.175182481751825</v>
      </c>
      <c r="H496" s="118"/>
      <c r="I496" s="119"/>
      <c r="J496" s="35"/>
      <c r="K496" s="36"/>
      <c r="L496" s="413"/>
      <c r="M496" s="412"/>
      <c r="N496" s="344"/>
      <c r="O496" s="345"/>
      <c r="P496" s="415"/>
      <c r="Q496" s="416"/>
      <c r="R496" s="58"/>
      <c r="S496" s="57"/>
      <c r="T496" s="415"/>
      <c r="U496" s="416"/>
      <c r="V496" s="35"/>
      <c r="W496" s="36"/>
      <c r="X496" s="323"/>
      <c r="Y496" s="324"/>
      <c r="Z496" s="20" t="s">
        <v>25</v>
      </c>
    </row>
    <row r="497" spans="1:26" s="12" customFormat="1" ht="13.5" customHeight="1">
      <c r="A497" s="20" t="s">
        <v>17</v>
      </c>
      <c r="B497" s="328">
        <v>1245</v>
      </c>
      <c r="C497" s="329">
        <v>57.638888888888886</v>
      </c>
      <c r="D497" s="118">
        <v>1345</v>
      </c>
      <c r="E497" s="119">
        <v>57.601713062098504</v>
      </c>
      <c r="F497" s="58">
        <v>1370</v>
      </c>
      <c r="G497" s="57">
        <f t="shared" si="49"/>
        <v>50.46040515653776</v>
      </c>
      <c r="H497" s="118"/>
      <c r="I497" s="119"/>
      <c r="J497" s="35"/>
      <c r="K497" s="36"/>
      <c r="L497" s="413"/>
      <c r="M497" s="412"/>
      <c r="N497" s="344"/>
      <c r="O497" s="345"/>
      <c r="P497" s="415"/>
      <c r="Q497" s="416"/>
      <c r="R497" s="58"/>
      <c r="S497" s="57"/>
      <c r="T497" s="415"/>
      <c r="U497" s="416"/>
      <c r="V497" s="35"/>
      <c r="W497" s="36"/>
      <c r="X497" s="323"/>
      <c r="Y497" s="324"/>
      <c r="Z497" s="20" t="s">
        <v>17</v>
      </c>
    </row>
    <row r="498" spans="1:26" s="12" customFormat="1" ht="13.5" customHeight="1">
      <c r="A498" s="20" t="s">
        <v>160</v>
      </c>
      <c r="B498" s="328">
        <v>1215</v>
      </c>
      <c r="C498" s="329">
        <v>53.056768558951958</v>
      </c>
      <c r="D498" s="118">
        <v>1255</v>
      </c>
      <c r="E498" s="119">
        <v>53.065539112050743</v>
      </c>
      <c r="F498" s="58">
        <v>1250</v>
      </c>
      <c r="G498" s="57">
        <f t="shared" si="49"/>
        <v>49.900199600798402</v>
      </c>
      <c r="H498" s="118"/>
      <c r="I498" s="119"/>
      <c r="J498" s="35"/>
      <c r="K498" s="36"/>
      <c r="L498" s="413"/>
      <c r="M498" s="412"/>
      <c r="N498" s="344"/>
      <c r="O498" s="345"/>
      <c r="P498" s="415"/>
      <c r="Q498" s="416"/>
      <c r="R498" s="58"/>
      <c r="S498" s="57"/>
      <c r="T498" s="415"/>
      <c r="U498" s="416"/>
      <c r="V498" s="35"/>
      <c r="W498" s="36"/>
      <c r="X498" s="323"/>
      <c r="Y498" s="324"/>
      <c r="Z498" s="20" t="s">
        <v>160</v>
      </c>
    </row>
    <row r="499" spans="1:26" s="12" customFormat="1" ht="13.5" customHeight="1">
      <c r="A499" s="20" t="s">
        <v>18</v>
      </c>
      <c r="B499" s="328">
        <v>610</v>
      </c>
      <c r="C499" s="329">
        <v>53.04347826086957</v>
      </c>
      <c r="D499" s="118">
        <v>625</v>
      </c>
      <c r="E499" s="119">
        <v>52.52100840336135</v>
      </c>
      <c r="F499" s="58">
        <v>625</v>
      </c>
      <c r="G499" s="57">
        <f t="shared" si="49"/>
        <v>50</v>
      </c>
      <c r="H499" s="118"/>
      <c r="I499" s="119"/>
      <c r="J499" s="35"/>
      <c r="K499" s="36"/>
      <c r="L499" s="413"/>
      <c r="M499" s="412"/>
      <c r="N499" s="344"/>
      <c r="O499" s="345"/>
      <c r="P499" s="415"/>
      <c r="Q499" s="416"/>
      <c r="R499" s="58"/>
      <c r="S499" s="57"/>
      <c r="T499" s="415"/>
      <c r="U499" s="416"/>
      <c r="V499" s="35"/>
      <c r="W499" s="36"/>
      <c r="X499" s="323"/>
      <c r="Y499" s="324"/>
      <c r="Z499" s="20" t="s">
        <v>18</v>
      </c>
    </row>
    <row r="500" spans="1:26" s="12" customFormat="1" ht="13.5" customHeight="1">
      <c r="A500" s="7" t="s">
        <v>37</v>
      </c>
      <c r="B500" s="328">
        <v>3075</v>
      </c>
      <c r="C500" s="329">
        <v>54.861730597680648</v>
      </c>
      <c r="D500" s="118">
        <v>3240</v>
      </c>
      <c r="E500" s="119">
        <v>54.82233502538071</v>
      </c>
      <c r="F500" s="58">
        <v>3240</v>
      </c>
      <c r="G500" s="57">
        <f t="shared" si="49"/>
        <v>50</v>
      </c>
      <c r="H500" s="118"/>
      <c r="I500" s="119"/>
      <c r="J500" s="35"/>
      <c r="K500" s="36"/>
      <c r="L500" s="413"/>
      <c r="M500" s="412"/>
      <c r="N500" s="344"/>
      <c r="O500" s="345"/>
      <c r="P500" s="415"/>
      <c r="Q500" s="416"/>
      <c r="R500" s="58"/>
      <c r="S500" s="57"/>
      <c r="T500" s="415"/>
      <c r="U500" s="416"/>
      <c r="V500" s="35"/>
      <c r="W500" s="36"/>
      <c r="X500" s="323"/>
      <c r="Y500" s="324"/>
      <c r="Z500" s="7" t="s">
        <v>37</v>
      </c>
    </row>
    <row r="501" spans="1:26" s="173" customFormat="1" ht="13.5" customHeight="1">
      <c r="A501" s="330"/>
      <c r="B501" s="331"/>
      <c r="C501" s="332"/>
      <c r="D501" s="331"/>
      <c r="E501" s="332"/>
      <c r="F501" s="331"/>
      <c r="G501" s="332"/>
      <c r="H501" s="331"/>
      <c r="I501" s="332"/>
      <c r="J501" s="331"/>
      <c r="K501" s="332"/>
      <c r="L501" s="331"/>
      <c r="M501" s="332"/>
      <c r="N501" s="331"/>
      <c r="O501" s="332"/>
      <c r="P501" s="331"/>
      <c r="Q501" s="332"/>
      <c r="R501" s="331"/>
      <c r="S501" s="332"/>
      <c r="T501" s="331"/>
      <c r="U501" s="332"/>
      <c r="V501" s="331"/>
      <c r="W501" s="332"/>
      <c r="X501" s="333"/>
      <c r="Y501" s="334"/>
      <c r="Z501" s="330"/>
    </row>
    <row r="502" spans="1:26" s="12" customFormat="1" ht="13.5" customHeight="1">
      <c r="A502" s="239" t="s">
        <v>203</v>
      </c>
    </row>
    <row r="503" spans="1:26" s="176" customFormat="1" ht="13.5" customHeight="1">
      <c r="A503" s="177" t="s">
        <v>171</v>
      </c>
      <c r="B503" s="178" t="s">
        <v>169</v>
      </c>
      <c r="C503" s="178" t="s">
        <v>167</v>
      </c>
      <c r="D503" s="178" t="s">
        <v>169</v>
      </c>
      <c r="E503" s="178" t="s">
        <v>167</v>
      </c>
      <c r="F503" s="178" t="s">
        <v>169</v>
      </c>
      <c r="G503" s="178" t="s">
        <v>167</v>
      </c>
      <c r="H503" s="178" t="s">
        <v>169</v>
      </c>
      <c r="I503" s="178" t="s">
        <v>167</v>
      </c>
      <c r="J503" s="178" t="s">
        <v>169</v>
      </c>
      <c r="K503" s="178" t="s">
        <v>167</v>
      </c>
      <c r="L503" s="178" t="s">
        <v>169</v>
      </c>
      <c r="M503" s="178" t="s">
        <v>167</v>
      </c>
      <c r="N503" s="179" t="str">
        <f t="shared" ref="N503:Y503" si="50">L503</f>
        <v>50 plus</v>
      </c>
      <c r="O503" s="179" t="str">
        <f t="shared" si="50"/>
        <v>% of all unemp</v>
      </c>
      <c r="P503" s="179" t="str">
        <f t="shared" si="50"/>
        <v>50 plus</v>
      </c>
      <c r="Q503" s="179" t="str">
        <f t="shared" si="50"/>
        <v>% of all unemp</v>
      </c>
      <c r="R503" s="179" t="str">
        <f t="shared" si="50"/>
        <v>50 plus</v>
      </c>
      <c r="S503" s="179" t="str">
        <f t="shared" si="50"/>
        <v>% of all unemp</v>
      </c>
      <c r="T503" s="179" t="str">
        <f t="shared" si="50"/>
        <v>50 plus</v>
      </c>
      <c r="U503" s="179" t="str">
        <f t="shared" si="50"/>
        <v>% of all unemp</v>
      </c>
      <c r="V503" s="179" t="str">
        <f t="shared" si="50"/>
        <v>50 plus</v>
      </c>
      <c r="W503" s="179" t="str">
        <f t="shared" si="50"/>
        <v>% of all unemp</v>
      </c>
      <c r="X503" s="179" t="str">
        <f t="shared" si="50"/>
        <v>50 plus</v>
      </c>
      <c r="Y503" s="179" t="str">
        <f t="shared" si="50"/>
        <v>% of all unemp</v>
      </c>
      <c r="Z503" s="178"/>
    </row>
    <row r="504" spans="1:26" s="12" customFormat="1" ht="13.5" customHeight="1">
      <c r="B504" s="172">
        <v>41275</v>
      </c>
      <c r="C504" s="172">
        <v>41275</v>
      </c>
      <c r="D504" s="274">
        <f t="shared" ref="D504:Y504" si="51">B504+31</f>
        <v>41306</v>
      </c>
      <c r="E504" s="274">
        <f t="shared" si="51"/>
        <v>41306</v>
      </c>
      <c r="F504" s="55">
        <f t="shared" si="51"/>
        <v>41337</v>
      </c>
      <c r="G504" s="55">
        <f t="shared" si="51"/>
        <v>41337</v>
      </c>
      <c r="H504" s="274">
        <f t="shared" si="51"/>
        <v>41368</v>
      </c>
      <c r="I504" s="274">
        <f t="shared" si="51"/>
        <v>41368</v>
      </c>
      <c r="J504" s="55">
        <f t="shared" si="51"/>
        <v>41399</v>
      </c>
      <c r="K504" s="55">
        <f t="shared" si="51"/>
        <v>41399</v>
      </c>
      <c r="L504" s="274">
        <f t="shared" si="51"/>
        <v>41430</v>
      </c>
      <c r="M504" s="274">
        <f t="shared" si="51"/>
        <v>41430</v>
      </c>
      <c r="N504" s="55">
        <f t="shared" si="51"/>
        <v>41461</v>
      </c>
      <c r="O504" s="55">
        <f t="shared" si="51"/>
        <v>41461</v>
      </c>
      <c r="P504" s="55">
        <f t="shared" si="51"/>
        <v>41492</v>
      </c>
      <c r="Q504" s="55">
        <f t="shared" si="51"/>
        <v>41492</v>
      </c>
      <c r="R504" s="55">
        <f t="shared" si="51"/>
        <v>41523</v>
      </c>
      <c r="S504" s="55">
        <f t="shared" si="51"/>
        <v>41523</v>
      </c>
      <c r="T504" s="55">
        <f t="shared" si="51"/>
        <v>41554</v>
      </c>
      <c r="U504" s="55">
        <f t="shared" si="51"/>
        <v>41554</v>
      </c>
      <c r="V504" s="55">
        <f t="shared" si="51"/>
        <v>41585</v>
      </c>
      <c r="W504" s="55">
        <f t="shared" si="51"/>
        <v>41585</v>
      </c>
      <c r="X504" s="55">
        <f t="shared" si="51"/>
        <v>41616</v>
      </c>
      <c r="Y504" s="55">
        <f t="shared" si="51"/>
        <v>41616</v>
      </c>
    </row>
    <row r="505" spans="1:26" s="12" customFormat="1" ht="13.5" customHeight="1">
      <c r="A505" s="20" t="s">
        <v>9</v>
      </c>
      <c r="B505" s="269">
        <v>251690</v>
      </c>
      <c r="C505" s="270">
        <v>16.600000000000001</v>
      </c>
      <c r="D505" s="118">
        <v>255840</v>
      </c>
      <c r="E505" s="119">
        <v>16.600000000000001</v>
      </c>
      <c r="F505" s="35">
        <v>252750</v>
      </c>
      <c r="G505" s="36">
        <v>16.7</v>
      </c>
      <c r="H505" s="118">
        <v>250510</v>
      </c>
      <c r="I505" s="119">
        <v>17</v>
      </c>
      <c r="J505" s="35">
        <v>245770</v>
      </c>
      <c r="K505" s="36">
        <v>17.2</v>
      </c>
      <c r="L505" s="118">
        <v>239145</v>
      </c>
      <c r="M505" s="119">
        <v>17.399999999999999</v>
      </c>
      <c r="N505" s="35">
        <v>233805</v>
      </c>
      <c r="O505" s="36">
        <v>17.3</v>
      </c>
      <c r="P505" s="118">
        <v>229685</v>
      </c>
      <c r="Q505" s="119">
        <v>17.3</v>
      </c>
      <c r="R505" s="35">
        <v>219110</v>
      </c>
      <c r="S505" s="36">
        <v>17.399999999999999</v>
      </c>
      <c r="T505" s="118">
        <v>214105</v>
      </c>
      <c r="U505" s="119">
        <v>17.7</v>
      </c>
      <c r="V505" s="35">
        <v>210015</v>
      </c>
      <c r="W505" s="36">
        <v>18.100000000000001</v>
      </c>
      <c r="X505" s="118">
        <v>209375</v>
      </c>
      <c r="Y505" s="119">
        <v>18.3</v>
      </c>
      <c r="Z505" s="20" t="s">
        <v>9</v>
      </c>
    </row>
    <row r="506" spans="1:26" s="12" customFormat="1" ht="13.5" customHeight="1">
      <c r="A506" s="20" t="s">
        <v>8</v>
      </c>
      <c r="B506" s="269">
        <v>262605</v>
      </c>
      <c r="C506" s="270">
        <v>16.600000000000001</v>
      </c>
      <c r="D506" s="118">
        <v>266880</v>
      </c>
      <c r="E506" s="119">
        <v>16.600000000000001</v>
      </c>
      <c r="F506" s="35">
        <v>263710</v>
      </c>
      <c r="G506" s="36">
        <v>16.7</v>
      </c>
      <c r="H506" s="118">
        <v>261445</v>
      </c>
      <c r="I506" s="119">
        <v>17</v>
      </c>
      <c r="J506" s="35">
        <v>256675</v>
      </c>
      <c r="K506" s="36">
        <v>17.2</v>
      </c>
      <c r="L506" s="118">
        <v>249875</v>
      </c>
      <c r="M506" s="119">
        <v>17.399999999999999</v>
      </c>
      <c r="N506" s="35">
        <v>244525</v>
      </c>
      <c r="O506" s="36">
        <v>17.3</v>
      </c>
      <c r="P506" s="118">
        <v>240530</v>
      </c>
      <c r="Q506" s="119">
        <v>17.3</v>
      </c>
      <c r="R506" s="35">
        <v>229960</v>
      </c>
      <c r="S506" s="36">
        <v>17.399999999999999</v>
      </c>
      <c r="T506" s="118">
        <v>224930</v>
      </c>
      <c r="U506" s="119">
        <v>17.8</v>
      </c>
      <c r="V506" s="35">
        <v>220895</v>
      </c>
      <c r="W506" s="36">
        <v>18.100000000000001</v>
      </c>
      <c r="X506" s="118">
        <v>220305</v>
      </c>
      <c r="Y506" s="119">
        <v>18.399999999999999</v>
      </c>
      <c r="Z506" s="20" t="s">
        <v>8</v>
      </c>
    </row>
    <row r="507" spans="1:26" s="12" customFormat="1" ht="13.5" customHeight="1">
      <c r="A507" s="20" t="s">
        <v>158</v>
      </c>
      <c r="B507" s="269">
        <v>26030</v>
      </c>
      <c r="C507" s="270">
        <v>19</v>
      </c>
      <c r="D507" s="118">
        <v>26605</v>
      </c>
      <c r="E507" s="119">
        <v>18.899999999999999</v>
      </c>
      <c r="F507" s="35">
        <v>26100</v>
      </c>
      <c r="G507" s="36">
        <v>19</v>
      </c>
      <c r="H507" s="118">
        <v>25430</v>
      </c>
      <c r="I507" s="119">
        <v>19.3</v>
      </c>
      <c r="J507" s="35">
        <v>24705</v>
      </c>
      <c r="K507" s="36">
        <v>19.600000000000001</v>
      </c>
      <c r="L507" s="118">
        <v>23660</v>
      </c>
      <c r="M507" s="119">
        <v>19.899999999999999</v>
      </c>
      <c r="N507" s="35">
        <v>23005</v>
      </c>
      <c r="O507" s="36">
        <v>19.899999999999999</v>
      </c>
      <c r="P507" s="118">
        <v>22465</v>
      </c>
      <c r="Q507" s="119">
        <v>19.899999999999999</v>
      </c>
      <c r="R507" s="35">
        <v>21355</v>
      </c>
      <c r="S507" s="36">
        <v>19.8</v>
      </c>
      <c r="T507" s="118">
        <v>21010</v>
      </c>
      <c r="U507" s="119">
        <v>20.2</v>
      </c>
      <c r="V507" s="35">
        <v>20495</v>
      </c>
      <c r="W507" s="36">
        <v>20.3</v>
      </c>
      <c r="X507" s="118">
        <v>20235</v>
      </c>
      <c r="Y507" s="119">
        <v>20.6</v>
      </c>
      <c r="Z507" s="20" t="s">
        <v>158</v>
      </c>
    </row>
    <row r="508" spans="1:26" s="12" customFormat="1" ht="13.5" customHeight="1">
      <c r="A508" s="20" t="s">
        <v>159</v>
      </c>
      <c r="B508" s="269">
        <v>15965</v>
      </c>
      <c r="C508" s="270">
        <v>18</v>
      </c>
      <c r="D508" s="118">
        <v>16250</v>
      </c>
      <c r="E508" s="119">
        <v>18</v>
      </c>
      <c r="F508" s="35">
        <v>15955</v>
      </c>
      <c r="G508" s="36">
        <v>18.100000000000001</v>
      </c>
      <c r="H508" s="118">
        <v>15700</v>
      </c>
      <c r="I508" s="119">
        <v>18.7</v>
      </c>
      <c r="J508" s="35">
        <v>15270</v>
      </c>
      <c r="K508" s="36">
        <v>18.899999999999999</v>
      </c>
      <c r="L508" s="118">
        <v>14530</v>
      </c>
      <c r="M508" s="119">
        <v>19.100000000000001</v>
      </c>
      <c r="N508" s="35">
        <v>13995</v>
      </c>
      <c r="O508" s="36">
        <v>18.899999999999999</v>
      </c>
      <c r="P508" s="118">
        <v>13535</v>
      </c>
      <c r="Q508" s="119">
        <v>18.8</v>
      </c>
      <c r="R508" s="35">
        <v>12900</v>
      </c>
      <c r="S508" s="36">
        <v>18.7</v>
      </c>
      <c r="T508" s="118">
        <v>12615</v>
      </c>
      <c r="U508" s="119">
        <v>18.899999999999999</v>
      </c>
      <c r="V508" s="35">
        <v>12595</v>
      </c>
      <c r="W508" s="36">
        <v>19.2</v>
      </c>
      <c r="X508" s="118">
        <v>12625</v>
      </c>
      <c r="Y508" s="119">
        <v>19.600000000000001</v>
      </c>
      <c r="Z508" s="20" t="s">
        <v>159</v>
      </c>
    </row>
    <row r="509" spans="1:26" s="12" customFormat="1" ht="13.5" customHeight="1">
      <c r="A509" s="20" t="s">
        <v>20</v>
      </c>
      <c r="B509" s="269">
        <v>115</v>
      </c>
      <c r="C509" s="270">
        <v>23.2</v>
      </c>
      <c r="D509" s="118">
        <v>105</v>
      </c>
      <c r="E509" s="119">
        <v>21.2</v>
      </c>
      <c r="F509" s="35">
        <v>100</v>
      </c>
      <c r="G509" s="36">
        <v>21.9</v>
      </c>
      <c r="H509" s="118">
        <v>105</v>
      </c>
      <c r="I509" s="119">
        <v>22.7</v>
      </c>
      <c r="J509" s="35">
        <v>110</v>
      </c>
      <c r="K509" s="36">
        <v>24.1</v>
      </c>
      <c r="L509" s="118">
        <v>110</v>
      </c>
      <c r="M509" s="119">
        <v>27.2</v>
      </c>
      <c r="N509" s="35">
        <v>100</v>
      </c>
      <c r="O509" s="36">
        <v>24.3</v>
      </c>
      <c r="P509" s="118">
        <v>95</v>
      </c>
      <c r="Q509" s="119">
        <v>23.6</v>
      </c>
      <c r="R509" s="35">
        <v>80</v>
      </c>
      <c r="S509" s="36">
        <v>22</v>
      </c>
      <c r="T509" s="118">
        <v>85</v>
      </c>
      <c r="U509" s="119">
        <v>22.7</v>
      </c>
      <c r="V509" s="35">
        <v>85</v>
      </c>
      <c r="W509" s="36">
        <v>22.2</v>
      </c>
      <c r="X509" s="118">
        <v>90</v>
      </c>
      <c r="Y509" s="119">
        <v>21.9</v>
      </c>
      <c r="Z509" s="20" t="s">
        <v>20</v>
      </c>
    </row>
    <row r="510" spans="1:26" s="12" customFormat="1" ht="13.5" customHeight="1">
      <c r="A510" s="20" t="s">
        <v>21</v>
      </c>
      <c r="B510" s="269">
        <v>140</v>
      </c>
      <c r="C510" s="270">
        <v>20.7</v>
      </c>
      <c r="D510" s="118">
        <v>145</v>
      </c>
      <c r="E510" s="119">
        <v>21.4</v>
      </c>
      <c r="F510" s="35">
        <v>135</v>
      </c>
      <c r="G510" s="36">
        <v>21.1</v>
      </c>
      <c r="H510" s="118">
        <v>150</v>
      </c>
      <c r="I510" s="119">
        <v>22.4</v>
      </c>
      <c r="J510" s="35">
        <v>140</v>
      </c>
      <c r="K510" s="36">
        <v>22.3</v>
      </c>
      <c r="L510" s="118">
        <v>150</v>
      </c>
      <c r="M510" s="119">
        <v>24.5</v>
      </c>
      <c r="N510" s="35">
        <v>135</v>
      </c>
      <c r="O510" s="36">
        <v>23</v>
      </c>
      <c r="P510" s="118">
        <v>125</v>
      </c>
      <c r="Q510" s="119">
        <v>22.5</v>
      </c>
      <c r="R510" s="35">
        <v>100</v>
      </c>
      <c r="S510" s="36">
        <v>20</v>
      </c>
      <c r="T510" s="118">
        <v>110</v>
      </c>
      <c r="U510" s="119">
        <v>22.2</v>
      </c>
      <c r="V510" s="35">
        <v>115</v>
      </c>
      <c r="W510" s="36">
        <v>23.5</v>
      </c>
      <c r="X510" s="118">
        <v>110</v>
      </c>
      <c r="Y510" s="119">
        <v>22.4</v>
      </c>
      <c r="Z510" s="20" t="s">
        <v>21</v>
      </c>
    </row>
    <row r="511" spans="1:26" s="12" customFormat="1" ht="13.5" customHeight="1">
      <c r="A511" s="20" t="s">
        <v>22</v>
      </c>
      <c r="B511" s="269">
        <v>130</v>
      </c>
      <c r="C511" s="270">
        <v>25.4</v>
      </c>
      <c r="D511" s="118">
        <v>125</v>
      </c>
      <c r="E511" s="119">
        <v>23.8</v>
      </c>
      <c r="F511" s="35">
        <v>125</v>
      </c>
      <c r="G511" s="36">
        <v>23.5</v>
      </c>
      <c r="H511" s="118">
        <v>125</v>
      </c>
      <c r="I511" s="119">
        <v>24.9</v>
      </c>
      <c r="J511" s="35">
        <v>120</v>
      </c>
      <c r="K511" s="36">
        <v>24.4</v>
      </c>
      <c r="L511" s="118">
        <v>120</v>
      </c>
      <c r="M511" s="119">
        <v>24.6</v>
      </c>
      <c r="N511" s="35">
        <v>110</v>
      </c>
      <c r="O511" s="36">
        <v>23.2</v>
      </c>
      <c r="P511" s="118">
        <v>110</v>
      </c>
      <c r="Q511" s="119">
        <v>23.2</v>
      </c>
      <c r="R511" s="35">
        <v>100</v>
      </c>
      <c r="S511" s="36">
        <v>22.5</v>
      </c>
      <c r="T511" s="118">
        <v>105</v>
      </c>
      <c r="U511" s="119">
        <v>24.3</v>
      </c>
      <c r="V511" s="35">
        <v>90</v>
      </c>
      <c r="W511" s="36">
        <v>22.6</v>
      </c>
      <c r="X511" s="118">
        <v>95</v>
      </c>
      <c r="Y511" s="119">
        <v>24.2</v>
      </c>
      <c r="Z511" s="20" t="s">
        <v>22</v>
      </c>
    </row>
    <row r="512" spans="1:26" s="12" customFormat="1" ht="13.5" customHeight="1">
      <c r="A512" s="20" t="s">
        <v>23</v>
      </c>
      <c r="B512" s="269">
        <v>75</v>
      </c>
      <c r="C512" s="270">
        <v>17.7</v>
      </c>
      <c r="D512" s="118">
        <v>85</v>
      </c>
      <c r="E512" s="119">
        <v>18.7</v>
      </c>
      <c r="F512" s="35">
        <v>95</v>
      </c>
      <c r="G512" s="36">
        <v>21.9</v>
      </c>
      <c r="H512" s="118">
        <v>85</v>
      </c>
      <c r="I512" s="119">
        <v>22</v>
      </c>
      <c r="J512" s="35">
        <v>80</v>
      </c>
      <c r="K512" s="36">
        <v>21.5</v>
      </c>
      <c r="L512" s="118">
        <v>80</v>
      </c>
      <c r="M512" s="119">
        <v>22.6</v>
      </c>
      <c r="N512" s="35">
        <v>65</v>
      </c>
      <c r="O512" s="36">
        <v>20.2</v>
      </c>
      <c r="P512" s="118">
        <v>60</v>
      </c>
      <c r="Q512" s="119">
        <v>20.2</v>
      </c>
      <c r="R512" s="35">
        <v>60</v>
      </c>
      <c r="S512" s="36">
        <v>19.899999999999999</v>
      </c>
      <c r="T512" s="118">
        <v>65</v>
      </c>
      <c r="U512" s="119">
        <v>22</v>
      </c>
      <c r="V512" s="35">
        <v>65</v>
      </c>
      <c r="W512" s="36">
        <v>19.8</v>
      </c>
      <c r="X512" s="118">
        <v>65</v>
      </c>
      <c r="Y512" s="119">
        <v>20.6</v>
      </c>
      <c r="Z512" s="20" t="s">
        <v>23</v>
      </c>
    </row>
    <row r="513" spans="1:26" s="12" customFormat="1" ht="13.5" customHeight="1">
      <c r="A513" s="20" t="s">
        <v>24</v>
      </c>
      <c r="B513" s="269">
        <v>160</v>
      </c>
      <c r="C513" s="270">
        <v>21.3</v>
      </c>
      <c r="D513" s="118">
        <v>165</v>
      </c>
      <c r="E513" s="119">
        <v>21.4</v>
      </c>
      <c r="F513" s="35">
        <v>160</v>
      </c>
      <c r="G513" s="36">
        <v>22.5</v>
      </c>
      <c r="H513" s="118">
        <v>160</v>
      </c>
      <c r="I513" s="119">
        <v>24</v>
      </c>
      <c r="J513" s="35">
        <v>160</v>
      </c>
      <c r="K513" s="36">
        <v>26.1</v>
      </c>
      <c r="L513" s="118">
        <v>145</v>
      </c>
      <c r="M513" s="119">
        <v>26.2</v>
      </c>
      <c r="N513" s="35">
        <v>140</v>
      </c>
      <c r="O513" s="36">
        <v>25.5</v>
      </c>
      <c r="P513" s="118">
        <v>135</v>
      </c>
      <c r="Q513" s="119">
        <v>26</v>
      </c>
      <c r="R513" s="35">
        <v>135</v>
      </c>
      <c r="S513" s="36">
        <v>25.9</v>
      </c>
      <c r="T513" s="118">
        <v>130</v>
      </c>
      <c r="U513" s="119">
        <v>25.9</v>
      </c>
      <c r="V513" s="35">
        <v>125</v>
      </c>
      <c r="W513" s="36">
        <v>25.5</v>
      </c>
      <c r="X513" s="118">
        <v>135</v>
      </c>
      <c r="Y513" s="119">
        <v>25</v>
      </c>
      <c r="Z513" s="20" t="s">
        <v>24</v>
      </c>
    </row>
    <row r="514" spans="1:26" s="12" customFormat="1" ht="13.5" customHeight="1">
      <c r="A514" s="20" t="s">
        <v>25</v>
      </c>
      <c r="B514" s="269">
        <v>245</v>
      </c>
      <c r="C514" s="270">
        <v>19.3</v>
      </c>
      <c r="D514" s="118">
        <v>250</v>
      </c>
      <c r="E514" s="119">
        <v>19.899999999999999</v>
      </c>
      <c r="F514" s="35">
        <v>255</v>
      </c>
      <c r="G514" s="36">
        <v>20.8</v>
      </c>
      <c r="H514" s="118">
        <v>230</v>
      </c>
      <c r="I514" s="119">
        <v>21.1</v>
      </c>
      <c r="J514" s="35">
        <v>210</v>
      </c>
      <c r="K514" s="36">
        <v>19.899999999999999</v>
      </c>
      <c r="L514" s="118">
        <v>215</v>
      </c>
      <c r="M514" s="119">
        <v>22.3</v>
      </c>
      <c r="N514" s="35">
        <v>200</v>
      </c>
      <c r="O514" s="36">
        <v>21.7</v>
      </c>
      <c r="P514" s="118">
        <v>190</v>
      </c>
      <c r="Q514" s="119">
        <v>21.2</v>
      </c>
      <c r="R514" s="35">
        <v>185</v>
      </c>
      <c r="S514" s="36">
        <v>20.5</v>
      </c>
      <c r="T514" s="118">
        <v>175</v>
      </c>
      <c r="U514" s="119">
        <v>20.3</v>
      </c>
      <c r="V514" s="35">
        <v>210</v>
      </c>
      <c r="W514" s="36">
        <v>21.5</v>
      </c>
      <c r="X514" s="118">
        <v>230</v>
      </c>
      <c r="Y514" s="119">
        <v>22.2</v>
      </c>
      <c r="Z514" s="20" t="s">
        <v>25</v>
      </c>
    </row>
    <row r="515" spans="1:26" s="12" customFormat="1" ht="13.5" customHeight="1">
      <c r="A515" s="20" t="s">
        <v>17</v>
      </c>
      <c r="B515" s="269">
        <v>705</v>
      </c>
      <c r="C515" s="270">
        <v>18.600000000000001</v>
      </c>
      <c r="D515" s="118">
        <v>735</v>
      </c>
      <c r="E515" s="119">
        <v>18.3</v>
      </c>
      <c r="F515" s="35">
        <v>745</v>
      </c>
      <c r="G515" s="36">
        <v>18.5</v>
      </c>
      <c r="H515" s="118">
        <v>765</v>
      </c>
      <c r="I515" s="119">
        <v>19.899999999999999</v>
      </c>
      <c r="J515" s="35">
        <v>745</v>
      </c>
      <c r="K515" s="36">
        <v>19.899999999999999</v>
      </c>
      <c r="L515" s="118">
        <v>685</v>
      </c>
      <c r="M515" s="119">
        <v>19.7</v>
      </c>
      <c r="N515" s="35">
        <v>660</v>
      </c>
      <c r="O515" s="36">
        <v>19.600000000000001</v>
      </c>
      <c r="P515" s="118">
        <v>665</v>
      </c>
      <c r="Q515" s="119">
        <v>20.3</v>
      </c>
      <c r="R515" s="35">
        <v>625</v>
      </c>
      <c r="S515" s="36">
        <v>19.899999999999999</v>
      </c>
      <c r="T515" s="118">
        <v>600</v>
      </c>
      <c r="U515" s="119">
        <v>19.8</v>
      </c>
      <c r="V515" s="35">
        <v>575</v>
      </c>
      <c r="W515" s="36">
        <v>18.899999999999999</v>
      </c>
      <c r="X515" s="118">
        <v>610</v>
      </c>
      <c r="Y515" s="119">
        <v>20.2</v>
      </c>
      <c r="Z515" s="20" t="s">
        <v>17</v>
      </c>
    </row>
    <row r="516" spans="1:26" s="12" customFormat="1" ht="13.5" customHeight="1">
      <c r="A516" s="20" t="s">
        <v>160</v>
      </c>
      <c r="B516" s="269">
        <v>865</v>
      </c>
      <c r="C516" s="270">
        <v>21</v>
      </c>
      <c r="D516" s="118">
        <v>880</v>
      </c>
      <c r="E516" s="119">
        <v>20.9</v>
      </c>
      <c r="F516" s="35">
        <v>875</v>
      </c>
      <c r="G516" s="36">
        <v>21.7</v>
      </c>
      <c r="H516" s="118">
        <v>855</v>
      </c>
      <c r="I516" s="119">
        <v>22.6</v>
      </c>
      <c r="J516" s="35">
        <v>825</v>
      </c>
      <c r="K516" s="36">
        <v>22.7</v>
      </c>
      <c r="L516" s="118">
        <v>820</v>
      </c>
      <c r="M516" s="119">
        <v>24.3</v>
      </c>
      <c r="N516" s="35">
        <v>755</v>
      </c>
      <c r="O516" s="36">
        <v>23</v>
      </c>
      <c r="P516" s="118">
        <v>710</v>
      </c>
      <c r="Q516" s="119">
        <v>22.7</v>
      </c>
      <c r="R516" s="35">
        <v>665</v>
      </c>
      <c r="S516" s="36">
        <v>21.8</v>
      </c>
      <c r="T516" s="118">
        <v>665</v>
      </c>
      <c r="U516" s="119">
        <v>22.6</v>
      </c>
      <c r="V516" s="35">
        <v>690</v>
      </c>
      <c r="W516" s="36">
        <v>22.5</v>
      </c>
      <c r="X516" s="118">
        <v>720</v>
      </c>
      <c r="Y516" s="119">
        <v>22.7</v>
      </c>
      <c r="Z516" s="20" t="s">
        <v>160</v>
      </c>
    </row>
    <row r="517" spans="1:26" s="12" customFormat="1" ht="13.5" customHeight="1">
      <c r="A517" s="20" t="s">
        <v>18</v>
      </c>
      <c r="B517" s="269">
        <v>385</v>
      </c>
      <c r="C517" s="270">
        <v>20.100000000000001</v>
      </c>
      <c r="D517" s="118">
        <v>400</v>
      </c>
      <c r="E517" s="119">
        <v>20</v>
      </c>
      <c r="F517" s="35">
        <v>410</v>
      </c>
      <c r="G517" s="36">
        <v>20.6</v>
      </c>
      <c r="H517" s="118">
        <v>415</v>
      </c>
      <c r="I517" s="119">
        <v>21.7</v>
      </c>
      <c r="J517" s="35">
        <v>380</v>
      </c>
      <c r="K517" s="36">
        <v>21.2</v>
      </c>
      <c r="L517" s="118">
        <v>350</v>
      </c>
      <c r="M517" s="119">
        <v>20.5</v>
      </c>
      <c r="N517" s="35">
        <v>360</v>
      </c>
      <c r="O517" s="36">
        <v>20.8</v>
      </c>
      <c r="P517" s="118">
        <v>360</v>
      </c>
      <c r="Q517" s="119">
        <v>21.9</v>
      </c>
      <c r="R517" s="35">
        <v>335</v>
      </c>
      <c r="S517" s="36">
        <v>21.4</v>
      </c>
      <c r="T517" s="118">
        <v>335</v>
      </c>
      <c r="U517" s="119">
        <v>22.3</v>
      </c>
      <c r="V517" s="35">
        <v>330</v>
      </c>
      <c r="W517" s="36">
        <v>21.8</v>
      </c>
      <c r="X517" s="118">
        <v>335</v>
      </c>
      <c r="Y517" s="119">
        <v>22.5</v>
      </c>
      <c r="Z517" s="20" t="s">
        <v>18</v>
      </c>
    </row>
    <row r="518" spans="1:26" s="12" customFormat="1" ht="13.5" customHeight="1">
      <c r="A518" s="7" t="s">
        <v>37</v>
      </c>
      <c r="B518" s="269">
        <v>1955</v>
      </c>
      <c r="C518" s="270">
        <v>19.899999999999999</v>
      </c>
      <c r="D518" s="118">
        <v>2015</v>
      </c>
      <c r="E518" s="119">
        <v>19.7</v>
      </c>
      <c r="F518" s="35">
        <v>2030</v>
      </c>
      <c r="G518" s="36">
        <v>20.2</v>
      </c>
      <c r="H518" s="118">
        <v>2035</v>
      </c>
      <c r="I518" s="119">
        <v>21.3</v>
      </c>
      <c r="J518" s="35">
        <v>1950</v>
      </c>
      <c r="K518" s="36">
        <v>21.3</v>
      </c>
      <c r="L518" s="118">
        <v>1860</v>
      </c>
      <c r="M518" s="119">
        <v>21.7</v>
      </c>
      <c r="N518" s="35">
        <v>1775</v>
      </c>
      <c r="O518" s="36">
        <v>21.2</v>
      </c>
      <c r="P518" s="118">
        <v>1730</v>
      </c>
      <c r="Q518" s="119">
        <v>21.5</v>
      </c>
      <c r="R518" s="35">
        <v>1625</v>
      </c>
      <c r="S518" s="36">
        <v>20.9</v>
      </c>
      <c r="T518" s="118">
        <v>1600</v>
      </c>
      <c r="U518" s="119">
        <v>21.4</v>
      </c>
      <c r="V518" s="35">
        <v>1595</v>
      </c>
      <c r="W518" s="36">
        <v>20.9</v>
      </c>
      <c r="X518" s="118">
        <v>1665</v>
      </c>
      <c r="Y518" s="119">
        <v>21.7</v>
      </c>
      <c r="Z518" s="7" t="s">
        <v>37</v>
      </c>
    </row>
    <row r="519" spans="1:26" s="12" customFormat="1" ht="13.5" customHeight="1"/>
    <row r="520" spans="1:26" s="12" customFormat="1" ht="13.5" customHeight="1">
      <c r="A520" s="239" t="s">
        <v>203</v>
      </c>
    </row>
    <row r="521" spans="1:26" s="176" customFormat="1" ht="13.5" customHeight="1">
      <c r="A521" s="177" t="s">
        <v>171</v>
      </c>
      <c r="B521" s="178" t="s">
        <v>169</v>
      </c>
      <c r="C521" s="178" t="s">
        <v>167</v>
      </c>
      <c r="D521" s="178" t="s">
        <v>169</v>
      </c>
      <c r="E521" s="178" t="s">
        <v>167</v>
      </c>
      <c r="F521" s="178" t="s">
        <v>169</v>
      </c>
      <c r="G521" s="178" t="s">
        <v>167</v>
      </c>
      <c r="H521" s="178" t="s">
        <v>169</v>
      </c>
      <c r="I521" s="178" t="s">
        <v>167</v>
      </c>
      <c r="J521" s="178" t="s">
        <v>169</v>
      </c>
      <c r="K521" s="178" t="s">
        <v>167</v>
      </c>
      <c r="L521" s="178" t="s">
        <v>169</v>
      </c>
      <c r="M521" s="178" t="s">
        <v>167</v>
      </c>
      <c r="N521" s="179" t="str">
        <f t="shared" ref="N521:Y521" si="52">L521</f>
        <v>50 plus</v>
      </c>
      <c r="O521" s="179" t="str">
        <f t="shared" si="52"/>
        <v>% of all unemp</v>
      </c>
      <c r="P521" s="179" t="str">
        <f t="shared" si="52"/>
        <v>50 plus</v>
      </c>
      <c r="Q521" s="179" t="str">
        <f t="shared" si="52"/>
        <v>% of all unemp</v>
      </c>
      <c r="R521" s="179" t="str">
        <f t="shared" si="52"/>
        <v>50 plus</v>
      </c>
      <c r="S521" s="179" t="str">
        <f t="shared" si="52"/>
        <v>% of all unemp</v>
      </c>
      <c r="T521" s="179" t="str">
        <f t="shared" si="52"/>
        <v>50 plus</v>
      </c>
      <c r="U521" s="179" t="str">
        <f t="shared" si="52"/>
        <v>% of all unemp</v>
      </c>
      <c r="V521" s="179" t="str">
        <f t="shared" si="52"/>
        <v>50 plus</v>
      </c>
      <c r="W521" s="179" t="str">
        <f t="shared" si="52"/>
        <v>% of all unemp</v>
      </c>
      <c r="X521" s="179" t="str">
        <f t="shared" si="52"/>
        <v>50 plus</v>
      </c>
      <c r="Y521" s="179" t="str">
        <f t="shared" si="52"/>
        <v>% of all unemp</v>
      </c>
      <c r="Z521" s="178"/>
    </row>
    <row r="522" spans="1:26" s="12" customFormat="1" ht="13.5" customHeight="1">
      <c r="B522" s="172">
        <v>41640</v>
      </c>
      <c r="C522" s="172">
        <v>41640</v>
      </c>
      <c r="D522" s="274">
        <f t="shared" ref="D522:Y522" si="53">B522+31</f>
        <v>41671</v>
      </c>
      <c r="E522" s="274">
        <f t="shared" si="53"/>
        <v>41671</v>
      </c>
      <c r="F522" s="55">
        <f t="shared" si="53"/>
        <v>41702</v>
      </c>
      <c r="G522" s="55">
        <f t="shared" si="53"/>
        <v>41702</v>
      </c>
      <c r="H522" s="274">
        <f t="shared" si="53"/>
        <v>41733</v>
      </c>
      <c r="I522" s="274">
        <f t="shared" si="53"/>
        <v>41733</v>
      </c>
      <c r="J522" s="55">
        <f t="shared" si="53"/>
        <v>41764</v>
      </c>
      <c r="K522" s="55">
        <f t="shared" si="53"/>
        <v>41764</v>
      </c>
      <c r="L522" s="274">
        <f t="shared" si="53"/>
        <v>41795</v>
      </c>
      <c r="M522" s="274">
        <f t="shared" si="53"/>
        <v>41795</v>
      </c>
      <c r="N522" s="55">
        <f t="shared" si="53"/>
        <v>41826</v>
      </c>
      <c r="O522" s="55">
        <f t="shared" si="53"/>
        <v>41826</v>
      </c>
      <c r="P522" s="55">
        <f t="shared" si="53"/>
        <v>41857</v>
      </c>
      <c r="Q522" s="55">
        <f t="shared" si="53"/>
        <v>41857</v>
      </c>
      <c r="R522" s="55">
        <f t="shared" si="53"/>
        <v>41888</v>
      </c>
      <c r="S522" s="55">
        <f t="shared" si="53"/>
        <v>41888</v>
      </c>
      <c r="T522" s="55">
        <f t="shared" si="53"/>
        <v>41919</v>
      </c>
      <c r="U522" s="55">
        <f t="shared" si="53"/>
        <v>41919</v>
      </c>
      <c r="V522" s="55">
        <f t="shared" si="53"/>
        <v>41950</v>
      </c>
      <c r="W522" s="55">
        <f t="shared" si="53"/>
        <v>41950</v>
      </c>
      <c r="X522" s="55">
        <f t="shared" si="53"/>
        <v>41981</v>
      </c>
      <c r="Y522" s="55">
        <f t="shared" si="53"/>
        <v>41981</v>
      </c>
    </row>
    <row r="523" spans="1:26" s="12" customFormat="1" ht="13.5" customHeight="1">
      <c r="A523" s="20" t="s">
        <v>9</v>
      </c>
      <c r="B523" s="35">
        <v>217570</v>
      </c>
      <c r="C523" s="36">
        <v>18.399999999999999</v>
      </c>
      <c r="D523" s="118">
        <v>216395</v>
      </c>
      <c r="E523" s="119">
        <v>18.3</v>
      </c>
      <c r="F523" s="35">
        <v>209850</v>
      </c>
      <c r="G523" s="36">
        <v>18.5</v>
      </c>
      <c r="H523" s="118">
        <v>205390</v>
      </c>
      <c r="I523" s="119">
        <v>18.899999999999999</v>
      </c>
      <c r="J523" s="35">
        <v>198110</v>
      </c>
      <c r="K523" s="36">
        <v>19.2</v>
      </c>
      <c r="L523" s="118">
        <v>187695</v>
      </c>
      <c r="M523" s="119">
        <v>19.399999999999999</v>
      </c>
      <c r="N523" s="35">
        <v>181260</v>
      </c>
      <c r="O523" s="36">
        <v>19.2</v>
      </c>
      <c r="P523" s="118">
        <v>175935</v>
      </c>
      <c r="Q523" s="119">
        <v>19.399999999999999</v>
      </c>
      <c r="R523" s="35">
        <v>169440</v>
      </c>
      <c r="S523" s="36">
        <v>19.5</v>
      </c>
      <c r="T523" s="118">
        <v>166465</v>
      </c>
      <c r="U523" s="119">
        <v>19.899999999999999</v>
      </c>
      <c r="V523" s="35">
        <v>163010</v>
      </c>
      <c r="W523" s="36">
        <v>20.399999999999999</v>
      </c>
      <c r="X523" s="323">
        <v>161670</v>
      </c>
      <c r="Y523" s="324">
        <v>20.9</v>
      </c>
      <c r="Z523" s="20" t="s">
        <v>9</v>
      </c>
    </row>
    <row r="524" spans="1:26" s="12" customFormat="1" ht="13.5" customHeight="1">
      <c r="A524" s="20" t="s">
        <v>8</v>
      </c>
      <c r="B524" s="35">
        <v>228745</v>
      </c>
      <c r="C524" s="36">
        <v>18.399999999999999</v>
      </c>
      <c r="D524" s="118">
        <v>227430</v>
      </c>
      <c r="E524" s="119">
        <v>18.3</v>
      </c>
      <c r="F524" s="35">
        <v>220715</v>
      </c>
      <c r="G524" s="36">
        <v>18.5</v>
      </c>
      <c r="H524" s="118">
        <v>216080</v>
      </c>
      <c r="I524" s="119">
        <v>19</v>
      </c>
      <c r="J524" s="35">
        <v>208670</v>
      </c>
      <c r="K524" s="36">
        <v>19.2</v>
      </c>
      <c r="L524" s="118">
        <v>197945</v>
      </c>
      <c r="M524" s="119">
        <v>19.399999999999999</v>
      </c>
      <c r="N524" s="35">
        <v>191360</v>
      </c>
      <c r="O524" s="36">
        <v>19.3</v>
      </c>
      <c r="P524" s="118">
        <v>186185</v>
      </c>
      <c r="Q524" s="119">
        <v>19.399999999999999</v>
      </c>
      <c r="R524" s="35">
        <v>179565</v>
      </c>
      <c r="S524" s="36">
        <v>19.5</v>
      </c>
      <c r="T524" s="118">
        <v>176575</v>
      </c>
      <c r="U524" s="119">
        <v>19.899999999999999</v>
      </c>
      <c r="V524" s="35">
        <v>173055</v>
      </c>
      <c r="W524" s="36">
        <v>20.399999999999999</v>
      </c>
      <c r="X524" s="323">
        <v>171580</v>
      </c>
      <c r="Y524" s="324">
        <v>20.9</v>
      </c>
      <c r="Z524" s="20" t="s">
        <v>8</v>
      </c>
    </row>
    <row r="525" spans="1:26" s="12" customFormat="1" ht="13.5" customHeight="1">
      <c r="A525" s="20" t="s">
        <v>158</v>
      </c>
      <c r="B525" s="35">
        <v>21050</v>
      </c>
      <c r="C525" s="36">
        <v>20.7</v>
      </c>
      <c r="D525" s="118">
        <v>20810</v>
      </c>
      <c r="E525" s="119">
        <v>20.399999999999999</v>
      </c>
      <c r="F525" s="35">
        <v>20055</v>
      </c>
      <c r="G525" s="36">
        <v>20.6</v>
      </c>
      <c r="H525" s="118">
        <v>19355</v>
      </c>
      <c r="I525" s="119">
        <v>21.2</v>
      </c>
      <c r="J525" s="35">
        <v>18575</v>
      </c>
      <c r="K525" s="36">
        <v>21.5</v>
      </c>
      <c r="L525" s="118">
        <v>17355</v>
      </c>
      <c r="M525" s="119">
        <v>21.9</v>
      </c>
      <c r="N525" s="35">
        <v>16710</v>
      </c>
      <c r="O525" s="36">
        <v>21.8</v>
      </c>
      <c r="P525" s="118">
        <v>16175</v>
      </c>
      <c r="Q525" s="119">
        <v>22</v>
      </c>
      <c r="R525" s="35">
        <v>15570</v>
      </c>
      <c r="S525" s="36">
        <v>22</v>
      </c>
      <c r="T525" s="118">
        <v>15365</v>
      </c>
      <c r="U525" s="119">
        <v>22.3</v>
      </c>
      <c r="V525" s="35">
        <v>15190</v>
      </c>
      <c r="W525" s="36">
        <v>22.8</v>
      </c>
      <c r="X525" s="323">
        <v>15160</v>
      </c>
      <c r="Y525" s="324">
        <v>23.3</v>
      </c>
      <c r="Z525" s="20" t="s">
        <v>158</v>
      </c>
    </row>
    <row r="526" spans="1:26" s="12" customFormat="1" ht="13.5" customHeight="1">
      <c r="A526" s="20" t="s">
        <v>159</v>
      </c>
      <c r="B526" s="35">
        <v>13310</v>
      </c>
      <c r="C526" s="36">
        <v>19.7</v>
      </c>
      <c r="D526" s="118">
        <v>13245</v>
      </c>
      <c r="E526" s="119">
        <v>19.5</v>
      </c>
      <c r="F526" s="35">
        <v>12635</v>
      </c>
      <c r="G526" s="36">
        <v>19.8</v>
      </c>
      <c r="H526" s="118">
        <v>12095</v>
      </c>
      <c r="I526" s="119">
        <v>20.3</v>
      </c>
      <c r="J526" s="35">
        <v>11435</v>
      </c>
      <c r="K526" s="36">
        <v>20.5</v>
      </c>
      <c r="L526" s="118">
        <v>10555</v>
      </c>
      <c r="M526" s="119">
        <v>20.9</v>
      </c>
      <c r="N526" s="35">
        <v>10125</v>
      </c>
      <c r="O526" s="36">
        <v>20.9</v>
      </c>
      <c r="P526" s="118">
        <v>9580</v>
      </c>
      <c r="Q526" s="119">
        <v>20.9</v>
      </c>
      <c r="R526" s="35">
        <v>9240</v>
      </c>
      <c r="S526" s="36">
        <v>20.8</v>
      </c>
      <c r="T526" s="118">
        <v>9075</v>
      </c>
      <c r="U526" s="119">
        <v>21.1</v>
      </c>
      <c r="V526" s="35">
        <v>9010</v>
      </c>
      <c r="W526" s="36">
        <v>21.4</v>
      </c>
      <c r="X526" s="323">
        <v>8875</v>
      </c>
      <c r="Y526" s="324">
        <v>21.7</v>
      </c>
      <c r="Z526" s="20" t="s">
        <v>159</v>
      </c>
    </row>
    <row r="527" spans="1:26" s="12" customFormat="1" ht="13.5" customHeight="1">
      <c r="A527" s="20" t="s">
        <v>20</v>
      </c>
      <c r="B527" s="35">
        <v>85</v>
      </c>
      <c r="C527" s="36">
        <v>20.5</v>
      </c>
      <c r="D527" s="118">
        <v>90</v>
      </c>
      <c r="E527" s="119">
        <v>21.9</v>
      </c>
      <c r="F527" s="35">
        <v>90</v>
      </c>
      <c r="G527" s="36">
        <v>22.7</v>
      </c>
      <c r="H527" s="118">
        <v>85</v>
      </c>
      <c r="I527" s="119">
        <v>23.1</v>
      </c>
      <c r="J527" s="35">
        <v>75</v>
      </c>
      <c r="K527" s="36">
        <v>20.8</v>
      </c>
      <c r="L527" s="118">
        <v>60</v>
      </c>
      <c r="M527" s="119">
        <v>20.6</v>
      </c>
      <c r="N527" s="35">
        <v>55</v>
      </c>
      <c r="O527" s="36">
        <v>20.399999999999999</v>
      </c>
      <c r="P527" s="118">
        <v>55</v>
      </c>
      <c r="Q527" s="119">
        <v>21.3</v>
      </c>
      <c r="R527" s="35">
        <v>45</v>
      </c>
      <c r="S527" s="36">
        <v>17.399999999999999</v>
      </c>
      <c r="T527" s="118">
        <v>50</v>
      </c>
      <c r="U527" s="119">
        <v>19.8</v>
      </c>
      <c r="V527" s="35">
        <v>50</v>
      </c>
      <c r="W527" s="36">
        <v>20.6</v>
      </c>
      <c r="X527" s="323">
        <v>50</v>
      </c>
      <c r="Y527" s="324">
        <v>20.2</v>
      </c>
      <c r="Z527" s="20" t="s">
        <v>20</v>
      </c>
    </row>
    <row r="528" spans="1:26" s="12" customFormat="1" ht="13.5" customHeight="1">
      <c r="A528" s="20" t="s">
        <v>21</v>
      </c>
      <c r="B528" s="35">
        <v>125</v>
      </c>
      <c r="C528" s="36">
        <v>25.2</v>
      </c>
      <c r="D528" s="118">
        <v>125</v>
      </c>
      <c r="E528" s="119">
        <v>24.9</v>
      </c>
      <c r="F528" s="35">
        <v>110</v>
      </c>
      <c r="G528" s="36">
        <v>23.7</v>
      </c>
      <c r="H528" s="118">
        <v>105</v>
      </c>
      <c r="I528" s="119">
        <v>23.6</v>
      </c>
      <c r="J528" s="35">
        <v>95</v>
      </c>
      <c r="K528" s="36">
        <v>23.9</v>
      </c>
      <c r="L528" s="118">
        <v>85</v>
      </c>
      <c r="M528" s="119">
        <v>25.4</v>
      </c>
      <c r="N528" s="35">
        <v>80</v>
      </c>
      <c r="O528" s="36">
        <v>25.6</v>
      </c>
      <c r="P528" s="118">
        <v>80</v>
      </c>
      <c r="Q528" s="119">
        <v>25.1</v>
      </c>
      <c r="R528" s="35">
        <v>90</v>
      </c>
      <c r="S528" s="36">
        <v>27.4</v>
      </c>
      <c r="T528" s="118">
        <v>75</v>
      </c>
      <c r="U528" s="119">
        <v>24.5</v>
      </c>
      <c r="V528" s="35">
        <v>80</v>
      </c>
      <c r="W528" s="36">
        <v>25.5</v>
      </c>
      <c r="X528" s="323">
        <v>70</v>
      </c>
      <c r="Y528" s="324">
        <v>24.2</v>
      </c>
      <c r="Z528" s="20" t="s">
        <v>21</v>
      </c>
    </row>
    <row r="529" spans="1:26" s="12" customFormat="1" ht="13.5" customHeight="1">
      <c r="A529" s="20" t="s">
        <v>22</v>
      </c>
      <c r="B529" s="35">
        <v>95</v>
      </c>
      <c r="C529" s="36">
        <v>24.1</v>
      </c>
      <c r="D529" s="118">
        <v>90</v>
      </c>
      <c r="E529" s="119">
        <v>23.8</v>
      </c>
      <c r="F529" s="35">
        <v>80</v>
      </c>
      <c r="G529" s="36">
        <v>22.7</v>
      </c>
      <c r="H529" s="118">
        <v>75</v>
      </c>
      <c r="I529" s="119">
        <v>23.3</v>
      </c>
      <c r="J529" s="35">
        <v>70</v>
      </c>
      <c r="K529" s="36">
        <v>23</v>
      </c>
      <c r="L529" s="118">
        <v>60</v>
      </c>
      <c r="M529" s="119">
        <v>22.2</v>
      </c>
      <c r="N529" s="35">
        <v>45</v>
      </c>
      <c r="O529" s="36">
        <v>18.899999999999999</v>
      </c>
      <c r="P529" s="118">
        <v>45</v>
      </c>
      <c r="Q529" s="119">
        <v>17.8</v>
      </c>
      <c r="R529" s="35">
        <v>50</v>
      </c>
      <c r="S529" s="36">
        <v>19.399999999999999</v>
      </c>
      <c r="T529" s="118">
        <v>50</v>
      </c>
      <c r="U529" s="119">
        <v>21</v>
      </c>
      <c r="V529" s="35">
        <v>55</v>
      </c>
      <c r="W529" s="36">
        <v>23.5</v>
      </c>
      <c r="X529" s="323">
        <v>60</v>
      </c>
      <c r="Y529" s="324">
        <v>25.1</v>
      </c>
      <c r="Z529" s="20" t="s">
        <v>22</v>
      </c>
    </row>
    <row r="530" spans="1:26" s="12" customFormat="1" ht="13.5" customHeight="1">
      <c r="A530" s="20" t="s">
        <v>23</v>
      </c>
      <c r="B530" s="35">
        <v>75</v>
      </c>
      <c r="C530" s="36">
        <v>21.8</v>
      </c>
      <c r="D530" s="118">
        <v>80</v>
      </c>
      <c r="E530" s="119">
        <v>23.1</v>
      </c>
      <c r="F530" s="35">
        <v>70</v>
      </c>
      <c r="G530" s="36">
        <v>20.9</v>
      </c>
      <c r="H530" s="118">
        <v>65</v>
      </c>
      <c r="I530" s="119">
        <v>22.1</v>
      </c>
      <c r="J530" s="35">
        <v>65</v>
      </c>
      <c r="K530" s="36">
        <v>24.8</v>
      </c>
      <c r="L530" s="118">
        <v>60</v>
      </c>
      <c r="M530" s="119">
        <v>25.1</v>
      </c>
      <c r="N530" s="35">
        <v>65</v>
      </c>
      <c r="O530" s="36">
        <v>26.8</v>
      </c>
      <c r="P530" s="118">
        <v>60</v>
      </c>
      <c r="Q530" s="119">
        <v>25.8</v>
      </c>
      <c r="R530" s="35">
        <v>55</v>
      </c>
      <c r="S530" s="36">
        <v>23.6</v>
      </c>
      <c r="T530" s="118">
        <v>50</v>
      </c>
      <c r="U530" s="119">
        <v>21.5</v>
      </c>
      <c r="V530" s="35">
        <v>45</v>
      </c>
      <c r="W530" s="36">
        <v>21.7</v>
      </c>
      <c r="X530" s="323">
        <v>50</v>
      </c>
      <c r="Y530" s="324">
        <v>21.3</v>
      </c>
      <c r="Z530" s="20" t="s">
        <v>23</v>
      </c>
    </row>
    <row r="531" spans="1:26" s="12" customFormat="1" ht="13.5" customHeight="1">
      <c r="A531" s="20" t="s">
        <v>24</v>
      </c>
      <c r="B531" s="35">
        <v>130</v>
      </c>
      <c r="C531" s="36">
        <v>23.3</v>
      </c>
      <c r="D531" s="118">
        <v>120</v>
      </c>
      <c r="E531" s="119">
        <v>22.9</v>
      </c>
      <c r="F531" s="35">
        <v>120</v>
      </c>
      <c r="G531" s="36">
        <v>25.7</v>
      </c>
      <c r="H531" s="118">
        <v>115</v>
      </c>
      <c r="I531" s="119">
        <v>24.7</v>
      </c>
      <c r="J531" s="35">
        <v>105</v>
      </c>
      <c r="K531" s="36">
        <v>24.6</v>
      </c>
      <c r="L531" s="118">
        <v>90</v>
      </c>
      <c r="M531" s="119">
        <v>25.2</v>
      </c>
      <c r="N531" s="35">
        <v>80</v>
      </c>
      <c r="O531" s="36">
        <v>22.9</v>
      </c>
      <c r="P531" s="118">
        <v>85</v>
      </c>
      <c r="Q531" s="119">
        <v>24.6</v>
      </c>
      <c r="R531" s="35">
        <v>85</v>
      </c>
      <c r="S531" s="36">
        <v>25.8</v>
      </c>
      <c r="T531" s="118">
        <v>85</v>
      </c>
      <c r="U531" s="119">
        <v>26.5</v>
      </c>
      <c r="V531" s="35">
        <v>90</v>
      </c>
      <c r="W531" s="36">
        <v>26.6</v>
      </c>
      <c r="X531" s="323">
        <v>90</v>
      </c>
      <c r="Y531" s="324">
        <v>26.4</v>
      </c>
      <c r="Z531" s="20" t="s">
        <v>24</v>
      </c>
    </row>
    <row r="532" spans="1:26" s="12" customFormat="1" ht="13.5" customHeight="1">
      <c r="A532" s="20" t="s">
        <v>25</v>
      </c>
      <c r="B532" s="35">
        <v>230</v>
      </c>
      <c r="C532" s="36">
        <v>22.1</v>
      </c>
      <c r="D532" s="118">
        <v>215</v>
      </c>
      <c r="E532" s="119">
        <v>20.2</v>
      </c>
      <c r="F532" s="35">
        <v>205</v>
      </c>
      <c r="G532" s="36">
        <v>20.5</v>
      </c>
      <c r="H532" s="118">
        <v>195</v>
      </c>
      <c r="I532" s="119">
        <v>21.9</v>
      </c>
      <c r="J532" s="35">
        <v>180</v>
      </c>
      <c r="K532" s="36">
        <v>22.5</v>
      </c>
      <c r="L532" s="118">
        <v>165</v>
      </c>
      <c r="M532" s="119">
        <v>24.1</v>
      </c>
      <c r="N532" s="35">
        <v>155</v>
      </c>
      <c r="O532" s="36">
        <v>24.3</v>
      </c>
      <c r="P532" s="118">
        <v>140</v>
      </c>
      <c r="Q532" s="119">
        <v>23.5</v>
      </c>
      <c r="R532" s="35">
        <v>125</v>
      </c>
      <c r="S532" s="36">
        <v>22.2</v>
      </c>
      <c r="T532" s="118">
        <v>135</v>
      </c>
      <c r="U532" s="119">
        <v>22</v>
      </c>
      <c r="V532" s="35">
        <v>155</v>
      </c>
      <c r="W532" s="36">
        <v>23.7</v>
      </c>
      <c r="X532" s="323">
        <v>160</v>
      </c>
      <c r="Y532" s="324">
        <v>21.8</v>
      </c>
      <c r="Z532" s="20" t="s">
        <v>25</v>
      </c>
    </row>
    <row r="533" spans="1:26" s="12" customFormat="1" ht="13.5" customHeight="1">
      <c r="A533" s="20" t="s">
        <v>17</v>
      </c>
      <c r="B533" s="35">
        <v>635</v>
      </c>
      <c r="C533" s="36">
        <v>20.2</v>
      </c>
      <c r="D533" s="118">
        <v>630</v>
      </c>
      <c r="E533" s="119">
        <v>20.2</v>
      </c>
      <c r="F533" s="35">
        <v>600</v>
      </c>
      <c r="G533" s="36">
        <v>20.2</v>
      </c>
      <c r="H533" s="118">
        <v>595</v>
      </c>
      <c r="I533" s="119">
        <v>21.1</v>
      </c>
      <c r="J533" s="35">
        <v>550</v>
      </c>
      <c r="K533" s="36">
        <v>20.9</v>
      </c>
      <c r="L533" s="118">
        <v>490</v>
      </c>
      <c r="M533" s="119">
        <v>21.2</v>
      </c>
      <c r="N533" s="35">
        <v>465</v>
      </c>
      <c r="O533" s="36">
        <v>21.1</v>
      </c>
      <c r="P533" s="118">
        <v>430</v>
      </c>
      <c r="Q533" s="119">
        <v>20.7</v>
      </c>
      <c r="R533" s="35">
        <v>405</v>
      </c>
      <c r="S533" s="36">
        <v>19.8</v>
      </c>
      <c r="T533" s="118">
        <v>415</v>
      </c>
      <c r="U533" s="119">
        <v>20.5</v>
      </c>
      <c r="V533" s="35">
        <v>415</v>
      </c>
      <c r="W533" s="36">
        <v>21</v>
      </c>
      <c r="X533" s="323">
        <v>425</v>
      </c>
      <c r="Y533" s="324">
        <v>21.2</v>
      </c>
      <c r="Z533" s="20" t="s">
        <v>17</v>
      </c>
    </row>
    <row r="534" spans="1:26" s="12" customFormat="1" ht="13.5" customHeight="1">
      <c r="A534" s="20" t="s">
        <v>160</v>
      </c>
      <c r="B534" s="35">
        <v>740</v>
      </c>
      <c r="C534" s="36">
        <v>22.8</v>
      </c>
      <c r="D534" s="118">
        <v>715</v>
      </c>
      <c r="E534" s="119">
        <v>22.3</v>
      </c>
      <c r="F534" s="35">
        <v>675</v>
      </c>
      <c r="G534" s="36">
        <v>22.4</v>
      </c>
      <c r="H534" s="118">
        <v>640</v>
      </c>
      <c r="I534" s="119">
        <v>23</v>
      </c>
      <c r="J534" s="35">
        <v>590</v>
      </c>
      <c r="K534" s="36">
        <v>23.1</v>
      </c>
      <c r="L534" s="118">
        <v>525</v>
      </c>
      <c r="M534" s="119">
        <v>23.9</v>
      </c>
      <c r="N534" s="35">
        <v>480</v>
      </c>
      <c r="O534" s="36">
        <v>23.4</v>
      </c>
      <c r="P534" s="118">
        <v>465</v>
      </c>
      <c r="Q534" s="119">
        <v>23.2</v>
      </c>
      <c r="R534" s="35">
        <v>450</v>
      </c>
      <c r="S534" s="36">
        <v>22.8</v>
      </c>
      <c r="T534" s="118">
        <v>445</v>
      </c>
      <c r="U534" s="119">
        <v>22.7</v>
      </c>
      <c r="V534" s="35">
        <v>480</v>
      </c>
      <c r="W534" s="36">
        <v>23.8</v>
      </c>
      <c r="X534" s="323">
        <v>485</v>
      </c>
      <c r="Y534" s="324">
        <v>23</v>
      </c>
      <c r="Z534" s="20" t="s">
        <v>160</v>
      </c>
    </row>
    <row r="535" spans="1:26" s="12" customFormat="1" ht="13.5" customHeight="1">
      <c r="A535" s="20" t="s">
        <v>18</v>
      </c>
      <c r="B535" s="35">
        <v>365</v>
      </c>
      <c r="C535" s="36">
        <v>22.8</v>
      </c>
      <c r="D535" s="118">
        <v>345</v>
      </c>
      <c r="E535" s="119">
        <v>21.8</v>
      </c>
      <c r="F535" s="35">
        <v>335</v>
      </c>
      <c r="G535" s="36">
        <v>22.4</v>
      </c>
      <c r="H535" s="118">
        <v>320</v>
      </c>
      <c r="I535" s="119">
        <v>23.1</v>
      </c>
      <c r="J535" s="35">
        <v>310</v>
      </c>
      <c r="K535" s="36">
        <v>24.3</v>
      </c>
      <c r="L535" s="118">
        <v>295</v>
      </c>
      <c r="M535" s="119">
        <v>25</v>
      </c>
      <c r="N535" s="35">
        <v>275</v>
      </c>
      <c r="O535" s="36">
        <v>24.3</v>
      </c>
      <c r="P535" s="118">
        <v>265</v>
      </c>
      <c r="Q535" s="119">
        <v>24.9</v>
      </c>
      <c r="R535" s="35">
        <v>235</v>
      </c>
      <c r="S535" s="36">
        <v>23.2</v>
      </c>
      <c r="T535" s="118">
        <v>225</v>
      </c>
      <c r="U535" s="119">
        <v>22.8</v>
      </c>
      <c r="V535" s="35">
        <v>240</v>
      </c>
      <c r="W535" s="36">
        <v>24.7</v>
      </c>
      <c r="X535" s="323">
        <v>235</v>
      </c>
      <c r="Y535" s="324">
        <v>24.1</v>
      </c>
      <c r="Z535" s="20" t="s">
        <v>18</v>
      </c>
    </row>
    <row r="536" spans="1:26" s="12" customFormat="1" ht="13.5" customHeight="1">
      <c r="A536" s="7" t="s">
        <v>37</v>
      </c>
      <c r="B536" s="35">
        <v>1740</v>
      </c>
      <c r="C536" s="36">
        <v>21.8</v>
      </c>
      <c r="D536" s="118">
        <v>1695</v>
      </c>
      <c r="E536" s="119">
        <v>21.4</v>
      </c>
      <c r="F536" s="35">
        <v>1610</v>
      </c>
      <c r="G536" s="36">
        <v>21.5</v>
      </c>
      <c r="H536" s="118">
        <v>1555</v>
      </c>
      <c r="I536" s="119">
        <v>22.3</v>
      </c>
      <c r="J536" s="35">
        <v>1450</v>
      </c>
      <c r="K536" s="36">
        <v>22.4</v>
      </c>
      <c r="L536" s="118">
        <v>1315</v>
      </c>
      <c r="M536" s="119">
        <v>23</v>
      </c>
      <c r="N536" s="35">
        <v>1220</v>
      </c>
      <c r="O536" s="36">
        <v>22.6</v>
      </c>
      <c r="P536" s="118">
        <v>1160</v>
      </c>
      <c r="Q536" s="119">
        <v>22.5</v>
      </c>
      <c r="R536" s="35">
        <v>1085</v>
      </c>
      <c r="S536" s="36">
        <v>21.7</v>
      </c>
      <c r="T536" s="118">
        <v>1080</v>
      </c>
      <c r="U536" s="119">
        <v>21.8</v>
      </c>
      <c r="V536" s="35">
        <v>1135</v>
      </c>
      <c r="W536" s="36">
        <v>22.9</v>
      </c>
      <c r="X536" s="323">
        <v>1150</v>
      </c>
      <c r="Y536" s="324">
        <v>22.5</v>
      </c>
      <c r="Z536" s="7" t="s">
        <v>37</v>
      </c>
    </row>
    <row r="537" spans="1:26" s="12" customFormat="1" ht="13.5" customHeight="1"/>
    <row r="538" spans="1:26" s="176" customFormat="1" ht="13.5" customHeight="1">
      <c r="A538" s="177" t="s">
        <v>171</v>
      </c>
      <c r="B538" s="178" t="s">
        <v>169</v>
      </c>
      <c r="C538" s="178" t="s">
        <v>167</v>
      </c>
      <c r="D538" s="178" t="s">
        <v>169</v>
      </c>
      <c r="E538" s="178" t="s">
        <v>167</v>
      </c>
      <c r="F538" s="178" t="s">
        <v>169</v>
      </c>
      <c r="G538" s="178" t="s">
        <v>167</v>
      </c>
      <c r="H538" s="178" t="s">
        <v>169</v>
      </c>
      <c r="I538" s="178" t="s">
        <v>167</v>
      </c>
      <c r="J538" s="178" t="s">
        <v>169</v>
      </c>
      <c r="K538" s="178" t="s">
        <v>167</v>
      </c>
      <c r="L538" s="178" t="s">
        <v>169</v>
      </c>
      <c r="M538" s="178" t="s">
        <v>167</v>
      </c>
      <c r="N538" s="179" t="str">
        <f t="shared" ref="N538:Y538" si="54">L538</f>
        <v>50 plus</v>
      </c>
      <c r="O538" s="179" t="str">
        <f t="shared" si="54"/>
        <v>% of all unemp</v>
      </c>
      <c r="P538" s="179" t="str">
        <f t="shared" si="54"/>
        <v>50 plus</v>
      </c>
      <c r="Q538" s="179" t="str">
        <f t="shared" si="54"/>
        <v>% of all unemp</v>
      </c>
      <c r="R538" s="179" t="str">
        <f t="shared" si="54"/>
        <v>50 plus</v>
      </c>
      <c r="S538" s="179" t="str">
        <f t="shared" si="54"/>
        <v>% of all unemp</v>
      </c>
      <c r="T538" s="179" t="str">
        <f t="shared" si="54"/>
        <v>50 plus</v>
      </c>
      <c r="U538" s="179" t="str">
        <f t="shared" si="54"/>
        <v>% of all unemp</v>
      </c>
      <c r="V538" s="179" t="str">
        <f t="shared" si="54"/>
        <v>50 plus</v>
      </c>
      <c r="W538" s="179" t="str">
        <f t="shared" si="54"/>
        <v>% of all unemp</v>
      </c>
      <c r="X538" s="179" t="str">
        <f t="shared" si="54"/>
        <v>50 plus</v>
      </c>
      <c r="Y538" s="179" t="str">
        <f t="shared" si="54"/>
        <v>% of all unemp</v>
      </c>
      <c r="Z538" s="178"/>
    </row>
    <row r="539" spans="1:26" s="12" customFormat="1" ht="13.5" customHeight="1">
      <c r="B539" s="172">
        <v>42005</v>
      </c>
      <c r="C539" s="172">
        <v>42005</v>
      </c>
      <c r="D539" s="274">
        <f t="shared" ref="D539:Y539" si="55">B539+31</f>
        <v>42036</v>
      </c>
      <c r="E539" s="274">
        <f t="shared" si="55"/>
        <v>42036</v>
      </c>
      <c r="F539" s="55">
        <f t="shared" si="55"/>
        <v>42067</v>
      </c>
      <c r="G539" s="55">
        <f t="shared" si="55"/>
        <v>42067</v>
      </c>
      <c r="H539" s="274">
        <f t="shared" si="55"/>
        <v>42098</v>
      </c>
      <c r="I539" s="274">
        <f t="shared" si="55"/>
        <v>42098</v>
      </c>
      <c r="J539" s="55">
        <f t="shared" si="55"/>
        <v>42129</v>
      </c>
      <c r="K539" s="55">
        <f t="shared" si="55"/>
        <v>42129</v>
      </c>
      <c r="L539" s="274">
        <f t="shared" si="55"/>
        <v>42160</v>
      </c>
      <c r="M539" s="274">
        <f t="shared" si="55"/>
        <v>42160</v>
      </c>
      <c r="N539" s="55">
        <f t="shared" si="55"/>
        <v>42191</v>
      </c>
      <c r="O539" s="55">
        <f t="shared" si="55"/>
        <v>42191</v>
      </c>
      <c r="P539" s="55">
        <f t="shared" si="55"/>
        <v>42222</v>
      </c>
      <c r="Q539" s="55">
        <f t="shared" si="55"/>
        <v>42222</v>
      </c>
      <c r="R539" s="55">
        <f t="shared" si="55"/>
        <v>42253</v>
      </c>
      <c r="S539" s="55">
        <f t="shared" si="55"/>
        <v>42253</v>
      </c>
      <c r="T539" s="55">
        <f t="shared" si="55"/>
        <v>42284</v>
      </c>
      <c r="U539" s="55">
        <f t="shared" si="55"/>
        <v>42284</v>
      </c>
      <c r="V539" s="55">
        <f t="shared" si="55"/>
        <v>42315</v>
      </c>
      <c r="W539" s="55">
        <f t="shared" si="55"/>
        <v>42315</v>
      </c>
      <c r="X539" s="55">
        <f t="shared" si="55"/>
        <v>42346</v>
      </c>
      <c r="Y539" s="55">
        <f t="shared" si="55"/>
        <v>42346</v>
      </c>
    </row>
    <row r="540" spans="1:26" s="12" customFormat="1" ht="13.5" customHeight="1">
      <c r="A540" s="20" t="s">
        <v>9</v>
      </c>
      <c r="B540" s="35">
        <v>167675</v>
      </c>
      <c r="C540" s="36">
        <v>20.9</v>
      </c>
      <c r="D540" s="118">
        <v>168065</v>
      </c>
      <c r="E540" s="119">
        <v>20.8</v>
      </c>
      <c r="F540" s="35">
        <v>163825</v>
      </c>
      <c r="G540" s="36">
        <v>21</v>
      </c>
      <c r="H540" s="118">
        <v>163130</v>
      </c>
      <c r="I540" s="119">
        <v>21.7</v>
      </c>
      <c r="J540" s="328">
        <v>159615</v>
      </c>
      <c r="K540" s="329">
        <v>22.2</v>
      </c>
      <c r="L540" s="346">
        <v>155880</v>
      </c>
      <c r="M540" s="347">
        <v>22.6</v>
      </c>
      <c r="N540" s="328">
        <v>154240</v>
      </c>
      <c r="O540" s="329">
        <v>22.7</v>
      </c>
      <c r="P540" s="346">
        <v>153695</v>
      </c>
      <c r="Q540" s="347">
        <v>23.1</v>
      </c>
      <c r="R540" s="328">
        <v>150660</v>
      </c>
      <c r="S540" s="329">
        <v>23.4</v>
      </c>
      <c r="T540" s="351">
        <v>150255</v>
      </c>
      <c r="U540" s="352">
        <v>24.1</v>
      </c>
      <c r="V540" s="328">
        <v>150185</v>
      </c>
      <c r="W540" s="329">
        <v>24.9</v>
      </c>
      <c r="X540" s="323">
        <v>151010</v>
      </c>
      <c r="Y540" s="324">
        <v>25.6</v>
      </c>
      <c r="Z540" s="20" t="s">
        <v>9</v>
      </c>
    </row>
    <row r="541" spans="1:26" s="12" customFormat="1" ht="13.5" customHeight="1">
      <c r="A541" s="20" t="s">
        <v>8</v>
      </c>
      <c r="B541" s="35">
        <v>177615</v>
      </c>
      <c r="C541" s="36">
        <v>20.9</v>
      </c>
      <c r="D541" s="118">
        <v>177520</v>
      </c>
      <c r="E541" s="119">
        <v>20.7</v>
      </c>
      <c r="F541" s="35">
        <v>172860</v>
      </c>
      <c r="G541" s="36">
        <v>21</v>
      </c>
      <c r="H541" s="118">
        <v>171970</v>
      </c>
      <c r="I541" s="119">
        <v>21.7</v>
      </c>
      <c r="J541" s="328">
        <v>168255</v>
      </c>
      <c r="K541" s="329">
        <v>22.1</v>
      </c>
      <c r="L541" s="346">
        <v>164385</v>
      </c>
      <c r="M541" s="347">
        <v>22.4</v>
      </c>
      <c r="N541" s="328">
        <v>162775</v>
      </c>
      <c r="O541" s="329">
        <v>22.5</v>
      </c>
      <c r="P541" s="346">
        <v>162135</v>
      </c>
      <c r="Q541" s="347">
        <v>22.9</v>
      </c>
      <c r="R541" s="328">
        <v>158920</v>
      </c>
      <c r="S541" s="329">
        <v>23.2</v>
      </c>
      <c r="T541" s="351">
        <v>158460</v>
      </c>
      <c r="U541" s="352">
        <v>23.9</v>
      </c>
      <c r="V541" s="328">
        <v>158380</v>
      </c>
      <c r="W541" s="329">
        <v>24.7</v>
      </c>
      <c r="X541" s="323">
        <v>159270</v>
      </c>
      <c r="Y541" s="324">
        <v>25.3</v>
      </c>
      <c r="Z541" s="20" t="s">
        <v>8</v>
      </c>
    </row>
    <row r="542" spans="1:26" s="12" customFormat="1" ht="13.5" customHeight="1">
      <c r="A542" s="20" t="s">
        <v>158</v>
      </c>
      <c r="B542" s="35">
        <v>15895</v>
      </c>
      <c r="C542" s="36">
        <v>23.4</v>
      </c>
      <c r="D542" s="118">
        <v>16070</v>
      </c>
      <c r="E542" s="119">
        <v>23.2</v>
      </c>
      <c r="F542" s="35">
        <v>15595</v>
      </c>
      <c r="G542" s="36">
        <v>23.4</v>
      </c>
      <c r="H542" s="118">
        <v>15410</v>
      </c>
      <c r="I542" s="119">
        <v>24.3</v>
      </c>
      <c r="J542" s="328">
        <v>14965</v>
      </c>
      <c r="K542" s="329">
        <v>24.9</v>
      </c>
      <c r="L542" s="346">
        <v>14425</v>
      </c>
      <c r="M542" s="347">
        <v>25.2</v>
      </c>
      <c r="N542" s="328">
        <v>14160</v>
      </c>
      <c r="O542" s="329">
        <v>25.2</v>
      </c>
      <c r="P542" s="346">
        <v>14030</v>
      </c>
      <c r="Q542" s="347">
        <v>25.5</v>
      </c>
      <c r="R542" s="328">
        <v>13900</v>
      </c>
      <c r="S542" s="329">
        <v>25.6</v>
      </c>
      <c r="T542" s="351">
        <v>13890</v>
      </c>
      <c r="U542" s="352">
        <v>26.1</v>
      </c>
      <c r="V542" s="328">
        <v>14010</v>
      </c>
      <c r="W542" s="329">
        <v>27.1</v>
      </c>
      <c r="X542" s="323">
        <v>14080</v>
      </c>
      <c r="Y542" s="324">
        <v>27.6</v>
      </c>
      <c r="Z542" s="20" t="s">
        <v>158</v>
      </c>
    </row>
    <row r="543" spans="1:26" s="12" customFormat="1" ht="13.5" customHeight="1">
      <c r="A543" s="20" t="s">
        <v>159</v>
      </c>
      <c r="B543" s="35">
        <v>9425</v>
      </c>
      <c r="C543" s="36">
        <v>21.7</v>
      </c>
      <c r="D543" s="118">
        <v>9560</v>
      </c>
      <c r="E543" s="119">
        <v>21.7</v>
      </c>
      <c r="F543" s="35">
        <v>9220</v>
      </c>
      <c r="G543" s="36">
        <v>22.1</v>
      </c>
      <c r="H543" s="118">
        <v>9005</v>
      </c>
      <c r="I543" s="119">
        <v>22.9</v>
      </c>
      <c r="J543" s="328">
        <v>8775</v>
      </c>
      <c r="K543" s="329">
        <v>23.6</v>
      </c>
      <c r="L543" s="346">
        <v>8545</v>
      </c>
      <c r="M543" s="347">
        <v>24.2</v>
      </c>
      <c r="N543" s="328">
        <v>8460</v>
      </c>
      <c r="O543" s="329">
        <v>24.4</v>
      </c>
      <c r="P543" s="346">
        <v>8310</v>
      </c>
      <c r="Q543" s="347">
        <v>24.9</v>
      </c>
      <c r="R543" s="328">
        <v>8315</v>
      </c>
      <c r="S543" s="329">
        <v>25.2</v>
      </c>
      <c r="T543" s="351">
        <v>8415</v>
      </c>
      <c r="U543" s="352">
        <v>26</v>
      </c>
      <c r="V543" s="328">
        <v>8435</v>
      </c>
      <c r="W543" s="329">
        <v>26.6</v>
      </c>
      <c r="X543" s="323">
        <v>8495</v>
      </c>
      <c r="Y543" s="324">
        <v>27.2</v>
      </c>
      <c r="Z543" s="20" t="s">
        <v>159</v>
      </c>
    </row>
    <row r="544" spans="1:26" s="12" customFormat="1" ht="13.5" customHeight="1">
      <c r="A544" s="20" t="s">
        <v>20</v>
      </c>
      <c r="B544" s="35">
        <v>50</v>
      </c>
      <c r="C544" s="36">
        <v>19</v>
      </c>
      <c r="D544" s="118">
        <v>50</v>
      </c>
      <c r="E544" s="119">
        <v>19.3</v>
      </c>
      <c r="F544" s="35">
        <v>45</v>
      </c>
      <c r="G544" s="36">
        <v>17.600000000000001</v>
      </c>
      <c r="H544" s="118">
        <v>50</v>
      </c>
      <c r="I544" s="119">
        <v>21</v>
      </c>
      <c r="J544" s="328">
        <v>50</v>
      </c>
      <c r="K544" s="329">
        <v>23.6</v>
      </c>
      <c r="L544" s="346">
        <v>45</v>
      </c>
      <c r="M544" s="347">
        <v>22.1</v>
      </c>
      <c r="N544" s="328">
        <v>45</v>
      </c>
      <c r="O544" s="329">
        <v>23.9</v>
      </c>
      <c r="P544" s="346">
        <v>35</v>
      </c>
      <c r="Q544" s="347">
        <v>20.8</v>
      </c>
      <c r="R544" s="328">
        <v>40</v>
      </c>
      <c r="S544" s="329">
        <v>22.8</v>
      </c>
      <c r="T544" s="351">
        <v>40</v>
      </c>
      <c r="U544" s="352">
        <v>24.7</v>
      </c>
      <c r="V544" s="328">
        <v>50</v>
      </c>
      <c r="W544" s="329">
        <v>27.9</v>
      </c>
      <c r="X544" s="323">
        <v>55</v>
      </c>
      <c r="Y544" s="324">
        <v>31</v>
      </c>
      <c r="Z544" s="20" t="s">
        <v>20</v>
      </c>
    </row>
    <row r="545" spans="1:26" s="12" customFormat="1" ht="13.5" customHeight="1">
      <c r="A545" s="20" t="s">
        <v>21</v>
      </c>
      <c r="B545" s="35">
        <v>70</v>
      </c>
      <c r="C545" s="36">
        <v>23.9</v>
      </c>
      <c r="D545" s="118">
        <v>90</v>
      </c>
      <c r="E545" s="119">
        <v>26.7</v>
      </c>
      <c r="F545" s="35">
        <v>90</v>
      </c>
      <c r="G545" s="36">
        <v>27.1</v>
      </c>
      <c r="H545" s="118">
        <v>75</v>
      </c>
      <c r="I545" s="119">
        <v>25.5</v>
      </c>
      <c r="J545" s="328">
        <v>80</v>
      </c>
      <c r="K545" s="329">
        <v>27.8</v>
      </c>
      <c r="L545" s="346">
        <v>70</v>
      </c>
      <c r="M545" s="347">
        <v>26.5</v>
      </c>
      <c r="N545" s="328">
        <v>65</v>
      </c>
      <c r="O545" s="329">
        <v>24.9</v>
      </c>
      <c r="P545" s="346">
        <v>70</v>
      </c>
      <c r="Q545" s="347">
        <v>27</v>
      </c>
      <c r="R545" s="328">
        <v>65</v>
      </c>
      <c r="S545" s="329">
        <v>27.7</v>
      </c>
      <c r="T545" s="351">
        <v>85</v>
      </c>
      <c r="U545" s="352">
        <v>33.299999999999997</v>
      </c>
      <c r="V545" s="328">
        <v>80</v>
      </c>
      <c r="W545" s="329">
        <v>33.9</v>
      </c>
      <c r="X545" s="323">
        <v>80</v>
      </c>
      <c r="Y545" s="324">
        <v>34.1</v>
      </c>
      <c r="Z545" s="20" t="s">
        <v>21</v>
      </c>
    </row>
    <row r="546" spans="1:26" s="12" customFormat="1" ht="13.5" customHeight="1">
      <c r="A546" s="20" t="s">
        <v>22</v>
      </c>
      <c r="B546" s="35">
        <v>60</v>
      </c>
      <c r="C546" s="36">
        <v>24.2</v>
      </c>
      <c r="D546" s="118">
        <v>55</v>
      </c>
      <c r="E546" s="119">
        <v>21.9</v>
      </c>
      <c r="F546" s="35">
        <v>60</v>
      </c>
      <c r="G546" s="36">
        <v>22.1</v>
      </c>
      <c r="H546" s="118">
        <v>55</v>
      </c>
      <c r="I546" s="119">
        <v>23.2</v>
      </c>
      <c r="J546" s="328">
        <v>60</v>
      </c>
      <c r="K546" s="329">
        <v>25.4</v>
      </c>
      <c r="L546" s="346">
        <v>65</v>
      </c>
      <c r="M546" s="347">
        <v>26.1</v>
      </c>
      <c r="N546" s="328">
        <v>50</v>
      </c>
      <c r="O546" s="329">
        <v>23.4</v>
      </c>
      <c r="P546" s="346">
        <v>50</v>
      </c>
      <c r="Q546" s="347">
        <v>27.2</v>
      </c>
      <c r="R546" s="328">
        <v>55</v>
      </c>
      <c r="S546" s="329">
        <v>28.1</v>
      </c>
      <c r="T546" s="351">
        <v>65</v>
      </c>
      <c r="U546" s="352">
        <v>34.4</v>
      </c>
      <c r="V546" s="328">
        <v>60</v>
      </c>
      <c r="W546" s="329">
        <v>36.1</v>
      </c>
      <c r="X546" s="323">
        <v>60</v>
      </c>
      <c r="Y546" s="324">
        <v>34.1</v>
      </c>
      <c r="Z546" s="20" t="s">
        <v>22</v>
      </c>
    </row>
    <row r="547" spans="1:26" s="12" customFormat="1" ht="13.5" customHeight="1">
      <c r="A547" s="20" t="s">
        <v>23</v>
      </c>
      <c r="B547" s="35">
        <v>50</v>
      </c>
      <c r="C547" s="36">
        <v>19.899999999999999</v>
      </c>
      <c r="D547" s="118">
        <v>50</v>
      </c>
      <c r="E547" s="119">
        <v>19.3</v>
      </c>
      <c r="F547" s="35">
        <v>50</v>
      </c>
      <c r="G547" s="36">
        <v>21.5</v>
      </c>
      <c r="H547" s="118">
        <v>40</v>
      </c>
      <c r="I547" s="119">
        <v>21.9</v>
      </c>
      <c r="J547" s="328">
        <v>40</v>
      </c>
      <c r="K547" s="329">
        <v>22.7</v>
      </c>
      <c r="L547" s="346">
        <v>40</v>
      </c>
      <c r="M547" s="347">
        <v>26.1</v>
      </c>
      <c r="N547" s="328">
        <v>40</v>
      </c>
      <c r="O547" s="329">
        <v>25.8</v>
      </c>
      <c r="P547" s="346">
        <v>35</v>
      </c>
      <c r="Q547" s="347">
        <v>27.4</v>
      </c>
      <c r="R547" s="328">
        <v>45</v>
      </c>
      <c r="S547" s="329">
        <v>31.9</v>
      </c>
      <c r="T547" s="351">
        <v>35</v>
      </c>
      <c r="U547" s="352">
        <v>27.5</v>
      </c>
      <c r="V547" s="328">
        <v>35</v>
      </c>
      <c r="W547" s="329">
        <v>28.8</v>
      </c>
      <c r="X547" s="323">
        <v>35</v>
      </c>
      <c r="Y547" s="324">
        <v>28.6</v>
      </c>
      <c r="Z547" s="20" t="s">
        <v>23</v>
      </c>
    </row>
    <row r="548" spans="1:26" s="12" customFormat="1" ht="13.5" customHeight="1">
      <c r="A548" s="20" t="s">
        <v>24</v>
      </c>
      <c r="B548" s="35">
        <v>100</v>
      </c>
      <c r="C548" s="36">
        <v>27</v>
      </c>
      <c r="D548" s="118">
        <v>95</v>
      </c>
      <c r="E548" s="119">
        <v>24</v>
      </c>
      <c r="F548" s="35">
        <v>95</v>
      </c>
      <c r="G548" s="36">
        <v>26.6</v>
      </c>
      <c r="H548" s="118">
        <v>90</v>
      </c>
      <c r="I548" s="119">
        <v>26.1</v>
      </c>
      <c r="J548" s="328">
        <v>95</v>
      </c>
      <c r="K548" s="329">
        <v>29</v>
      </c>
      <c r="L548" s="346">
        <v>95</v>
      </c>
      <c r="M548" s="347">
        <v>31.3</v>
      </c>
      <c r="N548" s="328">
        <v>95</v>
      </c>
      <c r="O548" s="329">
        <v>30.4</v>
      </c>
      <c r="P548" s="346">
        <v>90</v>
      </c>
      <c r="Q548" s="347">
        <v>29.3</v>
      </c>
      <c r="R548" s="328">
        <v>105</v>
      </c>
      <c r="S548" s="329">
        <v>33.299999999999997</v>
      </c>
      <c r="T548" s="351">
        <v>105</v>
      </c>
      <c r="U548" s="352">
        <v>33.799999999999997</v>
      </c>
      <c r="V548" s="328">
        <v>100</v>
      </c>
      <c r="W548" s="329">
        <v>32.9</v>
      </c>
      <c r="X548" s="323">
        <v>105</v>
      </c>
      <c r="Y548" s="324">
        <v>32.5</v>
      </c>
      <c r="Z548" s="20" t="s">
        <v>24</v>
      </c>
    </row>
    <row r="549" spans="1:26" s="12" customFormat="1" ht="13.5" customHeight="1">
      <c r="A549" s="20" t="s">
        <v>25</v>
      </c>
      <c r="B549" s="35">
        <v>160</v>
      </c>
      <c r="C549" s="36">
        <v>21.1</v>
      </c>
      <c r="D549" s="118">
        <v>155</v>
      </c>
      <c r="E549" s="119">
        <v>20.7</v>
      </c>
      <c r="F549" s="35">
        <v>130</v>
      </c>
      <c r="G549" s="36">
        <v>20.6</v>
      </c>
      <c r="H549" s="118">
        <v>115</v>
      </c>
      <c r="I549" s="119">
        <v>21.3</v>
      </c>
      <c r="J549" s="328">
        <v>110</v>
      </c>
      <c r="K549" s="329">
        <v>22.2</v>
      </c>
      <c r="L549" s="346">
        <v>100</v>
      </c>
      <c r="M549" s="347">
        <v>21.8</v>
      </c>
      <c r="N549" s="328">
        <v>110</v>
      </c>
      <c r="O549" s="329">
        <v>23.5</v>
      </c>
      <c r="P549" s="346">
        <v>105</v>
      </c>
      <c r="Q549" s="347">
        <v>24</v>
      </c>
      <c r="R549" s="328">
        <v>110</v>
      </c>
      <c r="S549" s="329">
        <v>23.5</v>
      </c>
      <c r="T549" s="351">
        <v>125</v>
      </c>
      <c r="U549" s="352">
        <v>24.1</v>
      </c>
      <c r="V549" s="328">
        <v>130</v>
      </c>
      <c r="W549" s="329">
        <v>24.9</v>
      </c>
      <c r="X549" s="323">
        <v>165</v>
      </c>
      <c r="Y549" s="324">
        <v>29</v>
      </c>
      <c r="Z549" s="20" t="s">
        <v>25</v>
      </c>
    </row>
    <row r="550" spans="1:26" s="12" customFormat="1" ht="13.5" customHeight="1">
      <c r="A550" s="20" t="s">
        <v>17</v>
      </c>
      <c r="B550" s="35">
        <v>440</v>
      </c>
      <c r="C550" s="36">
        <v>21.1</v>
      </c>
      <c r="D550" s="118">
        <v>415</v>
      </c>
      <c r="E550" s="119">
        <v>20</v>
      </c>
      <c r="F550" s="35">
        <v>390</v>
      </c>
      <c r="G550" s="36">
        <v>20</v>
      </c>
      <c r="H550" s="118">
        <v>375</v>
      </c>
      <c r="I550" s="119">
        <v>21.1</v>
      </c>
      <c r="J550" s="328">
        <v>375</v>
      </c>
      <c r="K550" s="329">
        <v>22.4</v>
      </c>
      <c r="L550" s="346">
        <v>370</v>
      </c>
      <c r="M550" s="347">
        <v>22.9</v>
      </c>
      <c r="N550" s="328">
        <v>370</v>
      </c>
      <c r="O550" s="329">
        <v>24.4</v>
      </c>
      <c r="P550" s="346">
        <v>355</v>
      </c>
      <c r="Q550" s="347">
        <v>25.7</v>
      </c>
      <c r="R550" s="328">
        <v>350</v>
      </c>
      <c r="S550" s="329">
        <v>26.8</v>
      </c>
      <c r="T550" s="351">
        <v>355</v>
      </c>
      <c r="U550" s="352">
        <v>27.1</v>
      </c>
      <c r="V550" s="328">
        <v>375</v>
      </c>
      <c r="W550" s="329">
        <v>28.5</v>
      </c>
      <c r="X550" s="323">
        <v>395</v>
      </c>
      <c r="Y550" s="324">
        <v>29.4</v>
      </c>
      <c r="Z550" s="20" t="s">
        <v>17</v>
      </c>
    </row>
    <row r="551" spans="1:26" s="12" customFormat="1" ht="13.5" customHeight="1">
      <c r="A551" s="20" t="s">
        <v>160</v>
      </c>
      <c r="B551" s="35">
        <v>490</v>
      </c>
      <c r="C551" s="36">
        <v>22.5</v>
      </c>
      <c r="D551" s="118">
        <v>495</v>
      </c>
      <c r="E551" s="119">
        <v>22</v>
      </c>
      <c r="F551" s="35">
        <v>470</v>
      </c>
      <c r="G551" s="36">
        <v>22.6</v>
      </c>
      <c r="H551" s="118">
        <v>425</v>
      </c>
      <c r="I551" s="119">
        <v>23.2</v>
      </c>
      <c r="J551" s="328">
        <v>440</v>
      </c>
      <c r="K551" s="329">
        <v>25.1</v>
      </c>
      <c r="L551" s="346">
        <v>410</v>
      </c>
      <c r="M551" s="347">
        <v>25.5</v>
      </c>
      <c r="N551" s="328">
        <v>405</v>
      </c>
      <c r="O551" s="329">
        <v>25.3</v>
      </c>
      <c r="P551" s="346">
        <v>390</v>
      </c>
      <c r="Q551" s="347">
        <v>25.9</v>
      </c>
      <c r="R551" s="328">
        <v>420</v>
      </c>
      <c r="S551" s="329">
        <v>27.5</v>
      </c>
      <c r="T551" s="351">
        <v>455</v>
      </c>
      <c r="U551" s="352">
        <v>29.1</v>
      </c>
      <c r="V551" s="328">
        <v>455</v>
      </c>
      <c r="W551" s="329">
        <v>29.8</v>
      </c>
      <c r="X551" s="323">
        <v>500</v>
      </c>
      <c r="Y551" s="324">
        <v>31.2</v>
      </c>
      <c r="Z551" s="20" t="s">
        <v>160</v>
      </c>
    </row>
    <row r="552" spans="1:26" s="12" customFormat="1" ht="13.5" customHeight="1">
      <c r="A552" s="20" t="s">
        <v>18</v>
      </c>
      <c r="B552" s="35">
        <v>265</v>
      </c>
      <c r="C552" s="36">
        <v>23.6</v>
      </c>
      <c r="D552" s="118">
        <v>255</v>
      </c>
      <c r="E552" s="119">
        <v>22.9</v>
      </c>
      <c r="F552" s="35">
        <v>250</v>
      </c>
      <c r="G552" s="36">
        <v>23.7</v>
      </c>
      <c r="H552" s="118">
        <v>245</v>
      </c>
      <c r="I552" s="119">
        <v>24.5</v>
      </c>
      <c r="J552" s="328">
        <v>225</v>
      </c>
      <c r="K552" s="329">
        <v>23.9</v>
      </c>
      <c r="L552" s="346">
        <v>215</v>
      </c>
      <c r="M552" s="347">
        <v>24</v>
      </c>
      <c r="N552" s="328">
        <v>215</v>
      </c>
      <c r="O552" s="329">
        <v>25.7</v>
      </c>
      <c r="P552" s="346">
        <v>215</v>
      </c>
      <c r="Q552" s="347">
        <v>27.9</v>
      </c>
      <c r="R552" s="328">
        <v>195</v>
      </c>
      <c r="S552" s="329">
        <v>28.2</v>
      </c>
      <c r="T552" s="351">
        <v>190</v>
      </c>
      <c r="U552" s="352">
        <v>29</v>
      </c>
      <c r="V552" s="328">
        <v>195</v>
      </c>
      <c r="W552" s="329">
        <v>29.9</v>
      </c>
      <c r="X552" s="323">
        <v>195</v>
      </c>
      <c r="Y552" s="324">
        <v>29.7</v>
      </c>
      <c r="Z552" s="20" t="s">
        <v>18</v>
      </c>
    </row>
    <row r="553" spans="1:26" s="12" customFormat="1" ht="13.5" customHeight="1">
      <c r="A553" s="7" t="s">
        <v>37</v>
      </c>
      <c r="B553" s="35">
        <v>1195</v>
      </c>
      <c r="C553" s="36">
        <v>22.2</v>
      </c>
      <c r="D553" s="118">
        <v>1160</v>
      </c>
      <c r="E553" s="119">
        <v>21.4</v>
      </c>
      <c r="F553" s="35">
        <v>1105</v>
      </c>
      <c r="G553" s="36">
        <v>21.8</v>
      </c>
      <c r="H553" s="118">
        <v>1050</v>
      </c>
      <c r="I553" s="119">
        <v>22.7</v>
      </c>
      <c r="J553" s="328">
        <v>1040</v>
      </c>
      <c r="K553" s="329">
        <v>23.8</v>
      </c>
      <c r="L553" s="346">
        <v>995</v>
      </c>
      <c r="M553" s="347">
        <v>24.2</v>
      </c>
      <c r="N553" s="328">
        <v>990</v>
      </c>
      <c r="O553" s="329">
        <v>25</v>
      </c>
      <c r="P553" s="346">
        <v>960</v>
      </c>
      <c r="Q553" s="347">
        <v>26.2</v>
      </c>
      <c r="R553" s="328">
        <v>965</v>
      </c>
      <c r="S553" s="329">
        <v>27.4</v>
      </c>
      <c r="T553" s="351">
        <v>1000</v>
      </c>
      <c r="U553" s="352">
        <v>28.3</v>
      </c>
      <c r="V553" s="328">
        <v>1020</v>
      </c>
      <c r="W553" s="329">
        <v>29.3</v>
      </c>
      <c r="X553" s="323">
        <v>1090</v>
      </c>
      <c r="Y553" s="324">
        <v>30.2</v>
      </c>
      <c r="Z553" s="7" t="s">
        <v>37</v>
      </c>
    </row>
    <row r="554" spans="1:26" s="12" customFormat="1" ht="13.5" customHeight="1">
      <c r="T554"/>
      <c r="U554"/>
    </row>
    <row r="555" spans="1:26" s="176" customFormat="1" ht="13.5" customHeight="1">
      <c r="A555" s="177" t="s">
        <v>171</v>
      </c>
      <c r="B555" s="178" t="s">
        <v>169</v>
      </c>
      <c r="C555" s="178" t="s">
        <v>167</v>
      </c>
      <c r="D555" s="178" t="s">
        <v>169</v>
      </c>
      <c r="E555" s="178" t="s">
        <v>167</v>
      </c>
      <c r="F555" s="178" t="s">
        <v>169</v>
      </c>
      <c r="G555" s="178" t="s">
        <v>167</v>
      </c>
      <c r="H555" s="178" t="s">
        <v>169</v>
      </c>
      <c r="I555" s="178" t="s">
        <v>167</v>
      </c>
      <c r="J555" s="178" t="s">
        <v>169</v>
      </c>
      <c r="K555" s="178" t="s">
        <v>167</v>
      </c>
      <c r="L555" s="178" t="s">
        <v>169</v>
      </c>
      <c r="M555" s="178" t="s">
        <v>167</v>
      </c>
      <c r="N555" s="179" t="str">
        <f t="shared" ref="N555:Y555" si="56">L555</f>
        <v>50 plus</v>
      </c>
      <c r="O555" s="179" t="str">
        <f t="shared" si="56"/>
        <v>% of all unemp</v>
      </c>
      <c r="P555" s="179" t="str">
        <f t="shared" si="56"/>
        <v>50 plus</v>
      </c>
      <c r="Q555" s="179" t="str">
        <f t="shared" si="56"/>
        <v>% of all unemp</v>
      </c>
      <c r="R555" s="179" t="str">
        <f t="shared" si="56"/>
        <v>50 plus</v>
      </c>
      <c r="S555" s="179" t="str">
        <f t="shared" si="56"/>
        <v>% of all unemp</v>
      </c>
      <c r="T555" s="179" t="str">
        <f t="shared" si="56"/>
        <v>50 plus</v>
      </c>
      <c r="U555" s="179" t="str">
        <f t="shared" si="56"/>
        <v>% of all unemp</v>
      </c>
      <c r="V555" s="179" t="str">
        <f t="shared" si="56"/>
        <v>50 plus</v>
      </c>
      <c r="W555" s="179" t="str">
        <f t="shared" si="56"/>
        <v>% of all unemp</v>
      </c>
      <c r="X555" s="179" t="str">
        <f t="shared" si="56"/>
        <v>50 plus</v>
      </c>
      <c r="Y555" s="179" t="str">
        <f t="shared" si="56"/>
        <v>% of all unemp</v>
      </c>
      <c r="Z555" s="178"/>
    </row>
    <row r="556" spans="1:26" ht="13.5" customHeight="1">
      <c r="B556" s="172">
        <v>42370</v>
      </c>
      <c r="C556" s="172">
        <v>42370</v>
      </c>
      <c r="D556" s="171">
        <v>42401</v>
      </c>
      <c r="E556" s="171">
        <v>42401</v>
      </c>
      <c r="F556" s="172">
        <v>42430</v>
      </c>
      <c r="G556" s="172">
        <v>42430</v>
      </c>
      <c r="H556" s="171">
        <v>42461</v>
      </c>
      <c r="I556" s="171">
        <v>42461</v>
      </c>
      <c r="J556" s="172">
        <v>42491</v>
      </c>
      <c r="K556" s="172">
        <v>42491</v>
      </c>
      <c r="L556" s="409">
        <v>42522</v>
      </c>
      <c r="M556" s="409">
        <v>42522</v>
      </c>
      <c r="N556" s="172">
        <v>42552</v>
      </c>
      <c r="O556" s="172">
        <v>42552</v>
      </c>
      <c r="P556" s="409">
        <v>42583</v>
      </c>
      <c r="Q556" s="409">
        <v>42583</v>
      </c>
      <c r="R556" s="172">
        <v>42614</v>
      </c>
      <c r="S556" s="172">
        <v>42614</v>
      </c>
      <c r="T556" s="274">
        <v>42644</v>
      </c>
      <c r="U556" s="274">
        <v>42644</v>
      </c>
      <c r="V556" s="172">
        <v>42675</v>
      </c>
      <c r="W556" s="172">
        <v>42675</v>
      </c>
      <c r="X556" s="274">
        <v>42712</v>
      </c>
      <c r="Y556" s="274">
        <v>42712</v>
      </c>
    </row>
    <row r="557" spans="1:26" ht="13.5" customHeight="1">
      <c r="A557" s="20" t="s">
        <v>9</v>
      </c>
      <c r="B557" s="328">
        <v>158225</v>
      </c>
      <c r="C557" s="329">
        <v>25.7</v>
      </c>
      <c r="D557" s="368">
        <v>160850</v>
      </c>
      <c r="E557" s="369">
        <v>25.9</v>
      </c>
      <c r="F557" s="378">
        <v>173860</v>
      </c>
      <c r="G557" s="380">
        <v>23.322199417816947</v>
      </c>
      <c r="H557" s="386">
        <v>173945</v>
      </c>
      <c r="I557" s="387">
        <v>23.735902351825445</v>
      </c>
      <c r="J557" s="378">
        <v>172595</v>
      </c>
      <c r="K557" s="380">
        <v>23.973359076040531</v>
      </c>
      <c r="L557" s="410">
        <v>170930</v>
      </c>
      <c r="M557" s="414">
        <v>24.197852445904143</v>
      </c>
      <c r="N557" s="344">
        <v>171360</v>
      </c>
      <c r="O557" s="57">
        <v>23.779028218168698</v>
      </c>
      <c r="P557" s="410">
        <v>172610</v>
      </c>
      <c r="Q557" s="411">
        <v>23.749638822768613</v>
      </c>
      <c r="R557" s="344">
        <v>170975</v>
      </c>
      <c r="S557" s="345">
        <v>23.782531888553503</v>
      </c>
      <c r="T557" s="323">
        <v>176150</v>
      </c>
      <c r="U557" s="324">
        <v>24.01057746699653</v>
      </c>
      <c r="V557" s="344">
        <v>177090</v>
      </c>
      <c r="W557" s="345">
        <v>24.382822288617497</v>
      </c>
      <c r="X557" s="323">
        <v>179570</v>
      </c>
      <c r="Y557" s="324">
        <v>24.752058995830318</v>
      </c>
      <c r="Z557" s="20" t="s">
        <v>9</v>
      </c>
    </row>
    <row r="558" spans="1:26" ht="13.5" customHeight="1">
      <c r="A558" s="20" t="s">
        <v>8</v>
      </c>
      <c r="B558" s="328">
        <v>166645</v>
      </c>
      <c r="C558" s="329">
        <v>25.4</v>
      </c>
      <c r="D558" s="368">
        <v>169400</v>
      </c>
      <c r="E558" s="369">
        <v>25.7</v>
      </c>
      <c r="F558" s="378">
        <v>182400</v>
      </c>
      <c r="G558" s="380">
        <v>23.251070772996123</v>
      </c>
      <c r="H558" s="386">
        <v>182380</v>
      </c>
      <c r="I558" s="387">
        <v>23.675567613879767</v>
      </c>
      <c r="J558" s="378">
        <v>180910</v>
      </c>
      <c r="K558" s="380">
        <v>23.922299799005607</v>
      </c>
      <c r="L558" s="410">
        <v>179195</v>
      </c>
      <c r="M558" s="414">
        <v>24.148154137440791</v>
      </c>
      <c r="N558" s="344">
        <v>179730</v>
      </c>
      <c r="O558" s="57">
        <v>23.743502011321528</v>
      </c>
      <c r="P558" s="410">
        <v>180875</v>
      </c>
      <c r="Q558" s="411">
        <v>23.709961788783072</v>
      </c>
      <c r="R558" s="344">
        <v>179120</v>
      </c>
      <c r="S558" s="345">
        <v>23.753290411558378</v>
      </c>
      <c r="T558" s="323">
        <v>184250</v>
      </c>
      <c r="U558" s="324">
        <v>24.012772057865241</v>
      </c>
      <c r="V558" s="344">
        <v>185150</v>
      </c>
      <c r="W558" s="345">
        <v>24.392332520914302</v>
      </c>
      <c r="X558" s="323">
        <v>187570</v>
      </c>
      <c r="Y558" s="324">
        <v>24.760245265957799</v>
      </c>
      <c r="Z558" s="20" t="s">
        <v>8</v>
      </c>
    </row>
    <row r="559" spans="1:26" ht="13.5" customHeight="1">
      <c r="A559" s="20" t="s">
        <v>158</v>
      </c>
      <c r="B559" s="328">
        <v>14900</v>
      </c>
      <c r="C559" s="329">
        <v>27.9</v>
      </c>
      <c r="D559" s="368">
        <v>15255</v>
      </c>
      <c r="E559" s="369">
        <v>28.2</v>
      </c>
      <c r="F559" s="378">
        <v>16025</v>
      </c>
      <c r="G559" s="380">
        <v>26.343909255301661</v>
      </c>
      <c r="H559" s="386">
        <v>16050</v>
      </c>
      <c r="I559" s="387">
        <v>27.002018842530283</v>
      </c>
      <c r="J559" s="378">
        <v>15990</v>
      </c>
      <c r="K559" s="380">
        <v>27.526252367016696</v>
      </c>
      <c r="L559" s="410">
        <v>15660</v>
      </c>
      <c r="M559" s="414">
        <v>27.783198793577572</v>
      </c>
      <c r="N559" s="344">
        <v>15870</v>
      </c>
      <c r="O559" s="57">
        <v>27.29383437956832</v>
      </c>
      <c r="P559" s="410">
        <v>16050</v>
      </c>
      <c r="Q559" s="411">
        <v>27.180355630821339</v>
      </c>
      <c r="R559" s="344">
        <v>16005</v>
      </c>
      <c r="S559" s="345">
        <v>27.021779503629915</v>
      </c>
      <c r="T559" s="323">
        <v>16175</v>
      </c>
      <c r="U559" s="324">
        <v>26.922436750998667</v>
      </c>
      <c r="V559" s="344">
        <v>16250</v>
      </c>
      <c r="W559" s="345">
        <v>27.180730952580078</v>
      </c>
      <c r="X559" s="323">
        <v>16325</v>
      </c>
      <c r="Y559" s="324">
        <v>26.099120703437251</v>
      </c>
      <c r="Z559" s="20" t="s">
        <v>158</v>
      </c>
    </row>
    <row r="560" spans="1:26" ht="13.5" customHeight="1">
      <c r="A560" s="20" t="s">
        <v>159</v>
      </c>
      <c r="B560" s="328">
        <v>9225</v>
      </c>
      <c r="C560" s="329">
        <v>27.5</v>
      </c>
      <c r="D560" s="368">
        <v>9440</v>
      </c>
      <c r="E560" s="369">
        <v>27.8</v>
      </c>
      <c r="F560" s="378">
        <v>10215</v>
      </c>
      <c r="G560" s="380">
        <v>25.14152104356387</v>
      </c>
      <c r="H560" s="386">
        <v>10090</v>
      </c>
      <c r="I560" s="387">
        <v>25.502337924933656</v>
      </c>
      <c r="J560" s="378">
        <v>9880</v>
      </c>
      <c r="K560" s="380">
        <v>25.692367702509429</v>
      </c>
      <c r="L560" s="410">
        <v>9700</v>
      </c>
      <c r="M560" s="414">
        <v>26.099825104264767</v>
      </c>
      <c r="N560" s="344">
        <v>9770</v>
      </c>
      <c r="O560" s="57">
        <v>25.455966649296506</v>
      </c>
      <c r="P560" s="410">
        <v>9745</v>
      </c>
      <c r="Q560" s="411">
        <v>25.414004433433302</v>
      </c>
      <c r="R560" s="344">
        <v>9755</v>
      </c>
      <c r="S560" s="345">
        <v>25.63058328954283</v>
      </c>
      <c r="T560" s="323">
        <v>10415</v>
      </c>
      <c r="U560" s="324">
        <v>26.021236727045601</v>
      </c>
      <c r="V560" s="344">
        <v>10535</v>
      </c>
      <c r="W560" s="345">
        <v>26.112281571446278</v>
      </c>
      <c r="X560" s="323">
        <v>10800</v>
      </c>
      <c r="Y560" s="324">
        <v>25.583323463223973</v>
      </c>
      <c r="Z560" s="20" t="s">
        <v>159</v>
      </c>
    </row>
    <row r="561" spans="1:88" ht="13.5" customHeight="1">
      <c r="A561" s="20" t="s">
        <v>20</v>
      </c>
      <c r="B561" s="328">
        <v>60</v>
      </c>
      <c r="C561" s="329">
        <v>32.299999999999997</v>
      </c>
      <c r="D561" s="368">
        <v>60</v>
      </c>
      <c r="E561" s="369">
        <v>31.3</v>
      </c>
      <c r="F561" s="378">
        <v>65</v>
      </c>
      <c r="G561" s="380">
        <v>28.888888888888886</v>
      </c>
      <c r="H561" s="386">
        <v>65</v>
      </c>
      <c r="I561" s="387">
        <v>28.888888888888886</v>
      </c>
      <c r="J561" s="378">
        <v>70</v>
      </c>
      <c r="K561" s="380">
        <v>30.434782608695656</v>
      </c>
      <c r="L561" s="410">
        <v>65</v>
      </c>
      <c r="M561" s="414">
        <v>30.232558139534881</v>
      </c>
      <c r="N561" s="344">
        <v>65</v>
      </c>
      <c r="O561" s="57">
        <v>30.952380952380953</v>
      </c>
      <c r="P561" s="410">
        <v>65</v>
      </c>
      <c r="Q561" s="411">
        <v>29.545454545454547</v>
      </c>
      <c r="R561" s="344">
        <v>80</v>
      </c>
      <c r="S561" s="345">
        <v>32.653061224489797</v>
      </c>
      <c r="T561" s="323">
        <v>80</v>
      </c>
      <c r="U561" s="324">
        <v>34.782608695652172</v>
      </c>
      <c r="V561" s="344">
        <v>75</v>
      </c>
      <c r="W561" s="345">
        <v>31.25</v>
      </c>
      <c r="X561" s="323">
        <v>80</v>
      </c>
      <c r="Y561" s="324">
        <v>29.09090909090909</v>
      </c>
      <c r="Z561" s="20" t="s">
        <v>20</v>
      </c>
    </row>
    <row r="562" spans="1:88" ht="13.5" customHeight="1">
      <c r="A562" s="20" t="s">
        <v>21</v>
      </c>
      <c r="B562" s="328">
        <v>90</v>
      </c>
      <c r="C562" s="329">
        <v>36.700000000000003</v>
      </c>
      <c r="D562" s="368">
        <v>85</v>
      </c>
      <c r="E562" s="369">
        <v>34.299999999999997</v>
      </c>
      <c r="F562" s="378">
        <v>95</v>
      </c>
      <c r="G562" s="380">
        <v>30.64516129032258</v>
      </c>
      <c r="H562" s="386">
        <v>95</v>
      </c>
      <c r="I562" s="387">
        <v>30.64516129032258</v>
      </c>
      <c r="J562" s="378">
        <v>95</v>
      </c>
      <c r="K562" s="380">
        <v>31.147540983606557</v>
      </c>
      <c r="L562" s="410">
        <v>95</v>
      </c>
      <c r="M562" s="414">
        <v>31.147540983606557</v>
      </c>
      <c r="N562" s="344">
        <v>105</v>
      </c>
      <c r="O562" s="57">
        <v>31.818181818181817</v>
      </c>
      <c r="P562" s="410">
        <v>95</v>
      </c>
      <c r="Q562" s="411">
        <v>29.230769230769234</v>
      </c>
      <c r="R562" s="344">
        <v>90</v>
      </c>
      <c r="S562" s="345">
        <v>28.571428571428569</v>
      </c>
      <c r="T562" s="323">
        <v>100</v>
      </c>
      <c r="U562" s="324">
        <v>30.76923076923077</v>
      </c>
      <c r="V562" s="344">
        <v>105</v>
      </c>
      <c r="W562" s="345">
        <v>32.307692307692307</v>
      </c>
      <c r="X562" s="323">
        <v>100</v>
      </c>
      <c r="Y562" s="324">
        <v>27.397260273972602</v>
      </c>
      <c r="Z562" s="20" t="s">
        <v>21</v>
      </c>
    </row>
    <row r="563" spans="1:88" ht="13.5" customHeight="1">
      <c r="A563" s="20" t="s">
        <v>22</v>
      </c>
      <c r="B563" s="328">
        <v>65</v>
      </c>
      <c r="C563" s="329">
        <v>35.4</v>
      </c>
      <c r="D563" s="368">
        <v>65</v>
      </c>
      <c r="E563" s="369">
        <v>34.200000000000003</v>
      </c>
      <c r="F563" s="378">
        <v>65</v>
      </c>
      <c r="G563" s="380">
        <v>28.260869565217391</v>
      </c>
      <c r="H563" s="386">
        <v>65</v>
      </c>
      <c r="I563" s="387">
        <v>27.083333333333332</v>
      </c>
      <c r="J563" s="378">
        <v>60</v>
      </c>
      <c r="K563" s="380">
        <v>27.27272727272727</v>
      </c>
      <c r="L563" s="410">
        <v>55</v>
      </c>
      <c r="M563" s="414">
        <v>26.190476190476193</v>
      </c>
      <c r="N563" s="344">
        <v>60</v>
      </c>
      <c r="O563" s="57">
        <v>26.086956521739129</v>
      </c>
      <c r="P563" s="410">
        <v>60</v>
      </c>
      <c r="Q563" s="411">
        <v>27.27272727272727</v>
      </c>
      <c r="R563" s="344">
        <v>75</v>
      </c>
      <c r="S563" s="345">
        <v>31.914893617021278</v>
      </c>
      <c r="T563" s="323">
        <v>80</v>
      </c>
      <c r="U563" s="324">
        <v>33.333333333333329</v>
      </c>
      <c r="V563" s="344">
        <v>80</v>
      </c>
      <c r="W563" s="345">
        <v>32</v>
      </c>
      <c r="X563" s="323">
        <v>90</v>
      </c>
      <c r="Y563" s="324">
        <v>32.142857142857146</v>
      </c>
      <c r="Z563" s="20" t="s">
        <v>22</v>
      </c>
    </row>
    <row r="564" spans="1:88" ht="13.5" customHeight="1">
      <c r="A564" s="20" t="s">
        <v>23</v>
      </c>
      <c r="B564" s="328">
        <v>40</v>
      </c>
      <c r="C564" s="329">
        <v>27.5</v>
      </c>
      <c r="D564" s="368">
        <v>45</v>
      </c>
      <c r="E564" s="369">
        <v>28.4</v>
      </c>
      <c r="F564" s="378">
        <v>60</v>
      </c>
      <c r="G564" s="380">
        <v>30</v>
      </c>
      <c r="H564" s="386">
        <v>50</v>
      </c>
      <c r="I564" s="387">
        <v>29.411764705882355</v>
      </c>
      <c r="J564" s="378">
        <v>45</v>
      </c>
      <c r="K564" s="380">
        <v>28.125</v>
      </c>
      <c r="L564" s="410">
        <v>45</v>
      </c>
      <c r="M564" s="414">
        <v>29.032258064516132</v>
      </c>
      <c r="N564" s="344">
        <v>40</v>
      </c>
      <c r="O564" s="57">
        <v>25.806451612903224</v>
      </c>
      <c r="P564" s="410">
        <v>40</v>
      </c>
      <c r="Q564" s="411">
        <v>25</v>
      </c>
      <c r="R564" s="344">
        <v>40</v>
      </c>
      <c r="S564" s="345">
        <v>25</v>
      </c>
      <c r="T564" s="323">
        <v>45</v>
      </c>
      <c r="U564" s="324">
        <v>27.27272727272727</v>
      </c>
      <c r="V564" s="344">
        <v>50</v>
      </c>
      <c r="W564" s="345">
        <v>29.411764705882355</v>
      </c>
      <c r="X564" s="323">
        <v>55</v>
      </c>
      <c r="Y564" s="324">
        <v>26.190476190476193</v>
      </c>
      <c r="Z564" s="20" t="s">
        <v>23</v>
      </c>
    </row>
    <row r="565" spans="1:88" ht="13.5" customHeight="1">
      <c r="A565" s="20" t="s">
        <v>24</v>
      </c>
      <c r="B565" s="328">
        <v>115</v>
      </c>
      <c r="C565" s="329">
        <v>35</v>
      </c>
      <c r="D565" s="368">
        <v>110</v>
      </c>
      <c r="E565" s="369">
        <v>34.6</v>
      </c>
      <c r="F565" s="378">
        <v>105</v>
      </c>
      <c r="G565" s="380">
        <v>29.577464788732392</v>
      </c>
      <c r="H565" s="386">
        <v>95</v>
      </c>
      <c r="I565" s="387">
        <v>30.64516129032258</v>
      </c>
      <c r="J565" s="378">
        <v>90</v>
      </c>
      <c r="K565" s="380">
        <v>30</v>
      </c>
      <c r="L565" s="410">
        <v>95</v>
      </c>
      <c r="M565" s="414">
        <v>30.64516129032258</v>
      </c>
      <c r="N565" s="344">
        <v>105</v>
      </c>
      <c r="O565" s="57">
        <v>31.818181818181817</v>
      </c>
      <c r="P565" s="410">
        <v>100</v>
      </c>
      <c r="Q565" s="411">
        <v>29.411764705882355</v>
      </c>
      <c r="R565" s="344">
        <v>115</v>
      </c>
      <c r="S565" s="345">
        <v>32.857142857142854</v>
      </c>
      <c r="T565" s="323">
        <v>110</v>
      </c>
      <c r="U565" s="324">
        <v>30.985915492957744</v>
      </c>
      <c r="V565" s="344">
        <v>110</v>
      </c>
      <c r="W565" s="345">
        <v>29.333333333333332</v>
      </c>
      <c r="X565" s="323">
        <v>125</v>
      </c>
      <c r="Y565" s="324">
        <v>28.40909090909091</v>
      </c>
      <c r="Z565" s="20" t="s">
        <v>24</v>
      </c>
    </row>
    <row r="566" spans="1:88" ht="13.5" customHeight="1">
      <c r="A566" s="20" t="s">
        <v>25</v>
      </c>
      <c r="B566" s="328">
        <v>165</v>
      </c>
      <c r="C566" s="329">
        <v>27.2</v>
      </c>
      <c r="D566" s="368">
        <v>165</v>
      </c>
      <c r="E566" s="369">
        <v>27.4</v>
      </c>
      <c r="F566" s="378">
        <v>175</v>
      </c>
      <c r="G566" s="380">
        <v>26.119402985074625</v>
      </c>
      <c r="H566" s="386">
        <v>155</v>
      </c>
      <c r="I566" s="387">
        <v>26.72413793103448</v>
      </c>
      <c r="J566" s="378">
        <v>145</v>
      </c>
      <c r="K566" s="380">
        <v>26.36363636363636</v>
      </c>
      <c r="L566" s="410">
        <v>140</v>
      </c>
      <c r="M566" s="414">
        <v>28.000000000000004</v>
      </c>
      <c r="N566" s="344">
        <v>145</v>
      </c>
      <c r="O566" s="57">
        <v>28.155339805825243</v>
      </c>
      <c r="P566" s="410">
        <v>140</v>
      </c>
      <c r="Q566" s="411">
        <v>27.722772277227726</v>
      </c>
      <c r="R566" s="344">
        <v>145</v>
      </c>
      <c r="S566" s="345">
        <v>27.102803738317753</v>
      </c>
      <c r="T566" s="323">
        <v>145</v>
      </c>
      <c r="U566" s="324">
        <v>27.358490566037734</v>
      </c>
      <c r="V566" s="344">
        <v>155</v>
      </c>
      <c r="W566" s="345">
        <v>27.192982456140349</v>
      </c>
      <c r="X566" s="323">
        <v>165</v>
      </c>
      <c r="Y566" s="324">
        <v>25.984251968503933</v>
      </c>
      <c r="Z566" s="20" t="s">
        <v>25</v>
      </c>
    </row>
    <row r="567" spans="1:88" ht="13.5" customHeight="1">
      <c r="A567" s="20" t="s">
        <v>17</v>
      </c>
      <c r="B567" s="328">
        <v>430</v>
      </c>
      <c r="C567" s="329">
        <v>30.2</v>
      </c>
      <c r="D567" s="368">
        <v>440</v>
      </c>
      <c r="E567" s="369">
        <v>30.5</v>
      </c>
      <c r="F567" s="378">
        <v>480</v>
      </c>
      <c r="G567" s="380">
        <v>25.263157894736842</v>
      </c>
      <c r="H567" s="386">
        <v>490</v>
      </c>
      <c r="I567" s="387">
        <v>26.415094339622641</v>
      </c>
      <c r="J567" s="378">
        <v>475</v>
      </c>
      <c r="K567" s="380">
        <v>26.243093922651934</v>
      </c>
      <c r="L567" s="410">
        <v>480</v>
      </c>
      <c r="M567" s="414">
        <v>26.890756302521009</v>
      </c>
      <c r="N567" s="344">
        <v>480</v>
      </c>
      <c r="O567" s="57">
        <v>25.668449197860966</v>
      </c>
      <c r="P567" s="410">
        <v>475</v>
      </c>
      <c r="Q567" s="411">
        <v>25.401069518716579</v>
      </c>
      <c r="R567" s="344">
        <v>475</v>
      </c>
      <c r="S567" s="345">
        <v>25.065963060686013</v>
      </c>
      <c r="T567" s="323">
        <v>510</v>
      </c>
      <c r="U567" s="324">
        <v>26.356589147286826</v>
      </c>
      <c r="V567" s="344">
        <v>510</v>
      </c>
      <c r="W567" s="345">
        <v>26.22107969151671</v>
      </c>
      <c r="X567" s="323">
        <v>530</v>
      </c>
      <c r="Y567" s="324">
        <v>25.728155339805824</v>
      </c>
      <c r="Z567" s="20" t="s">
        <v>17</v>
      </c>
    </row>
    <row r="568" spans="1:88" ht="13.5" customHeight="1">
      <c r="A568" s="20" t="s">
        <v>160</v>
      </c>
      <c r="B568" s="328">
        <v>535</v>
      </c>
      <c r="C568" s="329">
        <v>31.6</v>
      </c>
      <c r="D568" s="368">
        <v>535</v>
      </c>
      <c r="E568" s="369">
        <v>31.1</v>
      </c>
      <c r="F568" s="378">
        <v>565</v>
      </c>
      <c r="G568" s="380">
        <v>28.320802005012531</v>
      </c>
      <c r="H568" s="386">
        <v>535</v>
      </c>
      <c r="I568" s="387">
        <v>29.076086956521742</v>
      </c>
      <c r="J568" s="378">
        <v>500</v>
      </c>
      <c r="K568" s="380">
        <v>28.40909090909091</v>
      </c>
      <c r="L568" s="410">
        <v>500</v>
      </c>
      <c r="M568" s="414">
        <v>29.498525073746311</v>
      </c>
      <c r="N568" s="344">
        <v>520</v>
      </c>
      <c r="O568" s="57">
        <v>29.378531073446329</v>
      </c>
      <c r="P568" s="410">
        <v>495</v>
      </c>
      <c r="Q568" s="411">
        <v>27.887323943661972</v>
      </c>
      <c r="R568" s="344">
        <v>540</v>
      </c>
      <c r="S568" s="345">
        <v>29.427792915531338</v>
      </c>
      <c r="T568" s="323">
        <v>560</v>
      </c>
      <c r="U568" s="324">
        <v>30.270270270270274</v>
      </c>
      <c r="V568" s="344">
        <v>570</v>
      </c>
      <c r="W568" s="345">
        <v>29.61038961038961</v>
      </c>
      <c r="X568" s="323">
        <v>610</v>
      </c>
      <c r="Y568" s="324">
        <v>27.853881278538811</v>
      </c>
      <c r="Z568" s="20" t="s">
        <v>160</v>
      </c>
    </row>
    <row r="569" spans="1:88" ht="13.5" customHeight="1">
      <c r="A569" s="20" t="s">
        <v>18</v>
      </c>
      <c r="B569" s="328">
        <v>215</v>
      </c>
      <c r="C569" s="329">
        <v>29.1</v>
      </c>
      <c r="D569" s="368">
        <v>240</v>
      </c>
      <c r="E569" s="369">
        <v>30.6</v>
      </c>
      <c r="F569" s="378">
        <v>275</v>
      </c>
      <c r="G569" s="380">
        <v>26.96078431372549</v>
      </c>
      <c r="H569" s="386">
        <v>260</v>
      </c>
      <c r="I569" s="387">
        <v>26.666666666666668</v>
      </c>
      <c r="J569" s="378">
        <v>250</v>
      </c>
      <c r="K569" s="380">
        <v>26.041666666666668</v>
      </c>
      <c r="L569" s="410">
        <v>255</v>
      </c>
      <c r="M569" s="414">
        <v>26.984126984126984</v>
      </c>
      <c r="N569" s="344">
        <v>265</v>
      </c>
      <c r="O569" s="57">
        <v>26.633165829145728</v>
      </c>
      <c r="P569" s="410">
        <v>280</v>
      </c>
      <c r="Q569" s="411">
        <v>27.450980392156865</v>
      </c>
      <c r="R569" s="344">
        <v>275</v>
      </c>
      <c r="S569" s="345">
        <v>26.96078431372549</v>
      </c>
      <c r="T569" s="323">
        <v>295</v>
      </c>
      <c r="U569" s="324">
        <v>28.502415458937197</v>
      </c>
      <c r="V569" s="344">
        <v>290</v>
      </c>
      <c r="W569" s="345">
        <v>28.155339805825239</v>
      </c>
      <c r="X569" s="323">
        <v>290</v>
      </c>
      <c r="Y569" s="324">
        <v>26.605504587155966</v>
      </c>
      <c r="Z569" s="20" t="s">
        <v>18</v>
      </c>
    </row>
    <row r="570" spans="1:88" ht="13.5" customHeight="1">
      <c r="A570" s="7" t="s">
        <v>37</v>
      </c>
      <c r="B570" s="328">
        <v>1175</v>
      </c>
      <c r="C570" s="329">
        <v>30.6</v>
      </c>
      <c r="D570" s="368">
        <v>1215</v>
      </c>
      <c r="E570" s="369">
        <v>30.7</v>
      </c>
      <c r="F570" s="378">
        <v>1320</v>
      </c>
      <c r="G570" s="380">
        <v>26.856561546286876</v>
      </c>
      <c r="H570" s="386">
        <v>1285</v>
      </c>
      <c r="I570" s="387">
        <v>27.54555198285102</v>
      </c>
      <c r="J570" s="378">
        <v>1230</v>
      </c>
      <c r="K570" s="380">
        <v>27.152317880794701</v>
      </c>
      <c r="L570" s="410">
        <v>1235</v>
      </c>
      <c r="M570" s="414">
        <v>27.90960451977401</v>
      </c>
      <c r="N570" s="344">
        <v>1265</v>
      </c>
      <c r="O570" s="57">
        <v>27.262931034482758</v>
      </c>
      <c r="P570" s="410">
        <v>1250</v>
      </c>
      <c r="Q570" s="411">
        <v>26.79528403001072</v>
      </c>
      <c r="R570" s="344">
        <v>1290</v>
      </c>
      <c r="S570" s="345">
        <v>27.157894736842103</v>
      </c>
      <c r="T570" s="323">
        <v>1370</v>
      </c>
      <c r="U570" s="324">
        <v>28.42323651452282</v>
      </c>
      <c r="V570" s="344">
        <v>1370</v>
      </c>
      <c r="W570" s="345">
        <v>27.987742594484168</v>
      </c>
      <c r="X570" s="323">
        <v>1435</v>
      </c>
      <c r="Y570" s="324">
        <v>26.847521047708138</v>
      </c>
      <c r="Z570" s="7" t="s">
        <v>37</v>
      </c>
    </row>
    <row r="571" spans="1:88" s="12" customFormat="1" ht="13.5" customHeight="1">
      <c r="T571" s="420"/>
      <c r="U571" s="420"/>
    </row>
    <row r="572" spans="1:88" s="176" customFormat="1" ht="13.5" customHeight="1">
      <c r="A572" s="177" t="s">
        <v>171</v>
      </c>
      <c r="B572" s="178" t="s">
        <v>169</v>
      </c>
      <c r="C572" s="178" t="s">
        <v>167</v>
      </c>
      <c r="D572" s="178" t="s">
        <v>169</v>
      </c>
      <c r="E572" s="178" t="s">
        <v>167</v>
      </c>
      <c r="F572" s="178" t="s">
        <v>169</v>
      </c>
      <c r="G572" s="178" t="s">
        <v>167</v>
      </c>
      <c r="H572" s="178" t="s">
        <v>169</v>
      </c>
      <c r="I572" s="178" t="s">
        <v>167</v>
      </c>
      <c r="J572" s="178" t="s">
        <v>169</v>
      </c>
      <c r="K572" s="178" t="s">
        <v>167</v>
      </c>
      <c r="L572" s="178" t="s">
        <v>169</v>
      </c>
      <c r="M572" s="178" t="s">
        <v>167</v>
      </c>
      <c r="N572" s="179" t="str">
        <f t="shared" ref="N572" si="57">L572</f>
        <v>50 plus</v>
      </c>
      <c r="O572" s="179" t="str">
        <f t="shared" ref="O572" si="58">M572</f>
        <v>% of all unemp</v>
      </c>
      <c r="P572" s="179" t="str">
        <f t="shared" ref="P572" si="59">N572</f>
        <v>50 plus</v>
      </c>
      <c r="Q572" s="179" t="str">
        <f t="shared" ref="Q572" si="60">O572</f>
        <v>% of all unemp</v>
      </c>
      <c r="R572" s="179" t="str">
        <f t="shared" ref="R572" si="61">P572</f>
        <v>50 plus</v>
      </c>
      <c r="S572" s="179" t="str">
        <f t="shared" ref="S572" si="62">Q572</f>
        <v>% of all unemp</v>
      </c>
      <c r="T572" s="179" t="str">
        <f t="shared" ref="T572" si="63">R572</f>
        <v>50 plus</v>
      </c>
      <c r="U572" s="179" t="str">
        <f t="shared" ref="U572" si="64">S572</f>
        <v>% of all unemp</v>
      </c>
      <c r="V572" s="179" t="str">
        <f t="shared" ref="V572" si="65">T572</f>
        <v>50 plus</v>
      </c>
      <c r="W572" s="179" t="str">
        <f t="shared" ref="W572" si="66">U572</f>
        <v>% of all unemp</v>
      </c>
      <c r="X572" s="179" t="str">
        <f t="shared" ref="X572" si="67">V572</f>
        <v>50 plus</v>
      </c>
      <c r="Y572" s="179" t="str">
        <f t="shared" ref="Y572" si="68">W572</f>
        <v>% of all unemp</v>
      </c>
      <c r="Z572" s="178"/>
    </row>
    <row r="573" spans="1:88" s="420" customFormat="1" ht="13.5" customHeight="1">
      <c r="B573" s="172">
        <v>42736</v>
      </c>
      <c r="C573" s="172">
        <v>42736</v>
      </c>
      <c r="D573" s="171">
        <v>42767</v>
      </c>
      <c r="E573" s="171">
        <v>42767</v>
      </c>
      <c r="F573" s="172">
        <v>42795</v>
      </c>
      <c r="G573" s="172">
        <v>42795</v>
      </c>
      <c r="H573" s="171">
        <v>42826</v>
      </c>
      <c r="I573" s="171">
        <v>42826</v>
      </c>
      <c r="J573" s="172">
        <v>42856</v>
      </c>
      <c r="K573" s="172">
        <v>42856</v>
      </c>
      <c r="L573" s="409">
        <v>42887</v>
      </c>
      <c r="M573" s="409">
        <v>42887</v>
      </c>
      <c r="N573" s="172">
        <v>42917</v>
      </c>
      <c r="O573" s="172">
        <v>42917</v>
      </c>
      <c r="P573" s="409">
        <v>42948</v>
      </c>
      <c r="Q573" s="409">
        <v>42948</v>
      </c>
      <c r="R573" s="172">
        <v>42979</v>
      </c>
      <c r="S573" s="172">
        <v>42979</v>
      </c>
      <c r="T573" s="274">
        <v>43009</v>
      </c>
      <c r="U573" s="274">
        <v>43009</v>
      </c>
      <c r="V573" s="172">
        <v>43040</v>
      </c>
      <c r="W573" s="172">
        <v>43040</v>
      </c>
      <c r="X573" s="274">
        <v>43077</v>
      </c>
      <c r="Y573" s="274">
        <v>43077</v>
      </c>
      <c r="CI573" s="428"/>
      <c r="CJ573" s="442"/>
    </row>
    <row r="574" spans="1:88" s="420" customFormat="1" ht="13.5" customHeight="1">
      <c r="A574" s="20" t="s">
        <v>9</v>
      </c>
      <c r="B574" s="328">
        <v>187845</v>
      </c>
      <c r="C574" s="329">
        <v>25.13245564742715</v>
      </c>
      <c r="D574" s="368">
        <v>193780</v>
      </c>
      <c r="E574" s="369">
        <v>25.029546437958938</v>
      </c>
      <c r="F574" s="344">
        <v>196740</v>
      </c>
      <c r="G574" s="345">
        <f>F574/(B574+D574+F574)*100</f>
        <v>34.01658122465917</v>
      </c>
      <c r="H574" s="386"/>
      <c r="I574" s="387"/>
      <c r="J574" s="378"/>
      <c r="K574" s="380"/>
      <c r="L574" s="410"/>
      <c r="M574" s="414"/>
      <c r="N574" s="344"/>
      <c r="O574" s="57"/>
      <c r="P574" s="410"/>
      <c r="Q574" s="411"/>
      <c r="R574" s="344"/>
      <c r="S574" s="345"/>
      <c r="T574" s="323"/>
      <c r="U574" s="324"/>
      <c r="V574" s="344"/>
      <c r="W574" s="345"/>
      <c r="X574" s="323"/>
      <c r="Y574" s="324"/>
      <c r="Z574" s="20" t="s">
        <v>9</v>
      </c>
      <c r="CI574" s="428"/>
      <c r="CJ574" s="442"/>
    </row>
    <row r="575" spans="1:88" s="420" customFormat="1" ht="13.5" customHeight="1">
      <c r="A575" s="20" t="s">
        <v>8</v>
      </c>
      <c r="B575" s="328">
        <v>195865</v>
      </c>
      <c r="C575" s="329">
        <v>25.120237011196473</v>
      </c>
      <c r="D575" s="368">
        <v>201755</v>
      </c>
      <c r="E575" s="369">
        <v>25.014568222676832</v>
      </c>
      <c r="F575" s="344">
        <v>204605</v>
      </c>
      <c r="G575" s="345">
        <f t="shared" ref="G575:G587" si="69">F575/(B575+D575+F575)*100</f>
        <v>33.974843289468218</v>
      </c>
      <c r="H575" s="386"/>
      <c r="I575" s="387"/>
      <c r="J575" s="378"/>
      <c r="K575" s="380"/>
      <c r="L575" s="410"/>
      <c r="M575" s="414"/>
      <c r="N575" s="344"/>
      <c r="O575" s="57"/>
      <c r="P575" s="410"/>
      <c r="Q575" s="411"/>
      <c r="R575" s="344"/>
      <c r="S575" s="345"/>
      <c r="T575" s="323"/>
      <c r="U575" s="324"/>
      <c r="V575" s="344"/>
      <c r="W575" s="345"/>
      <c r="X575" s="323"/>
      <c r="Y575" s="324"/>
      <c r="Z575" s="20" t="s">
        <v>8</v>
      </c>
      <c r="CI575" s="428"/>
      <c r="CJ575" s="442"/>
    </row>
    <row r="576" spans="1:88" s="420" customFormat="1" ht="13.5" customHeight="1">
      <c r="A576" s="20" t="s">
        <v>158</v>
      </c>
      <c r="B576" s="328">
        <v>17135</v>
      </c>
      <c r="C576" s="329">
        <v>26.522714960142402</v>
      </c>
      <c r="D576" s="368">
        <v>17815</v>
      </c>
      <c r="E576" s="369">
        <v>26.453337293043283</v>
      </c>
      <c r="F576" s="344">
        <v>18180</v>
      </c>
      <c r="G576" s="345">
        <f t="shared" si="69"/>
        <v>34.217955957086396</v>
      </c>
      <c r="H576" s="386"/>
      <c r="I576" s="387"/>
      <c r="J576" s="378"/>
      <c r="K576" s="380"/>
      <c r="L576" s="410"/>
      <c r="M576" s="414"/>
      <c r="N576" s="344"/>
      <c r="O576" s="57"/>
      <c r="P576" s="410"/>
      <c r="Q576" s="411"/>
      <c r="R576" s="344"/>
      <c r="S576" s="345"/>
      <c r="T576" s="323"/>
      <c r="U576" s="324"/>
      <c r="V576" s="344"/>
      <c r="W576" s="345"/>
      <c r="X576" s="323"/>
      <c r="Y576" s="324"/>
      <c r="Z576" s="20" t="s">
        <v>158</v>
      </c>
      <c r="CI576" s="428"/>
      <c r="CJ576" s="442"/>
    </row>
    <row r="577" spans="1:88" s="420" customFormat="1" ht="13.5" customHeight="1">
      <c r="A577" s="20" t="s">
        <v>159</v>
      </c>
      <c r="B577" s="328">
        <v>11435</v>
      </c>
      <c r="C577" s="329">
        <v>25.953245574216975</v>
      </c>
      <c r="D577" s="368">
        <v>11870</v>
      </c>
      <c r="E577" s="369">
        <v>25.75395964417444</v>
      </c>
      <c r="F577" s="344">
        <v>12140</v>
      </c>
      <c r="G577" s="345">
        <f t="shared" si="69"/>
        <v>34.25024686133446</v>
      </c>
      <c r="H577" s="386"/>
      <c r="I577" s="387"/>
      <c r="J577" s="378"/>
      <c r="K577" s="380"/>
      <c r="L577" s="410"/>
      <c r="M577" s="414"/>
      <c r="N577" s="344"/>
      <c r="O577" s="57"/>
      <c r="P577" s="410"/>
      <c r="Q577" s="411"/>
      <c r="R577" s="344"/>
      <c r="S577" s="345"/>
      <c r="T577" s="323"/>
      <c r="U577" s="324"/>
      <c r="V577" s="344"/>
      <c r="W577" s="345"/>
      <c r="X577" s="323"/>
      <c r="Y577" s="324"/>
      <c r="Z577" s="20" t="s">
        <v>159</v>
      </c>
      <c r="CI577" s="428"/>
      <c r="CJ577" s="442"/>
    </row>
    <row r="578" spans="1:88" s="420" customFormat="1" ht="13.5" customHeight="1">
      <c r="A578" s="20" t="s">
        <v>20</v>
      </c>
      <c r="B578" s="328">
        <v>80</v>
      </c>
      <c r="C578" s="329">
        <v>29.09090909090909</v>
      </c>
      <c r="D578" s="368">
        <v>85</v>
      </c>
      <c r="E578" s="369">
        <v>29.310344827586203</v>
      </c>
      <c r="F578" s="344">
        <v>85</v>
      </c>
      <c r="G578" s="345">
        <f t="shared" si="69"/>
        <v>34</v>
      </c>
      <c r="H578" s="386"/>
      <c r="I578" s="387"/>
      <c r="J578" s="378"/>
      <c r="K578" s="380"/>
      <c r="L578" s="410"/>
      <c r="M578" s="414"/>
      <c r="N578" s="344"/>
      <c r="O578" s="57"/>
      <c r="P578" s="410"/>
      <c r="Q578" s="411"/>
      <c r="R578" s="344"/>
      <c r="S578" s="345"/>
      <c r="T578" s="323"/>
      <c r="U578" s="324"/>
      <c r="V578" s="344"/>
      <c r="W578" s="345"/>
      <c r="X578" s="323"/>
      <c r="Y578" s="324"/>
      <c r="Z578" s="20" t="s">
        <v>20</v>
      </c>
      <c r="CI578" s="428"/>
      <c r="CJ578" s="442"/>
    </row>
    <row r="579" spans="1:88" s="420" customFormat="1" ht="13.5" customHeight="1">
      <c r="A579" s="20" t="s">
        <v>21</v>
      </c>
      <c r="B579" s="328">
        <v>110</v>
      </c>
      <c r="C579" s="329">
        <v>28.947368421052634</v>
      </c>
      <c r="D579" s="368">
        <v>125</v>
      </c>
      <c r="E579" s="369">
        <v>29.411764705882355</v>
      </c>
      <c r="F579" s="344">
        <v>125</v>
      </c>
      <c r="G579" s="345">
        <f t="shared" si="69"/>
        <v>34.722222222222221</v>
      </c>
      <c r="H579" s="386"/>
      <c r="I579" s="387"/>
      <c r="J579" s="378"/>
      <c r="K579" s="380"/>
      <c r="L579" s="410"/>
      <c r="M579" s="414"/>
      <c r="N579" s="344"/>
      <c r="O579" s="57"/>
      <c r="P579" s="410"/>
      <c r="Q579" s="411"/>
      <c r="R579" s="344"/>
      <c r="S579" s="345"/>
      <c r="T579" s="323"/>
      <c r="U579" s="324"/>
      <c r="V579" s="344"/>
      <c r="W579" s="345"/>
      <c r="X579" s="323"/>
      <c r="Y579" s="324"/>
      <c r="Z579" s="20" t="s">
        <v>21</v>
      </c>
      <c r="CI579" s="428"/>
      <c r="CJ579" s="442"/>
    </row>
    <row r="580" spans="1:88" s="420" customFormat="1" ht="13.5" customHeight="1">
      <c r="A580" s="20" t="s">
        <v>22</v>
      </c>
      <c r="B580" s="328">
        <v>90</v>
      </c>
      <c r="C580" s="329">
        <v>30.508474576271187</v>
      </c>
      <c r="D580" s="368">
        <v>85</v>
      </c>
      <c r="E580" s="369">
        <v>29.310344827586203</v>
      </c>
      <c r="F580" s="344">
        <v>95</v>
      </c>
      <c r="G580" s="345">
        <f t="shared" si="69"/>
        <v>35.185185185185183</v>
      </c>
      <c r="H580" s="386"/>
      <c r="I580" s="387"/>
      <c r="J580" s="378"/>
      <c r="K580" s="380"/>
      <c r="L580" s="410"/>
      <c r="M580" s="414"/>
      <c r="N580" s="344"/>
      <c r="O580" s="57"/>
      <c r="P580" s="410"/>
      <c r="Q580" s="411"/>
      <c r="R580" s="344"/>
      <c r="S580" s="345"/>
      <c r="T580" s="323"/>
      <c r="U580" s="324"/>
      <c r="V580" s="344"/>
      <c r="W580" s="345"/>
      <c r="X580" s="323"/>
      <c r="Y580" s="324"/>
      <c r="Z580" s="20" t="s">
        <v>22</v>
      </c>
      <c r="CI580" s="428"/>
      <c r="CJ580" s="442"/>
    </row>
    <row r="581" spans="1:88" s="420" customFormat="1" ht="13.5" customHeight="1">
      <c r="A581" s="20" t="s">
        <v>23</v>
      </c>
      <c r="B581" s="328">
        <v>60</v>
      </c>
      <c r="C581" s="329">
        <v>26.666666666666668</v>
      </c>
      <c r="D581" s="368">
        <v>60</v>
      </c>
      <c r="E581" s="369">
        <v>25.531914893617021</v>
      </c>
      <c r="F581" s="344">
        <v>60</v>
      </c>
      <c r="G581" s="345">
        <f t="shared" si="69"/>
        <v>33.333333333333329</v>
      </c>
      <c r="H581" s="386"/>
      <c r="I581" s="387"/>
      <c r="J581" s="378"/>
      <c r="K581" s="380"/>
      <c r="L581" s="410"/>
      <c r="M581" s="414"/>
      <c r="N581" s="344"/>
      <c r="O581" s="57"/>
      <c r="P581" s="410"/>
      <c r="Q581" s="411"/>
      <c r="R581" s="344"/>
      <c r="S581" s="345"/>
      <c r="T581" s="323"/>
      <c r="U581" s="324"/>
      <c r="V581" s="344"/>
      <c r="W581" s="345"/>
      <c r="X581" s="323"/>
      <c r="Y581" s="324"/>
      <c r="Z581" s="20" t="s">
        <v>23</v>
      </c>
      <c r="CI581" s="428"/>
      <c r="CJ581" s="442"/>
    </row>
    <row r="582" spans="1:88" s="420" customFormat="1" ht="13.5" customHeight="1">
      <c r="A582" s="20" t="s">
        <v>24</v>
      </c>
      <c r="B582" s="328">
        <v>120</v>
      </c>
      <c r="C582" s="329">
        <v>26.966292134831459</v>
      </c>
      <c r="D582" s="368">
        <v>120</v>
      </c>
      <c r="E582" s="369">
        <v>26.966292134831459</v>
      </c>
      <c r="F582" s="344">
        <v>125</v>
      </c>
      <c r="G582" s="345">
        <f t="shared" si="69"/>
        <v>34.246575342465754</v>
      </c>
      <c r="H582" s="386"/>
      <c r="I582" s="387"/>
      <c r="J582" s="378"/>
      <c r="K582" s="380"/>
      <c r="L582" s="410"/>
      <c r="M582" s="414"/>
      <c r="N582" s="344"/>
      <c r="O582" s="57"/>
      <c r="P582" s="410"/>
      <c r="Q582" s="411"/>
      <c r="R582" s="344"/>
      <c r="S582" s="345"/>
      <c r="T582" s="323"/>
      <c r="U582" s="324"/>
      <c r="V582" s="344"/>
      <c r="W582" s="345"/>
      <c r="X582" s="323"/>
      <c r="Y582" s="324"/>
      <c r="Z582" s="20" t="s">
        <v>24</v>
      </c>
      <c r="CI582" s="428"/>
      <c r="CJ582" s="442"/>
    </row>
    <row r="583" spans="1:88" s="420" customFormat="1" ht="13.5" customHeight="1">
      <c r="A583" s="20" t="s">
        <v>25</v>
      </c>
      <c r="B583" s="328">
        <v>175</v>
      </c>
      <c r="C583" s="329">
        <v>25.547445255474454</v>
      </c>
      <c r="D583" s="368">
        <v>170</v>
      </c>
      <c r="E583" s="369">
        <v>24.637681159420293</v>
      </c>
      <c r="F583" s="344">
        <v>160</v>
      </c>
      <c r="G583" s="345">
        <f t="shared" si="69"/>
        <v>31.683168316831683</v>
      </c>
      <c r="H583" s="386"/>
      <c r="I583" s="387"/>
      <c r="J583" s="378"/>
      <c r="K583" s="380"/>
      <c r="L583" s="410"/>
      <c r="M583" s="414"/>
      <c r="N583" s="344"/>
      <c r="O583" s="57"/>
      <c r="P583" s="410"/>
      <c r="Q583" s="411"/>
      <c r="R583" s="344"/>
      <c r="S583" s="345"/>
      <c r="T583" s="323"/>
      <c r="U583" s="324"/>
      <c r="V583" s="344"/>
      <c r="W583" s="345"/>
      <c r="X583" s="323"/>
      <c r="Y583" s="324"/>
      <c r="Z583" s="20" t="s">
        <v>25</v>
      </c>
      <c r="CI583" s="428"/>
      <c r="CJ583" s="442"/>
    </row>
    <row r="584" spans="1:88" s="420" customFormat="1" ht="13.5" customHeight="1">
      <c r="A584" s="20" t="s">
        <v>17</v>
      </c>
      <c r="B584" s="328">
        <v>570</v>
      </c>
      <c r="C584" s="329">
        <v>26.388888888888889</v>
      </c>
      <c r="D584" s="368">
        <v>620</v>
      </c>
      <c r="E584" s="369">
        <v>26.552462526766597</v>
      </c>
      <c r="F584" s="344">
        <v>630</v>
      </c>
      <c r="G584" s="345">
        <f t="shared" si="69"/>
        <v>34.615384615384613</v>
      </c>
      <c r="H584" s="386"/>
      <c r="I584" s="387"/>
      <c r="J584" s="378"/>
      <c r="K584" s="380"/>
      <c r="L584" s="410"/>
      <c r="M584" s="414"/>
      <c r="N584" s="344"/>
      <c r="O584" s="57"/>
      <c r="P584" s="410"/>
      <c r="Q584" s="411"/>
      <c r="R584" s="344"/>
      <c r="S584" s="345"/>
      <c r="T584" s="323"/>
      <c r="U584" s="324"/>
      <c r="V584" s="344"/>
      <c r="W584" s="345"/>
      <c r="X584" s="323"/>
      <c r="Y584" s="324"/>
      <c r="Z584" s="20" t="s">
        <v>17</v>
      </c>
      <c r="CI584" s="428"/>
      <c r="CJ584" s="442"/>
    </row>
    <row r="585" spans="1:88" s="420" customFormat="1" ht="13.5" customHeight="1">
      <c r="A585" s="20" t="s">
        <v>160</v>
      </c>
      <c r="B585" s="328">
        <v>635</v>
      </c>
      <c r="C585" s="329">
        <v>27.729257641921397</v>
      </c>
      <c r="D585" s="368">
        <v>645</v>
      </c>
      <c r="E585" s="369">
        <v>27.27272727272727</v>
      </c>
      <c r="F585" s="344">
        <v>650</v>
      </c>
      <c r="G585" s="345">
        <f t="shared" si="69"/>
        <v>33.678756476683937</v>
      </c>
      <c r="H585" s="386"/>
      <c r="I585" s="387"/>
      <c r="J585" s="378"/>
      <c r="K585" s="380"/>
      <c r="L585" s="410"/>
      <c r="M585" s="414"/>
      <c r="N585" s="344"/>
      <c r="O585" s="57"/>
      <c r="P585" s="410"/>
      <c r="Q585" s="411"/>
      <c r="R585" s="344"/>
      <c r="S585" s="345"/>
      <c r="T585" s="323"/>
      <c r="U585" s="324"/>
      <c r="V585" s="344"/>
      <c r="W585" s="345"/>
      <c r="X585" s="323"/>
      <c r="Y585" s="324"/>
      <c r="Z585" s="20" t="s">
        <v>160</v>
      </c>
      <c r="CI585" s="428"/>
      <c r="CJ585" s="442"/>
    </row>
    <row r="586" spans="1:88" s="420" customFormat="1" ht="13.5" customHeight="1">
      <c r="A586" s="20" t="s">
        <v>18</v>
      </c>
      <c r="B586" s="328">
        <v>315</v>
      </c>
      <c r="C586" s="329">
        <v>27.391304347826086</v>
      </c>
      <c r="D586" s="368">
        <v>320</v>
      </c>
      <c r="E586" s="369">
        <v>26.890756302521009</v>
      </c>
      <c r="F586" s="344">
        <v>320</v>
      </c>
      <c r="G586" s="345">
        <f t="shared" si="69"/>
        <v>33.507853403141361</v>
      </c>
      <c r="H586" s="386"/>
      <c r="I586" s="387"/>
      <c r="J586" s="378"/>
      <c r="K586" s="380"/>
      <c r="L586" s="410"/>
      <c r="M586" s="414"/>
      <c r="N586" s="344"/>
      <c r="O586" s="57"/>
      <c r="P586" s="410"/>
      <c r="Q586" s="411"/>
      <c r="R586" s="344"/>
      <c r="S586" s="345"/>
      <c r="T586" s="323"/>
      <c r="U586" s="324"/>
      <c r="V586" s="344"/>
      <c r="W586" s="345"/>
      <c r="X586" s="323"/>
      <c r="Y586" s="324"/>
      <c r="Z586" s="20" t="s">
        <v>18</v>
      </c>
      <c r="CI586" s="428"/>
      <c r="CJ586" s="442"/>
    </row>
    <row r="587" spans="1:88" s="420" customFormat="1" ht="13.5" customHeight="1">
      <c r="A587" s="7" t="s">
        <v>37</v>
      </c>
      <c r="B587" s="328">
        <v>1520</v>
      </c>
      <c r="C587" s="329">
        <v>27.118644067796609</v>
      </c>
      <c r="D587" s="368">
        <v>1590</v>
      </c>
      <c r="E587" s="369">
        <v>26.903553299492383</v>
      </c>
      <c r="F587" s="344">
        <v>1600</v>
      </c>
      <c r="G587" s="345">
        <f t="shared" si="69"/>
        <v>33.970276008492569</v>
      </c>
      <c r="H587" s="386"/>
      <c r="I587" s="387"/>
      <c r="J587" s="378"/>
      <c r="K587" s="380"/>
      <c r="L587" s="410"/>
      <c r="M587" s="414"/>
      <c r="N587" s="344"/>
      <c r="O587" s="57"/>
      <c r="P587" s="410"/>
      <c r="Q587" s="411"/>
      <c r="R587" s="344"/>
      <c r="S587" s="345"/>
      <c r="T587" s="323"/>
      <c r="U587" s="324"/>
      <c r="V587" s="344"/>
      <c r="W587" s="345"/>
      <c r="X587" s="323"/>
      <c r="Y587" s="324"/>
      <c r="Z587" s="7" t="s">
        <v>37</v>
      </c>
      <c r="CI587" s="428"/>
      <c r="CJ587" s="442"/>
    </row>
    <row r="589" spans="1:88" ht="13.5" customHeight="1">
      <c r="E589" s="7" t="s">
        <v>170</v>
      </c>
    </row>
  </sheetData>
  <phoneticPr fontId="2" type="noConversion"/>
  <pageMargins left="0.75" right="0.75" top="1" bottom="1" header="0.5" footer="0.5"/>
  <pageSetup paperSize="9" orientation="portrait" verticalDpi="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3"/>
  </sheetPr>
  <dimension ref="A1:L162"/>
  <sheetViews>
    <sheetView topLeftCell="B109" zoomScaleNormal="100" workbookViewId="0">
      <selection activeCell="E23" sqref="E23"/>
    </sheetView>
  </sheetViews>
  <sheetFormatPr defaultRowHeight="12.75"/>
  <cols>
    <col min="1" max="1" width="28.7109375" style="126" hidden="1" customWidth="1"/>
    <col min="3" max="3" width="9.140625" style="130"/>
    <col min="4" max="4" width="71.7109375" customWidth="1"/>
    <col min="5" max="5" width="14.7109375" bestFit="1" customWidth="1"/>
    <col min="6" max="6" width="8.85546875" customWidth="1"/>
    <col min="7" max="7" width="14.5703125" customWidth="1"/>
    <col min="9" max="9" width="16.140625" customWidth="1"/>
    <col min="10" max="10" width="21.140625" customWidth="1"/>
  </cols>
  <sheetData>
    <row r="1" spans="1:10" ht="15.75">
      <c r="A1" s="104" t="s">
        <v>352</v>
      </c>
      <c r="D1" s="59" t="s">
        <v>399</v>
      </c>
      <c r="E1" s="131" t="s">
        <v>452</v>
      </c>
    </row>
    <row r="2" spans="1:10">
      <c r="A2" s="359" t="s">
        <v>347</v>
      </c>
      <c r="B2" s="359" t="s">
        <v>413</v>
      </c>
      <c r="D2" t="s">
        <v>68</v>
      </c>
      <c r="E2" s="227">
        <v>52.64</v>
      </c>
      <c r="F2" t="s">
        <v>69</v>
      </c>
      <c r="J2" s="388"/>
    </row>
    <row r="3" spans="1:10">
      <c r="A3" s="359" t="s">
        <v>347</v>
      </c>
      <c r="B3" s="359" t="s">
        <v>413</v>
      </c>
      <c r="D3" t="s">
        <v>70</v>
      </c>
      <c r="E3" s="429">
        <v>82000</v>
      </c>
      <c r="J3" s="389"/>
    </row>
    <row r="4" spans="1:10">
      <c r="A4" s="359" t="s">
        <v>346</v>
      </c>
      <c r="B4" s="359" t="s">
        <v>414</v>
      </c>
      <c r="D4" t="s">
        <v>348</v>
      </c>
      <c r="E4" s="429">
        <v>30000</v>
      </c>
      <c r="J4" s="389"/>
    </row>
    <row r="5" spans="1:10">
      <c r="A5" s="359" t="s">
        <v>346</v>
      </c>
      <c r="B5" s="359" t="s">
        <v>414</v>
      </c>
      <c r="D5" t="s">
        <v>71</v>
      </c>
      <c r="E5" s="429">
        <v>5000</v>
      </c>
      <c r="F5" s="117"/>
      <c r="G5" s="117"/>
      <c r="J5" s="389"/>
    </row>
    <row r="6" spans="1:10">
      <c r="A6" s="359" t="s">
        <v>350</v>
      </c>
      <c r="B6" s="359" t="s">
        <v>414</v>
      </c>
      <c r="D6" t="s">
        <v>361</v>
      </c>
      <c r="E6" s="429">
        <v>146000</v>
      </c>
      <c r="J6" s="389"/>
    </row>
    <row r="7" spans="1:10">
      <c r="A7" s="359" t="s">
        <v>350</v>
      </c>
      <c r="B7" s="359" t="s">
        <v>414</v>
      </c>
      <c r="D7" t="s">
        <v>362</v>
      </c>
      <c r="E7" s="429">
        <v>-107000</v>
      </c>
      <c r="J7" s="389"/>
    </row>
    <row r="8" spans="1:10">
      <c r="A8" s="359" t="s">
        <v>351</v>
      </c>
      <c r="B8" s="359" t="s">
        <v>413</v>
      </c>
      <c r="D8" t="s">
        <v>191</v>
      </c>
      <c r="E8" s="429">
        <v>-10000</v>
      </c>
      <c r="F8" s="117"/>
      <c r="G8" s="117"/>
      <c r="J8" s="389"/>
    </row>
    <row r="9" spans="1:10">
      <c r="A9" s="359"/>
      <c r="B9" s="359"/>
      <c r="E9" s="406"/>
      <c r="F9" s="117"/>
      <c r="G9" s="117"/>
      <c r="J9" s="406"/>
    </row>
    <row r="10" spans="1:10">
      <c r="A10" s="359" t="s">
        <v>351</v>
      </c>
      <c r="B10" s="359" t="s">
        <v>413</v>
      </c>
      <c r="D10" t="s">
        <v>73</v>
      </c>
      <c r="E10" s="430">
        <v>4.7</v>
      </c>
      <c r="F10" s="227" t="s">
        <v>47</v>
      </c>
      <c r="G10" s="129" t="s">
        <v>111</v>
      </c>
      <c r="J10" s="390"/>
    </row>
    <row r="11" spans="1:10">
      <c r="A11" s="359" t="s">
        <v>351</v>
      </c>
      <c r="B11" s="359" t="s">
        <v>413</v>
      </c>
      <c r="D11" t="s">
        <v>66</v>
      </c>
      <c r="E11" s="430">
        <v>-0.1</v>
      </c>
      <c r="F11" s="227" t="s">
        <v>48</v>
      </c>
      <c r="G11" s="262"/>
      <c r="J11" s="390"/>
    </row>
    <row r="12" spans="1:10">
      <c r="A12" s="359" t="s">
        <v>351</v>
      </c>
      <c r="B12" s="359" t="s">
        <v>413</v>
      </c>
      <c r="D12" t="s">
        <v>67</v>
      </c>
      <c r="E12" s="431">
        <v>0.4</v>
      </c>
      <c r="F12" s="227" t="s">
        <v>48</v>
      </c>
      <c r="G12" s="262"/>
      <c r="J12" s="391"/>
    </row>
    <row r="13" spans="1:10">
      <c r="A13" s="359" t="s">
        <v>351</v>
      </c>
      <c r="B13" s="359" t="s">
        <v>413</v>
      </c>
      <c r="D13" s="343" t="s">
        <v>74</v>
      </c>
      <c r="E13" s="432">
        <v>1.56</v>
      </c>
      <c r="F13" s="227" t="s">
        <v>69</v>
      </c>
      <c r="G13" s="129" t="s">
        <v>111</v>
      </c>
      <c r="J13" s="388"/>
    </row>
    <row r="14" spans="1:10">
      <c r="A14" s="359" t="s">
        <v>351</v>
      </c>
      <c r="B14" s="359" t="s">
        <v>413</v>
      </c>
      <c r="D14" t="s">
        <v>66</v>
      </c>
      <c r="E14" s="433">
        <v>-45000</v>
      </c>
      <c r="F14" s="227"/>
      <c r="G14" s="262"/>
      <c r="J14" s="392"/>
    </row>
    <row r="15" spans="1:10">
      <c r="A15" s="359" t="s">
        <v>351</v>
      </c>
      <c r="B15" s="359" t="s">
        <v>413</v>
      </c>
      <c r="D15" t="s">
        <v>67</v>
      </c>
      <c r="E15" s="433">
        <v>-141000</v>
      </c>
      <c r="F15" s="227"/>
      <c r="G15" s="262"/>
      <c r="J15" s="392"/>
    </row>
    <row r="16" spans="1:10">
      <c r="A16" s="359" t="s">
        <v>353</v>
      </c>
      <c r="B16" s="126" t="s">
        <v>451</v>
      </c>
      <c r="D16" t="s">
        <v>190</v>
      </c>
      <c r="E16" s="434">
        <v>587000</v>
      </c>
      <c r="F16" s="227"/>
      <c r="G16" s="129" t="s">
        <v>111</v>
      </c>
      <c r="J16" s="393"/>
    </row>
    <row r="17" spans="1:10">
      <c r="A17" s="359" t="s">
        <v>353</v>
      </c>
      <c r="B17" s="126" t="s">
        <v>451</v>
      </c>
      <c r="D17" t="s">
        <v>72</v>
      </c>
      <c r="E17" s="434">
        <v>365000</v>
      </c>
      <c r="F17" s="227"/>
      <c r="G17" s="129" t="s">
        <v>111</v>
      </c>
      <c r="J17" s="393"/>
    </row>
    <row r="18" spans="1:10">
      <c r="A18" s="359"/>
      <c r="B18" s="359"/>
      <c r="E18" s="407"/>
      <c r="F18" s="227"/>
      <c r="G18" s="261"/>
      <c r="J18" s="407"/>
    </row>
    <row r="19" spans="1:10">
      <c r="A19" s="359" t="s">
        <v>354</v>
      </c>
      <c r="B19" s="126" t="s">
        <v>450</v>
      </c>
      <c r="D19" s="343" t="s">
        <v>419</v>
      </c>
      <c r="E19" s="434">
        <v>765400</v>
      </c>
      <c r="F19" s="227" t="s">
        <v>415</v>
      </c>
      <c r="G19" s="263">
        <f>Data!$J$1</f>
        <v>42795</v>
      </c>
      <c r="H19" s="129" t="s">
        <v>192</v>
      </c>
      <c r="J19" s="393"/>
    </row>
    <row r="20" spans="1:10">
      <c r="A20" s="359" t="s">
        <v>354</v>
      </c>
      <c r="B20" s="126" t="s">
        <v>450</v>
      </c>
      <c r="D20" t="s">
        <v>281</v>
      </c>
      <c r="E20" s="435">
        <v>2.2000000000000002</v>
      </c>
      <c r="F20" s="227" t="s">
        <v>47</v>
      </c>
      <c r="G20" s="263"/>
      <c r="H20" s="129" t="s">
        <v>192</v>
      </c>
      <c r="J20" s="394"/>
    </row>
    <row r="21" spans="1:10">
      <c r="A21" s="359" t="s">
        <v>354</v>
      </c>
      <c r="B21" s="126" t="s">
        <v>450</v>
      </c>
      <c r="D21" s="96" t="s">
        <v>50</v>
      </c>
      <c r="E21" s="436">
        <v>25500</v>
      </c>
      <c r="F21" s="227"/>
      <c r="G21" s="227"/>
      <c r="H21" s="129" t="s">
        <v>192</v>
      </c>
      <c r="J21" s="395"/>
    </row>
    <row r="22" spans="1:10">
      <c r="A22" s="359" t="s">
        <v>354</v>
      </c>
      <c r="B22" s="126" t="s">
        <v>450</v>
      </c>
      <c r="D22" s="96" t="s">
        <v>51</v>
      </c>
      <c r="E22" s="436">
        <v>11800</v>
      </c>
      <c r="F22" s="227"/>
      <c r="G22" s="227"/>
      <c r="H22" s="129" t="s">
        <v>192</v>
      </c>
      <c r="J22" s="395"/>
    </row>
    <row r="23" spans="1:10">
      <c r="D23" s="96"/>
      <c r="E23" s="408"/>
      <c r="F23" s="227"/>
      <c r="G23" s="227"/>
      <c r="J23" s="408"/>
    </row>
    <row r="24" spans="1:10">
      <c r="B24" s="359"/>
      <c r="D24" s="96" t="s">
        <v>186</v>
      </c>
      <c r="E24" s="427">
        <v>42705</v>
      </c>
      <c r="F24" s="227" t="s">
        <v>187</v>
      </c>
      <c r="G24" s="263">
        <f>G19-1</f>
        <v>42794</v>
      </c>
      <c r="J24" s="396"/>
    </row>
    <row r="25" spans="1:10">
      <c r="A25" s="126" t="s">
        <v>355</v>
      </c>
      <c r="B25" s="359" t="s">
        <v>421</v>
      </c>
      <c r="D25" s="96" t="s">
        <v>349</v>
      </c>
      <c r="E25" s="438">
        <v>2.2000000000000002</v>
      </c>
      <c r="F25" s="227" t="s">
        <v>47</v>
      </c>
      <c r="G25" s="117"/>
      <c r="J25" s="397"/>
    </row>
    <row r="26" spans="1:10">
      <c r="B26" s="359"/>
      <c r="D26" s="96" t="s">
        <v>188</v>
      </c>
      <c r="E26" s="437">
        <v>42767</v>
      </c>
      <c r="F26" s="227"/>
      <c r="G26" s="117"/>
      <c r="J26" s="398"/>
    </row>
    <row r="27" spans="1:10">
      <c r="A27" s="126" t="s">
        <v>355</v>
      </c>
      <c r="B27" s="359" t="s">
        <v>422</v>
      </c>
      <c r="D27" s="96" t="s">
        <v>189</v>
      </c>
      <c r="E27" s="438">
        <v>2.2999999999999998</v>
      </c>
      <c r="F27" s="227" t="s">
        <v>47</v>
      </c>
      <c r="G27" s="117"/>
      <c r="J27" s="397"/>
    </row>
    <row r="28" spans="1:10">
      <c r="D28" s="96"/>
      <c r="E28" s="273"/>
      <c r="F28" s="227"/>
    </row>
    <row r="29" spans="1:10">
      <c r="E29" s="226"/>
    </row>
    <row r="30" spans="1:10">
      <c r="D30" s="56" t="s">
        <v>101</v>
      </c>
      <c r="E30" s="58"/>
      <c r="F30" s="55"/>
    </row>
    <row r="31" spans="1:10">
      <c r="D31" s="110" t="s">
        <v>102</v>
      </c>
      <c r="E31" s="58"/>
    </row>
    <row r="32" spans="1:10">
      <c r="D32" s="110"/>
      <c r="E32" s="58"/>
    </row>
    <row r="33" spans="1:9" s="127" customFormat="1">
      <c r="A33" s="305"/>
      <c r="C33" s="133"/>
      <c r="D33" s="134"/>
      <c r="E33" s="135"/>
    </row>
    <row r="34" spans="1:9" ht="15.75">
      <c r="D34" s="131" t="s">
        <v>120</v>
      </c>
      <c r="E34" s="58"/>
    </row>
    <row r="35" spans="1:9">
      <c r="C35" s="130">
        <v>1</v>
      </c>
      <c r="D35" s="110" t="s">
        <v>112</v>
      </c>
      <c r="E35" s="58"/>
    </row>
    <row r="36" spans="1:9">
      <c r="C36" s="130">
        <v>2</v>
      </c>
      <c r="D36" s="110" t="s">
        <v>113</v>
      </c>
      <c r="E36" s="58"/>
    </row>
    <row r="37" spans="1:9">
      <c r="C37" s="130">
        <v>3</v>
      </c>
      <c r="D37" s="110" t="s">
        <v>115</v>
      </c>
      <c r="E37" s="58"/>
    </row>
    <row r="38" spans="1:9">
      <c r="C38" s="130">
        <v>4</v>
      </c>
      <c r="D38" s="110" t="s">
        <v>65</v>
      </c>
      <c r="E38" s="58"/>
    </row>
    <row r="39" spans="1:9">
      <c r="C39" s="130">
        <v>5</v>
      </c>
      <c r="D39" s="110" t="s">
        <v>109</v>
      </c>
      <c r="E39" s="58"/>
    </row>
    <row r="40" spans="1:9">
      <c r="D40" s="110"/>
      <c r="E40" s="58"/>
    </row>
    <row r="41" spans="1:9">
      <c r="E41" s="58"/>
    </row>
    <row r="42" spans="1:9">
      <c r="E42" s="58"/>
    </row>
    <row r="43" spans="1:9">
      <c r="E43" s="58"/>
    </row>
    <row r="44" spans="1:9" ht="15.75">
      <c r="D44" s="95" t="s">
        <v>33</v>
      </c>
      <c r="E44" s="58"/>
    </row>
    <row r="45" spans="1:9">
      <c r="D45" s="56" t="s">
        <v>103</v>
      </c>
    </row>
    <row r="48" spans="1:9">
      <c r="C48" s="130">
        <v>1</v>
      </c>
      <c r="D48" s="56" t="s">
        <v>112</v>
      </c>
      <c r="I48" s="225">
        <f>Data!$J$1</f>
        <v>42795</v>
      </c>
    </row>
    <row r="66" spans="3:10">
      <c r="C66" s="130">
        <v>2</v>
      </c>
      <c r="D66" s="56" t="s">
        <v>113</v>
      </c>
      <c r="H66" s="130" t="s">
        <v>114</v>
      </c>
      <c r="I66" s="225">
        <f>'Notes and charts'!$I$48</f>
        <v>42795</v>
      </c>
    </row>
    <row r="72" spans="3:10">
      <c r="J72" s="56" t="s">
        <v>119</v>
      </c>
    </row>
    <row r="84" spans="3:10">
      <c r="C84" s="130">
        <v>3</v>
      </c>
      <c r="D84" s="56" t="s">
        <v>115</v>
      </c>
      <c r="H84" s="130" t="s">
        <v>114</v>
      </c>
      <c r="I84" s="225">
        <f>'Notes and charts'!$I$48</f>
        <v>42795</v>
      </c>
    </row>
    <row r="89" spans="3:10">
      <c r="J89" s="56" t="s">
        <v>119</v>
      </c>
    </row>
    <row r="105" spans="3:12">
      <c r="I105" s="225">
        <f>'Notes and charts'!$I$48</f>
        <v>42795</v>
      </c>
    </row>
    <row r="106" spans="3:12">
      <c r="C106" s="130">
        <v>4</v>
      </c>
      <c r="D106" s="56" t="s">
        <v>65</v>
      </c>
      <c r="I106" s="94">
        <f>Data!G23</f>
        <v>5530</v>
      </c>
      <c r="J106" s="56" t="s">
        <v>46</v>
      </c>
    </row>
    <row r="107" spans="3:12">
      <c r="I107" s="94">
        <f>Data!G21</f>
        <v>2195</v>
      </c>
      <c r="J107" s="56" t="s">
        <v>45</v>
      </c>
    </row>
    <row r="109" spans="3:12" ht="12" customHeight="1"/>
    <row r="110" spans="3:12" ht="12" customHeight="1"/>
    <row r="111" spans="3:12" ht="12" customHeight="1"/>
    <row r="112" spans="3:12" ht="12" customHeight="1">
      <c r="J112" s="20" t="s">
        <v>20</v>
      </c>
      <c r="L112" s="126"/>
    </row>
    <row r="113" spans="4:10" ht="12" customHeight="1">
      <c r="J113" s="20"/>
    </row>
    <row r="114" spans="4:10" ht="12" customHeight="1">
      <c r="J114" s="20" t="s">
        <v>21</v>
      </c>
    </row>
    <row r="115" spans="4:10" ht="12" customHeight="1">
      <c r="D115" s="20"/>
      <c r="E115" s="20"/>
      <c r="F115" s="20"/>
      <c r="G115" s="20"/>
    </row>
    <row r="116" spans="4:10" ht="12" customHeight="1">
      <c r="D116" s="58"/>
      <c r="E116" s="58"/>
      <c r="F116" s="58"/>
      <c r="G116" s="58"/>
      <c r="J116" s="20" t="s">
        <v>22</v>
      </c>
    </row>
    <row r="117" spans="4:10" ht="12" customHeight="1"/>
    <row r="118" spans="4:10" ht="12" customHeight="1">
      <c r="J118" s="20" t="s">
        <v>23</v>
      </c>
    </row>
    <row r="119" spans="4:10" ht="12" customHeight="1"/>
    <row r="120" spans="4:10">
      <c r="J120" s="20" t="s">
        <v>24</v>
      </c>
    </row>
    <row r="124" spans="4:10">
      <c r="J124" s="20" t="s">
        <v>25</v>
      </c>
    </row>
    <row r="131" spans="3:12">
      <c r="C131" s="130">
        <v>5</v>
      </c>
      <c r="D131" s="56" t="s">
        <v>109</v>
      </c>
    </row>
    <row r="132" spans="3:12">
      <c r="L132" s="126" t="s">
        <v>412</v>
      </c>
    </row>
    <row r="142" spans="3:12">
      <c r="K142" s="110" t="s">
        <v>117</v>
      </c>
    </row>
    <row r="160" spans="4:4">
      <c r="D160" s="56"/>
    </row>
    <row r="162" spans="12:12">
      <c r="L162" s="126"/>
    </row>
  </sheetData>
  <phoneticPr fontId="2" type="noConversion"/>
  <hyperlinks>
    <hyperlink ref="D31" r:id="rId1"/>
    <hyperlink ref="D35" location="'Notes and charts'!D39" display="Claimant count rate"/>
    <hyperlink ref="D36" location="'Notes and charts'!D57" display="Percentage change in number of claimants over the month "/>
    <hyperlink ref="D37" location="'Notes and charts'!D75" display="Percentage change in number of claimants over the year"/>
    <hyperlink ref="D38" location="'Notes and charts'!D97" display="Total number of JSA claimants:"/>
    <hyperlink ref="D39" location="'Notes and charts'!D122" display="Claimant rates:  larger geographies"/>
    <hyperlink ref="K142" location="'Notes and charts'!A1" display="back to top"/>
  </hyperlinks>
  <pageMargins left="0.75" right="0.75" top="1" bottom="1" header="0.5" footer="0.5"/>
  <pageSetup paperSize="9" orientation="portrait" verticalDpi="200"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CY66"/>
  <sheetViews>
    <sheetView workbookViewId="0">
      <pane xSplit="1" ySplit="9" topLeftCell="CL37" activePane="bottomRight" state="frozen"/>
      <selection pane="topRight" activeCell="B1" sqref="B1"/>
      <selection pane="bottomLeft" activeCell="A10" sqref="A10"/>
      <selection pane="bottomRight" activeCell="CZ49" sqref="CZ49"/>
    </sheetView>
  </sheetViews>
  <sheetFormatPr defaultRowHeight="12.75"/>
  <cols>
    <col min="1" max="1" width="28.140625" customWidth="1"/>
    <col min="96" max="97" width="9.140625" style="419"/>
    <col min="98" max="99" width="9.140625" style="420"/>
    <col min="100" max="101" width="9.140625" style="439"/>
    <col min="102" max="103" width="9.140625" style="442"/>
  </cols>
  <sheetData>
    <row r="1" spans="1:103">
      <c r="A1" s="49" t="s">
        <v>33</v>
      </c>
      <c r="B1" s="2"/>
    </row>
    <row r="2" spans="1:103">
      <c r="A2" s="5" t="s">
        <v>1</v>
      </c>
      <c r="B2" s="44" t="s">
        <v>157</v>
      </c>
    </row>
    <row r="3" spans="1:103">
      <c r="A3" s="1" t="s">
        <v>2</v>
      </c>
      <c r="B3" s="13">
        <f>Data!C5</f>
        <v>42795</v>
      </c>
    </row>
    <row r="4" spans="1:103">
      <c r="A4" s="1" t="s">
        <v>3</v>
      </c>
      <c r="B4" s="275" t="s">
        <v>34</v>
      </c>
    </row>
    <row r="5" spans="1:103">
      <c r="A5" s="1" t="s">
        <v>15</v>
      </c>
      <c r="B5" s="45" t="s">
        <v>16</v>
      </c>
    </row>
    <row r="8" spans="1:103" ht="37.5" customHeight="1">
      <c r="A8" s="310" t="s">
        <v>369</v>
      </c>
      <c r="B8" s="445">
        <v>41275</v>
      </c>
      <c r="C8" s="444"/>
      <c r="D8" s="445">
        <v>41306</v>
      </c>
      <c r="E8" s="444"/>
      <c r="F8" s="445">
        <v>41334</v>
      </c>
      <c r="G8" s="444"/>
      <c r="H8" s="445">
        <v>41365</v>
      </c>
      <c r="I8" s="444"/>
      <c r="J8" s="445">
        <v>41395</v>
      </c>
      <c r="K8" s="444"/>
      <c r="L8" s="445">
        <v>41426</v>
      </c>
      <c r="M8" s="444"/>
      <c r="N8" s="445">
        <v>41456</v>
      </c>
      <c r="O8" s="444"/>
      <c r="P8" s="445">
        <v>41487</v>
      </c>
      <c r="Q8" s="444"/>
      <c r="R8" s="445">
        <v>41518</v>
      </c>
      <c r="S8" s="444"/>
      <c r="T8" s="445">
        <v>41548</v>
      </c>
      <c r="U8" s="444"/>
      <c r="V8" s="445">
        <v>41579</v>
      </c>
      <c r="W8" s="444"/>
      <c r="X8" s="445">
        <v>41609</v>
      </c>
      <c r="Y8" s="444"/>
      <c r="Z8" s="445">
        <v>41640</v>
      </c>
      <c r="AA8" s="444"/>
      <c r="AB8" s="445">
        <v>41671</v>
      </c>
      <c r="AC8" s="444"/>
      <c r="AD8" s="445">
        <v>41699</v>
      </c>
      <c r="AE8" s="444"/>
      <c r="AF8" s="445">
        <v>41730</v>
      </c>
      <c r="AG8" s="444"/>
      <c r="AH8" s="445">
        <v>41760</v>
      </c>
      <c r="AI8" s="444"/>
      <c r="AJ8" s="445">
        <v>41791</v>
      </c>
      <c r="AK8" s="444"/>
      <c r="AL8" s="445">
        <v>41821</v>
      </c>
      <c r="AM8" s="444"/>
      <c r="AN8" s="445">
        <v>41852</v>
      </c>
      <c r="AO8" s="444"/>
      <c r="AP8" s="445">
        <v>41883</v>
      </c>
      <c r="AQ8" s="444"/>
      <c r="AR8" s="445">
        <v>41913</v>
      </c>
      <c r="AS8" s="444"/>
      <c r="AT8" s="445">
        <v>41944</v>
      </c>
      <c r="AU8" s="444"/>
      <c r="AV8" s="445">
        <v>41974</v>
      </c>
      <c r="AW8" s="444"/>
      <c r="AX8" s="445">
        <v>42005</v>
      </c>
      <c r="AY8" s="444"/>
      <c r="AZ8" s="445">
        <v>42036</v>
      </c>
      <c r="BA8" s="444"/>
      <c r="BB8" s="445">
        <v>42064</v>
      </c>
      <c r="BC8" s="444"/>
      <c r="BD8" s="445">
        <v>42095</v>
      </c>
      <c r="BE8" s="444"/>
      <c r="BF8" s="445">
        <v>42125</v>
      </c>
      <c r="BG8" s="444"/>
      <c r="BH8" s="445">
        <v>42156</v>
      </c>
      <c r="BI8" s="444"/>
      <c r="BJ8" s="445">
        <v>42186</v>
      </c>
      <c r="BK8" s="444"/>
      <c r="BL8" s="445">
        <v>42217</v>
      </c>
      <c r="BM8" s="444"/>
      <c r="BN8" s="445">
        <v>42248</v>
      </c>
      <c r="BO8" s="444"/>
      <c r="BP8" s="445">
        <v>42278</v>
      </c>
      <c r="BQ8" s="444"/>
      <c r="BR8" s="445">
        <v>42309</v>
      </c>
      <c r="BS8" s="444"/>
      <c r="BT8" s="445">
        <v>42339</v>
      </c>
      <c r="BU8" s="444"/>
      <c r="BV8" s="445">
        <v>42370</v>
      </c>
      <c r="BW8" s="444"/>
      <c r="BX8" s="445">
        <v>42401</v>
      </c>
      <c r="BY8" s="444"/>
      <c r="BZ8" s="445">
        <v>42430</v>
      </c>
      <c r="CA8" s="444"/>
      <c r="CB8" s="445">
        <v>42461</v>
      </c>
      <c r="CC8" s="444"/>
      <c r="CD8" s="445">
        <v>42491</v>
      </c>
      <c r="CE8" s="444"/>
      <c r="CF8" s="445">
        <v>42522</v>
      </c>
      <c r="CG8" s="444"/>
      <c r="CH8" s="445">
        <v>42552</v>
      </c>
      <c r="CI8" s="444"/>
      <c r="CJ8" s="445">
        <v>42583</v>
      </c>
      <c r="CK8" s="444"/>
      <c r="CL8" s="445">
        <v>42614</v>
      </c>
      <c r="CM8" s="444"/>
      <c r="CN8" s="445">
        <v>42644</v>
      </c>
      <c r="CO8" s="444"/>
      <c r="CP8" s="445">
        <v>42675</v>
      </c>
      <c r="CQ8" s="444"/>
      <c r="CR8" s="445">
        <v>42705</v>
      </c>
      <c r="CS8" s="444"/>
      <c r="CT8" s="445">
        <v>42736</v>
      </c>
      <c r="CU8" s="444"/>
      <c r="CV8" s="445">
        <v>42767</v>
      </c>
      <c r="CW8" s="444"/>
      <c r="CX8" s="445">
        <v>42795</v>
      </c>
      <c r="CY8" s="444"/>
    </row>
    <row r="9" spans="1:103">
      <c r="B9" s="101" t="s">
        <v>83</v>
      </c>
      <c r="C9" s="101" t="s">
        <v>91</v>
      </c>
      <c r="D9" s="101" t="s">
        <v>83</v>
      </c>
      <c r="E9" s="101" t="s">
        <v>91</v>
      </c>
      <c r="F9" s="101" t="s">
        <v>83</v>
      </c>
      <c r="G9" s="101" t="s">
        <v>91</v>
      </c>
      <c r="H9" s="101" t="s">
        <v>83</v>
      </c>
      <c r="I9" s="101" t="s">
        <v>91</v>
      </c>
      <c r="J9" s="101" t="s">
        <v>83</v>
      </c>
      <c r="K9" s="101" t="s">
        <v>91</v>
      </c>
      <c r="L9" s="101" t="s">
        <v>83</v>
      </c>
      <c r="M9" s="101" t="s">
        <v>91</v>
      </c>
      <c r="N9" s="101" t="s">
        <v>83</v>
      </c>
      <c r="O9" s="101" t="s">
        <v>91</v>
      </c>
      <c r="P9" s="101" t="s">
        <v>83</v>
      </c>
      <c r="Q9" s="101" t="s">
        <v>91</v>
      </c>
      <c r="R9" s="101" t="s">
        <v>83</v>
      </c>
      <c r="S9" s="101" t="s">
        <v>91</v>
      </c>
      <c r="T9" s="101" t="s">
        <v>83</v>
      </c>
      <c r="U9" s="101" t="s">
        <v>91</v>
      </c>
      <c r="V9" s="101" t="s">
        <v>83</v>
      </c>
      <c r="W9" s="101" t="s">
        <v>91</v>
      </c>
      <c r="X9" s="101" t="s">
        <v>83</v>
      </c>
      <c r="Y9" s="101" t="s">
        <v>91</v>
      </c>
      <c r="Z9" s="101" t="s">
        <v>83</v>
      </c>
      <c r="AA9" s="101" t="s">
        <v>91</v>
      </c>
      <c r="AB9" s="313" t="s">
        <v>83</v>
      </c>
      <c r="AC9" s="101" t="s">
        <v>91</v>
      </c>
      <c r="AD9" s="313" t="s">
        <v>83</v>
      </c>
      <c r="AE9" s="101" t="s">
        <v>91</v>
      </c>
      <c r="AF9" s="313" t="s">
        <v>83</v>
      </c>
      <c r="AG9" s="101" t="s">
        <v>91</v>
      </c>
      <c r="AH9" s="313" t="s">
        <v>83</v>
      </c>
      <c r="AI9" s="101" t="s">
        <v>91</v>
      </c>
      <c r="AJ9" s="313" t="s">
        <v>83</v>
      </c>
      <c r="AK9" s="101" t="s">
        <v>91</v>
      </c>
      <c r="AL9" s="313" t="s">
        <v>83</v>
      </c>
      <c r="AM9" s="101" t="s">
        <v>91</v>
      </c>
      <c r="AN9" s="313" t="s">
        <v>83</v>
      </c>
      <c r="AO9" s="101" t="s">
        <v>91</v>
      </c>
      <c r="AP9" s="313" t="s">
        <v>83</v>
      </c>
      <c r="AQ9" s="101" t="s">
        <v>91</v>
      </c>
      <c r="AR9" s="313" t="s">
        <v>83</v>
      </c>
      <c r="AS9" s="101" t="s">
        <v>91</v>
      </c>
      <c r="AT9" s="313" t="s">
        <v>83</v>
      </c>
      <c r="AU9" s="101" t="s">
        <v>91</v>
      </c>
      <c r="AV9" s="313" t="s">
        <v>83</v>
      </c>
      <c r="AW9" s="101" t="s">
        <v>91</v>
      </c>
      <c r="AX9" s="313" t="s">
        <v>83</v>
      </c>
      <c r="AY9" s="101" t="s">
        <v>91</v>
      </c>
      <c r="AZ9" s="313" t="s">
        <v>83</v>
      </c>
      <c r="BA9" s="101" t="s">
        <v>91</v>
      </c>
      <c r="BB9" s="313" t="s">
        <v>83</v>
      </c>
      <c r="BC9" s="101" t="s">
        <v>91</v>
      </c>
      <c r="BD9" s="313" t="s">
        <v>83</v>
      </c>
      <c r="BE9" s="101" t="s">
        <v>91</v>
      </c>
      <c r="BF9" s="313" t="s">
        <v>83</v>
      </c>
      <c r="BG9" s="101" t="s">
        <v>91</v>
      </c>
      <c r="BH9" s="313" t="s">
        <v>83</v>
      </c>
      <c r="BI9" s="101" t="s">
        <v>91</v>
      </c>
      <c r="BJ9" s="313" t="s">
        <v>83</v>
      </c>
      <c r="BK9" s="101" t="s">
        <v>91</v>
      </c>
      <c r="BL9" s="313" t="s">
        <v>83</v>
      </c>
      <c r="BM9" s="101" t="s">
        <v>91</v>
      </c>
      <c r="BN9" s="313" t="s">
        <v>83</v>
      </c>
      <c r="BO9" s="101" t="s">
        <v>91</v>
      </c>
      <c r="BP9" s="313" t="s">
        <v>83</v>
      </c>
      <c r="BQ9" s="101" t="s">
        <v>91</v>
      </c>
      <c r="BR9" s="313" t="s">
        <v>83</v>
      </c>
      <c r="BS9" s="101" t="s">
        <v>91</v>
      </c>
      <c r="BT9" s="313" t="s">
        <v>83</v>
      </c>
      <c r="BU9" s="101" t="s">
        <v>91</v>
      </c>
      <c r="BV9" s="313" t="s">
        <v>83</v>
      </c>
      <c r="BW9" s="101" t="s">
        <v>91</v>
      </c>
      <c r="BX9" s="313" t="s">
        <v>83</v>
      </c>
      <c r="BY9" s="101" t="s">
        <v>91</v>
      </c>
      <c r="BZ9" s="313" t="s">
        <v>83</v>
      </c>
      <c r="CA9" s="101" t="s">
        <v>91</v>
      </c>
      <c r="CB9" s="313" t="s">
        <v>83</v>
      </c>
      <c r="CC9" s="101" t="s">
        <v>91</v>
      </c>
      <c r="CD9" s="313" t="s">
        <v>83</v>
      </c>
      <c r="CE9" s="101" t="s">
        <v>91</v>
      </c>
      <c r="CF9" s="313" t="s">
        <v>83</v>
      </c>
      <c r="CG9" s="101" t="s">
        <v>91</v>
      </c>
      <c r="CH9" s="313" t="s">
        <v>83</v>
      </c>
      <c r="CI9" s="101" t="s">
        <v>91</v>
      </c>
      <c r="CJ9" s="313" t="s">
        <v>83</v>
      </c>
      <c r="CK9" s="101" t="s">
        <v>91</v>
      </c>
      <c r="CL9" s="313" t="s">
        <v>83</v>
      </c>
      <c r="CM9" s="101" t="s">
        <v>91</v>
      </c>
      <c r="CN9" s="313" t="s">
        <v>83</v>
      </c>
      <c r="CO9" s="101" t="s">
        <v>91</v>
      </c>
      <c r="CP9" s="313" t="s">
        <v>83</v>
      </c>
      <c r="CQ9" s="101" t="s">
        <v>91</v>
      </c>
      <c r="CR9" s="313" t="s">
        <v>83</v>
      </c>
      <c r="CS9" s="101" t="s">
        <v>91</v>
      </c>
      <c r="CT9" s="313" t="s">
        <v>83</v>
      </c>
      <c r="CU9" s="101" t="s">
        <v>91</v>
      </c>
      <c r="CV9" s="313" t="s">
        <v>83</v>
      </c>
      <c r="CW9" s="101" t="s">
        <v>91</v>
      </c>
      <c r="CX9" s="313" t="s">
        <v>83</v>
      </c>
      <c r="CY9" s="101" t="s">
        <v>91</v>
      </c>
    </row>
    <row r="10" spans="1:103">
      <c r="A10" s="311" t="s">
        <v>394</v>
      </c>
      <c r="B10" s="35">
        <v>25</v>
      </c>
      <c r="C10" s="36">
        <v>1.4</v>
      </c>
      <c r="D10" s="35">
        <v>19</v>
      </c>
      <c r="E10" s="36">
        <v>1.1000000000000001</v>
      </c>
      <c r="F10" s="35">
        <v>19</v>
      </c>
      <c r="G10" s="36">
        <v>1.1000000000000001</v>
      </c>
      <c r="H10" s="35">
        <v>20</v>
      </c>
      <c r="I10" s="36">
        <v>1.1000000000000001</v>
      </c>
      <c r="J10" s="35">
        <v>19</v>
      </c>
      <c r="K10" s="36">
        <v>1.1000000000000001</v>
      </c>
      <c r="L10" s="35">
        <v>20</v>
      </c>
      <c r="M10" s="36">
        <v>1.1000000000000001</v>
      </c>
      <c r="N10" s="35">
        <v>17</v>
      </c>
      <c r="O10" s="36">
        <v>0.9</v>
      </c>
      <c r="P10" s="35">
        <v>14</v>
      </c>
      <c r="Q10" s="36">
        <v>0.8</v>
      </c>
      <c r="R10" s="35">
        <v>15</v>
      </c>
      <c r="S10" s="36">
        <v>0.8</v>
      </c>
      <c r="T10" s="35">
        <v>14</v>
      </c>
      <c r="U10" s="36">
        <v>0.8</v>
      </c>
      <c r="V10" s="35">
        <v>16</v>
      </c>
      <c r="W10" s="36">
        <v>0.9</v>
      </c>
      <c r="X10" s="35">
        <v>13</v>
      </c>
      <c r="Y10" s="36">
        <v>0.7</v>
      </c>
      <c r="Z10" s="35">
        <v>17</v>
      </c>
      <c r="AA10" s="36">
        <v>0.9</v>
      </c>
      <c r="AB10" s="35">
        <v>25</v>
      </c>
      <c r="AC10" s="36">
        <v>1.4</v>
      </c>
      <c r="AD10" s="35">
        <v>15</v>
      </c>
      <c r="AE10" s="36">
        <v>0.8</v>
      </c>
      <c r="AF10" s="35">
        <v>14</v>
      </c>
      <c r="AG10" s="36">
        <v>0.8</v>
      </c>
      <c r="AH10" s="35">
        <v>13</v>
      </c>
      <c r="AI10" s="36">
        <v>0.7</v>
      </c>
      <c r="AJ10" s="35">
        <v>11</v>
      </c>
      <c r="AK10" s="36">
        <v>0.6</v>
      </c>
      <c r="AL10" s="35">
        <v>10</v>
      </c>
      <c r="AM10" s="36">
        <v>0.6</v>
      </c>
      <c r="AN10" s="35">
        <v>13</v>
      </c>
      <c r="AO10" s="36">
        <v>0.7</v>
      </c>
      <c r="AP10" s="35">
        <v>8</v>
      </c>
      <c r="AQ10" s="36">
        <v>0.5</v>
      </c>
      <c r="AR10" s="35">
        <v>10</v>
      </c>
      <c r="AS10" s="36">
        <v>0.6</v>
      </c>
      <c r="AT10" s="315">
        <v>14</v>
      </c>
      <c r="AU10" s="316">
        <v>0.8</v>
      </c>
      <c r="AV10" s="315">
        <v>11</v>
      </c>
      <c r="AW10" s="316">
        <v>0.6</v>
      </c>
      <c r="AX10" s="315">
        <v>6</v>
      </c>
      <c r="AY10" s="316">
        <v>0.3</v>
      </c>
      <c r="AZ10" s="315">
        <v>7</v>
      </c>
      <c r="BA10" s="316">
        <v>0.4</v>
      </c>
      <c r="BB10" s="35">
        <v>6</v>
      </c>
      <c r="BC10" s="36">
        <v>0.3</v>
      </c>
      <c r="BD10" s="315">
        <v>6</v>
      </c>
      <c r="BE10" s="316">
        <v>0.3</v>
      </c>
      <c r="BF10" s="336">
        <v>4</v>
      </c>
      <c r="BG10" s="337">
        <v>0.2</v>
      </c>
      <c r="BH10" s="336">
        <v>5</v>
      </c>
      <c r="BI10" s="337">
        <v>0.3</v>
      </c>
      <c r="BJ10" s="336">
        <v>6</v>
      </c>
      <c r="BK10" s="337">
        <v>0.3</v>
      </c>
      <c r="BL10" s="336">
        <v>11</v>
      </c>
      <c r="BM10" s="337">
        <v>0.6</v>
      </c>
      <c r="BN10" s="328">
        <v>5</v>
      </c>
      <c r="BO10" s="329">
        <v>0.3</v>
      </c>
      <c r="BP10" s="353">
        <v>9</v>
      </c>
      <c r="BQ10" s="354">
        <v>0.5</v>
      </c>
      <c r="BR10" s="336">
        <v>10</v>
      </c>
      <c r="BS10" s="337">
        <v>0.6</v>
      </c>
      <c r="BT10" s="336">
        <v>10</v>
      </c>
      <c r="BU10" s="337">
        <v>0.6</v>
      </c>
      <c r="BV10" s="336">
        <v>6</v>
      </c>
      <c r="BW10" s="337">
        <v>0.3</v>
      </c>
      <c r="BX10" s="366">
        <v>5</v>
      </c>
      <c r="BY10" s="367">
        <v>0.3</v>
      </c>
      <c r="BZ10" s="378">
        <v>5</v>
      </c>
      <c r="CA10" s="379">
        <v>0.4</v>
      </c>
      <c r="CB10" s="353">
        <v>5</v>
      </c>
      <c r="CC10" s="354">
        <v>0.4</v>
      </c>
      <c r="CD10" s="353">
        <v>5</v>
      </c>
      <c r="CE10" s="354">
        <v>0.2</v>
      </c>
      <c r="CF10" s="353">
        <v>5</v>
      </c>
      <c r="CG10" s="354">
        <v>0.3</v>
      </c>
      <c r="CH10" s="353">
        <v>5</v>
      </c>
      <c r="CI10" s="354">
        <v>0.4</v>
      </c>
      <c r="CJ10" s="353">
        <v>5</v>
      </c>
      <c r="CK10" s="354">
        <v>0.4</v>
      </c>
      <c r="CL10" s="353">
        <v>5</v>
      </c>
      <c r="CM10" s="354">
        <v>0.3</v>
      </c>
      <c r="CN10" s="353">
        <v>5</v>
      </c>
      <c r="CO10" s="354">
        <v>0.3</v>
      </c>
      <c r="CP10" s="353">
        <v>5</v>
      </c>
      <c r="CQ10" s="354">
        <v>0.2</v>
      </c>
      <c r="CR10" s="353">
        <v>5</v>
      </c>
      <c r="CS10" s="354">
        <v>0.2</v>
      </c>
      <c r="CT10" s="353">
        <v>5</v>
      </c>
      <c r="CU10" s="354">
        <v>0.2</v>
      </c>
      <c r="CV10" s="353">
        <v>0</v>
      </c>
      <c r="CW10" s="354" t="s">
        <v>367</v>
      </c>
      <c r="CX10" s="424">
        <v>5</v>
      </c>
      <c r="CY10" s="425">
        <v>0.2</v>
      </c>
    </row>
    <row r="11" spans="1:103">
      <c r="A11" s="311" t="s">
        <v>370</v>
      </c>
      <c r="B11" s="35">
        <v>28</v>
      </c>
      <c r="C11" s="36">
        <v>1.3</v>
      </c>
      <c r="D11" s="35">
        <v>32</v>
      </c>
      <c r="E11" s="36">
        <v>1.5</v>
      </c>
      <c r="F11" s="35">
        <v>33</v>
      </c>
      <c r="G11" s="36">
        <v>1.6</v>
      </c>
      <c r="H11" s="35">
        <v>34</v>
      </c>
      <c r="I11" s="36">
        <v>1.6</v>
      </c>
      <c r="J11" s="35">
        <v>31</v>
      </c>
      <c r="K11" s="36">
        <v>1.5</v>
      </c>
      <c r="L11" s="35">
        <v>30</v>
      </c>
      <c r="M11" s="36">
        <v>1.4</v>
      </c>
      <c r="N11" s="35">
        <v>30</v>
      </c>
      <c r="O11" s="36">
        <v>1.4</v>
      </c>
      <c r="P11" s="35">
        <v>31</v>
      </c>
      <c r="Q11" s="36">
        <v>1.5</v>
      </c>
      <c r="R11" s="35">
        <v>33</v>
      </c>
      <c r="S11" s="36">
        <v>1.6</v>
      </c>
      <c r="T11" s="35">
        <v>27</v>
      </c>
      <c r="U11" s="36">
        <v>1.3</v>
      </c>
      <c r="V11" s="35">
        <v>22</v>
      </c>
      <c r="W11" s="36">
        <v>1</v>
      </c>
      <c r="X11" s="35">
        <v>26</v>
      </c>
      <c r="Y11" s="36">
        <v>1.2</v>
      </c>
      <c r="Z11" s="35">
        <v>27</v>
      </c>
      <c r="AA11" s="36">
        <v>1.3</v>
      </c>
      <c r="AB11" s="35">
        <v>21</v>
      </c>
      <c r="AC11" s="36">
        <v>1</v>
      </c>
      <c r="AD11" s="35">
        <v>17</v>
      </c>
      <c r="AE11" s="36">
        <v>0.8</v>
      </c>
      <c r="AF11" s="35">
        <v>18</v>
      </c>
      <c r="AG11" s="36">
        <v>0.9</v>
      </c>
      <c r="AH11" s="35">
        <v>18</v>
      </c>
      <c r="AI11" s="36">
        <v>0.9</v>
      </c>
      <c r="AJ11" s="35">
        <v>14</v>
      </c>
      <c r="AK11" s="36">
        <v>0.7</v>
      </c>
      <c r="AL11" s="35">
        <v>19</v>
      </c>
      <c r="AM11" s="36">
        <v>0.9</v>
      </c>
      <c r="AN11" s="35">
        <v>12</v>
      </c>
      <c r="AO11" s="36">
        <v>0.6</v>
      </c>
      <c r="AP11" s="35">
        <v>12</v>
      </c>
      <c r="AQ11" s="36">
        <v>0.5</v>
      </c>
      <c r="AR11" s="35">
        <v>12</v>
      </c>
      <c r="AS11" s="36">
        <v>0.5</v>
      </c>
      <c r="AT11" s="315">
        <v>15</v>
      </c>
      <c r="AU11" s="316">
        <v>0.7</v>
      </c>
      <c r="AV11" s="315">
        <v>17</v>
      </c>
      <c r="AW11" s="316">
        <v>0.8</v>
      </c>
      <c r="AX11" s="315">
        <v>20</v>
      </c>
      <c r="AY11" s="316">
        <v>0.9</v>
      </c>
      <c r="AZ11" s="315">
        <v>18</v>
      </c>
      <c r="BA11" s="316">
        <v>0.8</v>
      </c>
      <c r="BB11" s="35">
        <v>17</v>
      </c>
      <c r="BC11" s="36">
        <v>0.8</v>
      </c>
      <c r="BD11" s="315">
        <v>15</v>
      </c>
      <c r="BE11" s="316">
        <v>0.7</v>
      </c>
      <c r="BF11" s="336">
        <v>18</v>
      </c>
      <c r="BG11" s="337">
        <v>0.8</v>
      </c>
      <c r="BH11" s="336">
        <v>19</v>
      </c>
      <c r="BI11" s="337">
        <v>0.9</v>
      </c>
      <c r="BJ11" s="336">
        <v>15</v>
      </c>
      <c r="BK11" s="337">
        <v>0.7</v>
      </c>
      <c r="BL11" s="336">
        <v>16</v>
      </c>
      <c r="BM11" s="337">
        <v>0.7</v>
      </c>
      <c r="BN11" s="328">
        <v>12</v>
      </c>
      <c r="BO11" s="329">
        <v>0.5</v>
      </c>
      <c r="BP11" s="353">
        <v>13</v>
      </c>
      <c r="BQ11" s="354">
        <v>0.6</v>
      </c>
      <c r="BR11" s="336">
        <v>19</v>
      </c>
      <c r="BS11" s="337">
        <v>0.9</v>
      </c>
      <c r="BT11" s="336">
        <v>16</v>
      </c>
      <c r="BU11" s="337">
        <v>0.7</v>
      </c>
      <c r="BV11" s="336">
        <v>22</v>
      </c>
      <c r="BW11" s="337">
        <v>1</v>
      </c>
      <c r="BX11" s="366">
        <v>13</v>
      </c>
      <c r="BY11" s="367">
        <v>0.6</v>
      </c>
      <c r="BZ11" s="378">
        <v>20</v>
      </c>
      <c r="CA11" s="379">
        <v>1</v>
      </c>
      <c r="CB11" s="353">
        <v>15</v>
      </c>
      <c r="CC11" s="354">
        <v>0.7</v>
      </c>
      <c r="CD11" s="353">
        <v>15</v>
      </c>
      <c r="CE11" s="354">
        <v>0.6</v>
      </c>
      <c r="CF11" s="353">
        <v>15</v>
      </c>
      <c r="CG11" s="354">
        <v>0.7</v>
      </c>
      <c r="CH11" s="353">
        <v>15</v>
      </c>
      <c r="CI11" s="354">
        <v>0.6</v>
      </c>
      <c r="CJ11" s="353">
        <v>15</v>
      </c>
      <c r="CK11" s="354">
        <v>0.6</v>
      </c>
      <c r="CL11" s="353">
        <v>15</v>
      </c>
      <c r="CM11" s="354">
        <v>0.8</v>
      </c>
      <c r="CN11" s="353">
        <v>15</v>
      </c>
      <c r="CO11" s="354">
        <v>0.6</v>
      </c>
      <c r="CP11" s="353">
        <v>15</v>
      </c>
      <c r="CQ11" s="354">
        <v>0.8</v>
      </c>
      <c r="CR11" s="353">
        <v>15</v>
      </c>
      <c r="CS11" s="354">
        <v>0.6</v>
      </c>
      <c r="CT11" s="353">
        <v>15</v>
      </c>
      <c r="CU11" s="354">
        <v>0.7</v>
      </c>
      <c r="CV11" s="353">
        <v>15</v>
      </c>
      <c r="CW11" s="354">
        <v>0.7</v>
      </c>
      <c r="CX11" s="424">
        <v>15</v>
      </c>
      <c r="CY11" s="425">
        <v>0.8</v>
      </c>
    </row>
    <row r="12" spans="1:103">
      <c r="A12" s="311" t="s">
        <v>395</v>
      </c>
      <c r="B12" s="35">
        <v>21</v>
      </c>
      <c r="C12" s="36">
        <v>1.6</v>
      </c>
      <c r="D12" s="35">
        <v>24</v>
      </c>
      <c r="E12" s="36">
        <v>1.8</v>
      </c>
      <c r="F12" s="35">
        <v>22</v>
      </c>
      <c r="G12" s="36">
        <v>1.7</v>
      </c>
      <c r="H12" s="35">
        <v>25</v>
      </c>
      <c r="I12" s="36">
        <v>1.9</v>
      </c>
      <c r="J12" s="35">
        <v>23</v>
      </c>
      <c r="K12" s="36">
        <v>1.7</v>
      </c>
      <c r="L12" s="35">
        <v>18</v>
      </c>
      <c r="M12" s="36">
        <v>1.4</v>
      </c>
      <c r="N12" s="35">
        <v>17</v>
      </c>
      <c r="O12" s="36">
        <v>1.3</v>
      </c>
      <c r="P12" s="35">
        <v>18</v>
      </c>
      <c r="Q12" s="36">
        <v>1.4</v>
      </c>
      <c r="R12" s="35">
        <v>18</v>
      </c>
      <c r="S12" s="36">
        <v>1.4</v>
      </c>
      <c r="T12" s="35">
        <v>16</v>
      </c>
      <c r="U12" s="36">
        <v>1.2</v>
      </c>
      <c r="V12" s="35">
        <v>15</v>
      </c>
      <c r="W12" s="36">
        <v>1.1000000000000001</v>
      </c>
      <c r="X12" s="35">
        <v>15</v>
      </c>
      <c r="Y12" s="36">
        <v>1.1000000000000001</v>
      </c>
      <c r="Z12" s="35">
        <v>16</v>
      </c>
      <c r="AA12" s="36">
        <v>1.2</v>
      </c>
      <c r="AB12" s="35">
        <v>17</v>
      </c>
      <c r="AC12" s="36">
        <v>1.3</v>
      </c>
      <c r="AD12" s="35">
        <v>13</v>
      </c>
      <c r="AE12" s="36">
        <v>1</v>
      </c>
      <c r="AF12" s="35">
        <v>16</v>
      </c>
      <c r="AG12" s="36">
        <v>1.2</v>
      </c>
      <c r="AH12" s="35">
        <v>19</v>
      </c>
      <c r="AI12" s="36">
        <v>1.4</v>
      </c>
      <c r="AJ12" s="35">
        <v>18</v>
      </c>
      <c r="AK12" s="36">
        <v>1.4</v>
      </c>
      <c r="AL12" s="35">
        <v>13</v>
      </c>
      <c r="AM12" s="36">
        <v>1</v>
      </c>
      <c r="AN12" s="35">
        <v>15</v>
      </c>
      <c r="AO12" s="36">
        <v>1.1000000000000001</v>
      </c>
      <c r="AP12" s="35">
        <v>11</v>
      </c>
      <c r="AQ12" s="36">
        <v>0.9</v>
      </c>
      <c r="AR12" s="35">
        <v>9</v>
      </c>
      <c r="AS12" s="36">
        <v>0.7</v>
      </c>
      <c r="AT12" s="315">
        <v>13</v>
      </c>
      <c r="AU12" s="316">
        <v>1.1000000000000001</v>
      </c>
      <c r="AV12" s="315">
        <v>11</v>
      </c>
      <c r="AW12" s="316">
        <v>0.9</v>
      </c>
      <c r="AX12" s="315">
        <v>11</v>
      </c>
      <c r="AY12" s="316">
        <v>0.9</v>
      </c>
      <c r="AZ12" s="315">
        <v>12</v>
      </c>
      <c r="BA12" s="316">
        <v>1</v>
      </c>
      <c r="BB12" s="35">
        <v>16</v>
      </c>
      <c r="BC12" s="36">
        <v>1.3</v>
      </c>
      <c r="BD12" s="315">
        <v>10</v>
      </c>
      <c r="BE12" s="316">
        <v>0.8</v>
      </c>
      <c r="BF12" s="336">
        <v>8</v>
      </c>
      <c r="BG12" s="337">
        <v>0.7</v>
      </c>
      <c r="BH12" s="336">
        <v>10</v>
      </c>
      <c r="BI12" s="337">
        <v>0.8</v>
      </c>
      <c r="BJ12" s="336">
        <v>11</v>
      </c>
      <c r="BK12" s="337">
        <v>0.9</v>
      </c>
      <c r="BL12" s="336">
        <v>12</v>
      </c>
      <c r="BM12" s="337">
        <v>1</v>
      </c>
      <c r="BN12" s="328">
        <v>11</v>
      </c>
      <c r="BO12" s="329">
        <v>0.9</v>
      </c>
      <c r="BP12" s="353">
        <v>10</v>
      </c>
      <c r="BQ12" s="354">
        <v>0.8</v>
      </c>
      <c r="BR12" s="336">
        <v>9</v>
      </c>
      <c r="BS12" s="337">
        <v>0.8</v>
      </c>
      <c r="BT12" s="336">
        <v>13</v>
      </c>
      <c r="BU12" s="337">
        <v>1.1000000000000001</v>
      </c>
      <c r="BV12" s="336">
        <v>12</v>
      </c>
      <c r="BW12" s="337">
        <v>1</v>
      </c>
      <c r="BX12" s="366">
        <v>11</v>
      </c>
      <c r="BY12" s="367">
        <v>0.9</v>
      </c>
      <c r="BZ12" s="378">
        <v>10</v>
      </c>
      <c r="CA12" s="379">
        <v>0.8</v>
      </c>
      <c r="CB12" s="353">
        <v>5</v>
      </c>
      <c r="CC12" s="354">
        <v>0.5</v>
      </c>
      <c r="CD12" s="353">
        <v>5</v>
      </c>
      <c r="CE12" s="354">
        <v>0.5</v>
      </c>
      <c r="CF12" s="353">
        <v>5</v>
      </c>
      <c r="CG12" s="354">
        <v>0.6</v>
      </c>
      <c r="CH12" s="353">
        <v>5</v>
      </c>
      <c r="CI12" s="354">
        <v>0.5</v>
      </c>
      <c r="CJ12" s="353">
        <v>5</v>
      </c>
      <c r="CK12" s="354">
        <v>0.4</v>
      </c>
      <c r="CL12" s="353">
        <v>5</v>
      </c>
      <c r="CM12" s="354">
        <v>0.3</v>
      </c>
      <c r="CN12" s="353">
        <v>5</v>
      </c>
      <c r="CO12" s="354">
        <v>0.5</v>
      </c>
      <c r="CP12" s="353">
        <v>5</v>
      </c>
      <c r="CQ12" s="354">
        <v>0.4</v>
      </c>
      <c r="CR12" s="353">
        <v>5</v>
      </c>
      <c r="CS12" s="354">
        <v>0.3</v>
      </c>
      <c r="CT12" s="353">
        <v>5</v>
      </c>
      <c r="CU12" s="354">
        <v>0.5</v>
      </c>
      <c r="CV12" s="353">
        <v>5</v>
      </c>
      <c r="CW12" s="354">
        <v>0.5</v>
      </c>
      <c r="CX12" s="424">
        <v>5</v>
      </c>
      <c r="CY12" s="425">
        <v>0.6</v>
      </c>
    </row>
    <row r="13" spans="1:103">
      <c r="A13" s="311" t="s">
        <v>371</v>
      </c>
      <c r="B13" s="35">
        <v>126</v>
      </c>
      <c r="C13" s="36">
        <v>2.4</v>
      </c>
      <c r="D13" s="35">
        <v>118</v>
      </c>
      <c r="E13" s="36">
        <v>2.2000000000000002</v>
      </c>
      <c r="F13" s="35">
        <v>125</v>
      </c>
      <c r="G13" s="36">
        <v>2.4</v>
      </c>
      <c r="H13" s="35">
        <v>112</v>
      </c>
      <c r="I13" s="36">
        <v>2.1</v>
      </c>
      <c r="J13" s="35">
        <v>116</v>
      </c>
      <c r="K13" s="36">
        <v>2.2000000000000002</v>
      </c>
      <c r="L13" s="35">
        <v>116</v>
      </c>
      <c r="M13" s="36">
        <v>2.2000000000000002</v>
      </c>
      <c r="N13" s="35">
        <v>127</v>
      </c>
      <c r="O13" s="36">
        <v>2.4</v>
      </c>
      <c r="P13" s="35">
        <v>124</v>
      </c>
      <c r="Q13" s="36">
        <v>2.4</v>
      </c>
      <c r="R13" s="35">
        <v>120</v>
      </c>
      <c r="S13" s="36">
        <v>2.2999999999999998</v>
      </c>
      <c r="T13" s="35">
        <v>115</v>
      </c>
      <c r="U13" s="36">
        <v>2.2000000000000002</v>
      </c>
      <c r="V13" s="35">
        <v>108</v>
      </c>
      <c r="W13" s="36">
        <v>2.1</v>
      </c>
      <c r="X13" s="35">
        <v>109</v>
      </c>
      <c r="Y13" s="36">
        <v>2.1</v>
      </c>
      <c r="Z13" s="35">
        <v>109</v>
      </c>
      <c r="AA13" s="36">
        <v>2.1</v>
      </c>
      <c r="AB13" s="35">
        <v>98</v>
      </c>
      <c r="AC13" s="36">
        <v>1.9</v>
      </c>
      <c r="AD13" s="35">
        <v>87</v>
      </c>
      <c r="AE13" s="36">
        <v>1.7</v>
      </c>
      <c r="AF13" s="35">
        <v>81</v>
      </c>
      <c r="AG13" s="36">
        <v>1.5</v>
      </c>
      <c r="AH13" s="35">
        <v>83</v>
      </c>
      <c r="AI13" s="36">
        <v>1.6</v>
      </c>
      <c r="AJ13" s="35">
        <v>75</v>
      </c>
      <c r="AK13" s="36">
        <v>1.4</v>
      </c>
      <c r="AL13" s="35">
        <v>68</v>
      </c>
      <c r="AM13" s="36">
        <v>1.3</v>
      </c>
      <c r="AN13" s="35">
        <v>71</v>
      </c>
      <c r="AO13" s="36">
        <v>1.3</v>
      </c>
      <c r="AP13" s="35">
        <v>80</v>
      </c>
      <c r="AQ13" s="36">
        <v>1.2</v>
      </c>
      <c r="AR13" s="35">
        <v>72</v>
      </c>
      <c r="AS13" s="36">
        <v>1.1000000000000001</v>
      </c>
      <c r="AT13" s="315">
        <v>66</v>
      </c>
      <c r="AU13" s="316">
        <v>1</v>
      </c>
      <c r="AV13" s="315">
        <v>62</v>
      </c>
      <c r="AW13" s="316">
        <v>1</v>
      </c>
      <c r="AX13" s="315">
        <v>65</v>
      </c>
      <c r="AY13" s="316">
        <v>1</v>
      </c>
      <c r="AZ13" s="315">
        <v>64</v>
      </c>
      <c r="BA13" s="316">
        <v>1</v>
      </c>
      <c r="BB13" s="35">
        <v>71</v>
      </c>
      <c r="BC13" s="36">
        <v>1.1000000000000001</v>
      </c>
      <c r="BD13" s="315">
        <v>68</v>
      </c>
      <c r="BE13" s="316">
        <v>1.1000000000000001</v>
      </c>
      <c r="BF13" s="336">
        <v>73</v>
      </c>
      <c r="BG13" s="337">
        <v>1.1000000000000001</v>
      </c>
      <c r="BH13" s="336">
        <v>71</v>
      </c>
      <c r="BI13" s="337">
        <v>1.1000000000000001</v>
      </c>
      <c r="BJ13" s="336">
        <v>61</v>
      </c>
      <c r="BK13" s="337">
        <v>0.9</v>
      </c>
      <c r="BL13" s="336">
        <v>49</v>
      </c>
      <c r="BM13" s="337">
        <v>0.8</v>
      </c>
      <c r="BN13" s="328">
        <v>47</v>
      </c>
      <c r="BO13" s="329">
        <v>0.7</v>
      </c>
      <c r="BP13" s="353">
        <v>47</v>
      </c>
      <c r="BQ13" s="354">
        <v>0.7</v>
      </c>
      <c r="BR13" s="336">
        <v>43</v>
      </c>
      <c r="BS13" s="337">
        <v>0.7</v>
      </c>
      <c r="BT13" s="336">
        <v>39</v>
      </c>
      <c r="BU13" s="337">
        <v>0.6</v>
      </c>
      <c r="BV13" s="336">
        <v>41</v>
      </c>
      <c r="BW13" s="337">
        <v>0.6</v>
      </c>
      <c r="BX13" s="366">
        <v>41</v>
      </c>
      <c r="BY13" s="367">
        <v>0.6</v>
      </c>
      <c r="BZ13" s="378">
        <v>55</v>
      </c>
      <c r="CA13" s="379">
        <v>0.8</v>
      </c>
      <c r="CB13" s="353">
        <v>55</v>
      </c>
      <c r="CC13" s="354">
        <v>0.8</v>
      </c>
      <c r="CD13" s="353">
        <v>45</v>
      </c>
      <c r="CE13" s="354">
        <v>0.7</v>
      </c>
      <c r="CF13" s="353">
        <v>50</v>
      </c>
      <c r="CG13" s="354">
        <v>0.7</v>
      </c>
      <c r="CH13" s="353">
        <v>50</v>
      </c>
      <c r="CI13" s="354">
        <v>0.8</v>
      </c>
      <c r="CJ13" s="353">
        <v>50</v>
      </c>
      <c r="CK13" s="354">
        <v>0.7</v>
      </c>
      <c r="CL13" s="353">
        <v>55</v>
      </c>
      <c r="CM13" s="354">
        <v>0.8</v>
      </c>
      <c r="CN13" s="353">
        <v>45</v>
      </c>
      <c r="CO13" s="354">
        <v>0.7</v>
      </c>
      <c r="CP13" s="353">
        <v>40</v>
      </c>
      <c r="CQ13" s="354">
        <v>0.6</v>
      </c>
      <c r="CR13" s="353">
        <v>50</v>
      </c>
      <c r="CS13" s="354">
        <v>0.8</v>
      </c>
      <c r="CT13" s="353">
        <v>50</v>
      </c>
      <c r="CU13" s="354">
        <v>0.8</v>
      </c>
      <c r="CV13" s="353">
        <v>55</v>
      </c>
      <c r="CW13" s="354">
        <v>0.9</v>
      </c>
      <c r="CX13" s="424">
        <v>60</v>
      </c>
      <c r="CY13" s="425">
        <v>0.9</v>
      </c>
    </row>
    <row r="14" spans="1:103">
      <c r="A14" s="311" t="s">
        <v>372</v>
      </c>
      <c r="B14" s="35">
        <v>131</v>
      </c>
      <c r="C14" s="36">
        <v>2</v>
      </c>
      <c r="D14" s="35">
        <v>131</v>
      </c>
      <c r="E14" s="36">
        <v>2</v>
      </c>
      <c r="F14" s="35">
        <v>117</v>
      </c>
      <c r="G14" s="36">
        <v>1.8</v>
      </c>
      <c r="H14" s="35">
        <v>103</v>
      </c>
      <c r="I14" s="36">
        <v>1.6</v>
      </c>
      <c r="J14" s="35">
        <v>96</v>
      </c>
      <c r="K14" s="36">
        <v>1.5</v>
      </c>
      <c r="L14" s="35">
        <v>84</v>
      </c>
      <c r="M14" s="36">
        <v>1.3</v>
      </c>
      <c r="N14" s="35">
        <v>79</v>
      </c>
      <c r="O14" s="36">
        <v>1.2</v>
      </c>
      <c r="P14" s="35">
        <v>60</v>
      </c>
      <c r="Q14" s="36">
        <v>0.9</v>
      </c>
      <c r="R14" s="35">
        <v>75</v>
      </c>
      <c r="S14" s="36">
        <v>1.1000000000000001</v>
      </c>
      <c r="T14" s="35">
        <v>71</v>
      </c>
      <c r="U14" s="36">
        <v>1.1000000000000001</v>
      </c>
      <c r="V14" s="35">
        <v>76</v>
      </c>
      <c r="W14" s="36">
        <v>1.2</v>
      </c>
      <c r="X14" s="35">
        <v>95</v>
      </c>
      <c r="Y14" s="36">
        <v>1.4</v>
      </c>
      <c r="Z14" s="35">
        <v>93</v>
      </c>
      <c r="AA14" s="36">
        <v>1.4</v>
      </c>
      <c r="AB14" s="35">
        <v>86</v>
      </c>
      <c r="AC14" s="36">
        <v>1.3</v>
      </c>
      <c r="AD14" s="35">
        <v>77</v>
      </c>
      <c r="AE14" s="36">
        <v>1.2</v>
      </c>
      <c r="AF14" s="35">
        <v>78</v>
      </c>
      <c r="AG14" s="36">
        <v>1.2</v>
      </c>
      <c r="AH14" s="35">
        <v>71</v>
      </c>
      <c r="AI14" s="36">
        <v>1.1000000000000001</v>
      </c>
      <c r="AJ14" s="35">
        <v>64</v>
      </c>
      <c r="AK14" s="36">
        <v>1</v>
      </c>
      <c r="AL14" s="35">
        <v>67</v>
      </c>
      <c r="AM14" s="36">
        <v>1</v>
      </c>
      <c r="AN14" s="35">
        <v>57</v>
      </c>
      <c r="AO14" s="36">
        <v>0.9</v>
      </c>
      <c r="AP14" s="35">
        <v>49</v>
      </c>
      <c r="AQ14" s="36">
        <v>0.7</v>
      </c>
      <c r="AR14" s="35">
        <v>55</v>
      </c>
      <c r="AS14" s="36">
        <v>0.8</v>
      </c>
      <c r="AT14" s="315">
        <v>54</v>
      </c>
      <c r="AU14" s="316">
        <v>0.8</v>
      </c>
      <c r="AV14" s="315">
        <v>63</v>
      </c>
      <c r="AW14" s="316">
        <v>0.9</v>
      </c>
      <c r="AX14" s="315">
        <v>69</v>
      </c>
      <c r="AY14" s="316">
        <v>1</v>
      </c>
      <c r="AZ14" s="315">
        <v>76</v>
      </c>
      <c r="BA14" s="316">
        <v>1.1000000000000001</v>
      </c>
      <c r="BB14" s="35">
        <v>66</v>
      </c>
      <c r="BC14" s="36">
        <v>1</v>
      </c>
      <c r="BD14" s="315">
        <v>55</v>
      </c>
      <c r="BE14" s="316">
        <v>0.8</v>
      </c>
      <c r="BF14" s="336">
        <v>52</v>
      </c>
      <c r="BG14" s="337">
        <v>0.8</v>
      </c>
      <c r="BH14" s="336">
        <v>50</v>
      </c>
      <c r="BI14" s="337">
        <v>0.8</v>
      </c>
      <c r="BJ14" s="336">
        <v>52</v>
      </c>
      <c r="BK14" s="337">
        <v>0.8</v>
      </c>
      <c r="BL14" s="336">
        <v>52</v>
      </c>
      <c r="BM14" s="337">
        <v>0.8</v>
      </c>
      <c r="BN14" s="328">
        <v>61</v>
      </c>
      <c r="BO14" s="329">
        <v>0.9</v>
      </c>
      <c r="BP14" s="353">
        <v>49</v>
      </c>
      <c r="BQ14" s="354">
        <v>0.7</v>
      </c>
      <c r="BR14" s="336">
        <v>49</v>
      </c>
      <c r="BS14" s="337">
        <v>0.7</v>
      </c>
      <c r="BT14" s="336">
        <v>53</v>
      </c>
      <c r="BU14" s="337">
        <v>0.8</v>
      </c>
      <c r="BV14" s="336">
        <v>61</v>
      </c>
      <c r="BW14" s="337">
        <v>0.9</v>
      </c>
      <c r="BX14" s="366">
        <v>66</v>
      </c>
      <c r="BY14" s="367">
        <v>1</v>
      </c>
      <c r="BZ14" s="378">
        <v>60</v>
      </c>
      <c r="CA14" s="379">
        <v>0.9</v>
      </c>
      <c r="CB14" s="353">
        <v>45</v>
      </c>
      <c r="CC14" s="354">
        <v>0.7</v>
      </c>
      <c r="CD14" s="353">
        <v>40</v>
      </c>
      <c r="CE14" s="354">
        <v>0.6</v>
      </c>
      <c r="CF14" s="353">
        <v>40</v>
      </c>
      <c r="CG14" s="354">
        <v>0.6</v>
      </c>
      <c r="CH14" s="353">
        <v>50</v>
      </c>
      <c r="CI14" s="354">
        <v>0.7</v>
      </c>
      <c r="CJ14" s="353">
        <v>50</v>
      </c>
      <c r="CK14" s="354">
        <v>0.7</v>
      </c>
      <c r="CL14" s="353">
        <v>50</v>
      </c>
      <c r="CM14" s="354">
        <v>0.8</v>
      </c>
      <c r="CN14" s="353">
        <v>50</v>
      </c>
      <c r="CO14" s="354">
        <v>0.8</v>
      </c>
      <c r="CP14" s="353">
        <v>65</v>
      </c>
      <c r="CQ14" s="354">
        <v>1</v>
      </c>
      <c r="CR14" s="353">
        <v>60</v>
      </c>
      <c r="CS14" s="354">
        <v>0.9</v>
      </c>
      <c r="CT14" s="353">
        <v>65</v>
      </c>
      <c r="CU14" s="354">
        <v>1</v>
      </c>
      <c r="CV14" s="353">
        <v>70</v>
      </c>
      <c r="CW14" s="354">
        <v>1.1000000000000001</v>
      </c>
      <c r="CX14" s="424">
        <v>70</v>
      </c>
      <c r="CY14" s="425">
        <v>1.1000000000000001</v>
      </c>
    </row>
    <row r="15" spans="1:103">
      <c r="A15" s="311" t="s">
        <v>400</v>
      </c>
      <c r="B15" s="35">
        <v>39</v>
      </c>
      <c r="C15" s="36">
        <v>1.5</v>
      </c>
      <c r="D15" s="35">
        <v>43</v>
      </c>
      <c r="E15" s="36">
        <v>1.7</v>
      </c>
      <c r="F15" s="35">
        <v>41</v>
      </c>
      <c r="G15" s="36">
        <v>1.6</v>
      </c>
      <c r="H15" s="35">
        <v>43</v>
      </c>
      <c r="I15" s="36">
        <v>1.7</v>
      </c>
      <c r="J15" s="35">
        <v>41</v>
      </c>
      <c r="K15" s="36">
        <v>1.6</v>
      </c>
      <c r="L15" s="35">
        <v>37</v>
      </c>
      <c r="M15" s="36">
        <v>1.4</v>
      </c>
      <c r="N15" s="35">
        <v>38</v>
      </c>
      <c r="O15" s="36">
        <v>1.5</v>
      </c>
      <c r="P15" s="35">
        <v>32</v>
      </c>
      <c r="Q15" s="36">
        <v>1.3</v>
      </c>
      <c r="R15" s="35">
        <v>27</v>
      </c>
      <c r="S15" s="36">
        <v>1.1000000000000001</v>
      </c>
      <c r="T15" s="35">
        <v>36</v>
      </c>
      <c r="U15" s="36">
        <v>1.4</v>
      </c>
      <c r="V15" s="35">
        <v>35</v>
      </c>
      <c r="W15" s="36">
        <v>1.4</v>
      </c>
      <c r="X15" s="35">
        <v>35</v>
      </c>
      <c r="Y15" s="36">
        <v>1.4</v>
      </c>
      <c r="Z15" s="35">
        <v>33</v>
      </c>
      <c r="AA15" s="36">
        <v>1.3</v>
      </c>
      <c r="AB15" s="35">
        <v>29</v>
      </c>
      <c r="AC15" s="36">
        <v>1.1000000000000001</v>
      </c>
      <c r="AD15" s="35">
        <v>29</v>
      </c>
      <c r="AE15" s="36">
        <v>1.1000000000000001</v>
      </c>
      <c r="AF15" s="35">
        <v>31</v>
      </c>
      <c r="AG15" s="36">
        <v>1.2</v>
      </c>
      <c r="AH15" s="35">
        <v>27</v>
      </c>
      <c r="AI15" s="36">
        <v>1.1000000000000001</v>
      </c>
      <c r="AJ15" s="35">
        <v>18</v>
      </c>
      <c r="AK15" s="36">
        <v>0.7</v>
      </c>
      <c r="AL15" s="35">
        <v>16</v>
      </c>
      <c r="AM15" s="36">
        <v>0.6</v>
      </c>
      <c r="AN15" s="35">
        <v>14</v>
      </c>
      <c r="AO15" s="36">
        <v>0.5</v>
      </c>
      <c r="AP15" s="35">
        <v>11</v>
      </c>
      <c r="AQ15" s="36">
        <v>0.4</v>
      </c>
      <c r="AR15" s="35">
        <v>17</v>
      </c>
      <c r="AS15" s="36">
        <v>0.7</v>
      </c>
      <c r="AT15" s="315">
        <v>18</v>
      </c>
      <c r="AU15" s="316">
        <v>0.7</v>
      </c>
      <c r="AV15" s="315">
        <v>20</v>
      </c>
      <c r="AW15" s="316">
        <v>0.8</v>
      </c>
      <c r="AX15" s="315">
        <v>23</v>
      </c>
      <c r="AY15" s="316">
        <v>0.9</v>
      </c>
      <c r="AZ15" s="315">
        <v>24</v>
      </c>
      <c r="BA15" s="316">
        <v>0.9</v>
      </c>
      <c r="BB15" s="35">
        <v>21</v>
      </c>
      <c r="BC15" s="36">
        <v>0.8</v>
      </c>
      <c r="BD15" s="315">
        <v>18</v>
      </c>
      <c r="BE15" s="316">
        <v>0.7</v>
      </c>
      <c r="BF15" s="336">
        <v>17</v>
      </c>
      <c r="BG15" s="337">
        <v>0.7</v>
      </c>
      <c r="BH15" s="336">
        <v>21</v>
      </c>
      <c r="BI15" s="337">
        <v>0.8</v>
      </c>
      <c r="BJ15" s="336">
        <v>20</v>
      </c>
      <c r="BK15" s="337">
        <v>0.8</v>
      </c>
      <c r="BL15" s="336">
        <v>16</v>
      </c>
      <c r="BM15" s="337">
        <v>0.6</v>
      </c>
      <c r="BN15" s="328">
        <v>13</v>
      </c>
      <c r="BO15" s="329">
        <v>0.5</v>
      </c>
      <c r="BP15" s="353">
        <v>16</v>
      </c>
      <c r="BQ15" s="354">
        <v>0.6</v>
      </c>
      <c r="BR15" s="336">
        <v>11</v>
      </c>
      <c r="BS15" s="337">
        <v>0.4</v>
      </c>
      <c r="BT15" s="336">
        <v>17</v>
      </c>
      <c r="BU15" s="337">
        <v>0.7</v>
      </c>
      <c r="BV15" s="336">
        <v>16</v>
      </c>
      <c r="BW15" s="337">
        <v>0.6</v>
      </c>
      <c r="BX15" s="366">
        <v>13</v>
      </c>
      <c r="BY15" s="367">
        <v>0.5</v>
      </c>
      <c r="BZ15" s="378">
        <v>15</v>
      </c>
      <c r="CA15" s="379">
        <v>0.5</v>
      </c>
      <c r="CB15" s="353">
        <v>15</v>
      </c>
      <c r="CC15" s="354">
        <v>0.5</v>
      </c>
      <c r="CD15" s="353">
        <v>15</v>
      </c>
      <c r="CE15" s="354">
        <v>0.6</v>
      </c>
      <c r="CF15" s="353">
        <v>15</v>
      </c>
      <c r="CG15" s="354">
        <v>0.6</v>
      </c>
      <c r="CH15" s="353">
        <v>15</v>
      </c>
      <c r="CI15" s="354">
        <v>0.6</v>
      </c>
      <c r="CJ15" s="353">
        <v>15</v>
      </c>
      <c r="CK15" s="354">
        <v>0.7</v>
      </c>
      <c r="CL15" s="353">
        <v>20</v>
      </c>
      <c r="CM15" s="354">
        <v>0.7</v>
      </c>
      <c r="CN15" s="353">
        <v>15</v>
      </c>
      <c r="CO15" s="354">
        <v>0.6</v>
      </c>
      <c r="CP15" s="353">
        <v>15</v>
      </c>
      <c r="CQ15" s="354">
        <v>0.7</v>
      </c>
      <c r="CR15" s="353">
        <v>15</v>
      </c>
      <c r="CS15" s="354">
        <v>0.7</v>
      </c>
      <c r="CT15" s="353">
        <v>15</v>
      </c>
      <c r="CU15" s="354">
        <v>0.6</v>
      </c>
      <c r="CV15" s="353">
        <v>20</v>
      </c>
      <c r="CW15" s="354">
        <v>0.7</v>
      </c>
      <c r="CX15" s="424">
        <v>20</v>
      </c>
      <c r="CY15" s="425">
        <v>0.9</v>
      </c>
    </row>
    <row r="16" spans="1:103">
      <c r="A16" s="311" t="s">
        <v>396</v>
      </c>
      <c r="B16" s="35">
        <v>27</v>
      </c>
      <c r="C16" s="36">
        <v>1</v>
      </c>
      <c r="D16" s="35">
        <v>30</v>
      </c>
      <c r="E16" s="36">
        <v>1.1000000000000001</v>
      </c>
      <c r="F16" s="35">
        <v>32</v>
      </c>
      <c r="G16" s="36">
        <v>1.2</v>
      </c>
      <c r="H16" s="35">
        <v>37</v>
      </c>
      <c r="I16" s="36">
        <v>1.4</v>
      </c>
      <c r="J16" s="35">
        <v>28</v>
      </c>
      <c r="K16" s="36">
        <v>1</v>
      </c>
      <c r="L16" s="35">
        <v>27</v>
      </c>
      <c r="M16" s="36">
        <v>1</v>
      </c>
      <c r="N16" s="35">
        <v>30</v>
      </c>
      <c r="O16" s="36">
        <v>1.1000000000000001</v>
      </c>
      <c r="P16" s="35">
        <v>29</v>
      </c>
      <c r="Q16" s="36">
        <v>1.1000000000000001</v>
      </c>
      <c r="R16" s="35">
        <v>23</v>
      </c>
      <c r="S16" s="36">
        <v>0.9</v>
      </c>
      <c r="T16" s="35">
        <v>17</v>
      </c>
      <c r="U16" s="36">
        <v>0.6</v>
      </c>
      <c r="V16" s="35">
        <v>14</v>
      </c>
      <c r="W16" s="36">
        <v>0.5</v>
      </c>
      <c r="X16" s="35">
        <v>15</v>
      </c>
      <c r="Y16" s="36">
        <v>0.6</v>
      </c>
      <c r="Z16" s="35">
        <v>15</v>
      </c>
      <c r="AA16" s="36">
        <v>0.6</v>
      </c>
      <c r="AB16" s="35">
        <v>18</v>
      </c>
      <c r="AC16" s="36">
        <v>0.7</v>
      </c>
      <c r="AD16" s="35">
        <v>18</v>
      </c>
      <c r="AE16" s="36">
        <v>0.7</v>
      </c>
      <c r="AF16" s="35">
        <v>12</v>
      </c>
      <c r="AG16" s="36">
        <v>0.4</v>
      </c>
      <c r="AH16" s="35">
        <v>17</v>
      </c>
      <c r="AI16" s="36">
        <v>0.6</v>
      </c>
      <c r="AJ16" s="35">
        <v>19</v>
      </c>
      <c r="AK16" s="36">
        <v>0.7</v>
      </c>
      <c r="AL16" s="35">
        <v>17</v>
      </c>
      <c r="AM16" s="36">
        <v>0.6</v>
      </c>
      <c r="AN16" s="35">
        <v>15</v>
      </c>
      <c r="AO16" s="36">
        <v>0.6</v>
      </c>
      <c r="AP16" s="35">
        <v>13</v>
      </c>
      <c r="AQ16" s="36">
        <v>0.5</v>
      </c>
      <c r="AR16" s="35">
        <v>9</v>
      </c>
      <c r="AS16" s="36">
        <v>0.3</v>
      </c>
      <c r="AT16" s="315">
        <v>12</v>
      </c>
      <c r="AU16" s="316">
        <v>0.5</v>
      </c>
      <c r="AV16" s="315">
        <v>11</v>
      </c>
      <c r="AW16" s="316">
        <v>0.4</v>
      </c>
      <c r="AX16" s="315">
        <v>10</v>
      </c>
      <c r="AY16" s="316">
        <v>0.4</v>
      </c>
      <c r="AZ16" s="315">
        <v>17</v>
      </c>
      <c r="BA16" s="316">
        <v>0.6</v>
      </c>
      <c r="BB16" s="35">
        <v>15</v>
      </c>
      <c r="BC16" s="36">
        <v>0.6</v>
      </c>
      <c r="BD16" s="315">
        <v>15</v>
      </c>
      <c r="BE16" s="316">
        <v>0.6</v>
      </c>
      <c r="BF16" s="336">
        <v>15</v>
      </c>
      <c r="BG16" s="337">
        <v>0.6</v>
      </c>
      <c r="BH16" s="336">
        <v>10</v>
      </c>
      <c r="BI16" s="337">
        <v>0.4</v>
      </c>
      <c r="BJ16" s="336">
        <v>10</v>
      </c>
      <c r="BK16" s="337">
        <v>0.4</v>
      </c>
      <c r="BL16" s="336">
        <v>9</v>
      </c>
      <c r="BM16" s="337">
        <v>0.3</v>
      </c>
      <c r="BN16" s="328">
        <v>10</v>
      </c>
      <c r="BO16" s="329">
        <v>0.4</v>
      </c>
      <c r="BP16" s="353">
        <v>11</v>
      </c>
      <c r="BQ16" s="354">
        <v>0.4</v>
      </c>
      <c r="BR16" s="336">
        <v>8</v>
      </c>
      <c r="BS16" s="337">
        <v>0.3</v>
      </c>
      <c r="BT16" s="336">
        <v>7</v>
      </c>
      <c r="BU16" s="337">
        <v>0.3</v>
      </c>
      <c r="BV16" s="336">
        <v>7</v>
      </c>
      <c r="BW16" s="337">
        <v>0.3</v>
      </c>
      <c r="BX16" s="366">
        <v>7</v>
      </c>
      <c r="BY16" s="367">
        <v>0.3</v>
      </c>
      <c r="BZ16" s="378">
        <v>10</v>
      </c>
      <c r="CA16" s="379">
        <v>0.4</v>
      </c>
      <c r="CB16" s="353">
        <v>15</v>
      </c>
      <c r="CC16" s="354">
        <v>0.5</v>
      </c>
      <c r="CD16" s="353">
        <v>15</v>
      </c>
      <c r="CE16" s="354">
        <v>0.5</v>
      </c>
      <c r="CF16" s="353">
        <v>20</v>
      </c>
      <c r="CG16" s="354">
        <v>0.7</v>
      </c>
      <c r="CH16" s="353">
        <v>15</v>
      </c>
      <c r="CI16" s="354">
        <v>0.6</v>
      </c>
      <c r="CJ16" s="353">
        <v>15</v>
      </c>
      <c r="CK16" s="354">
        <v>0.6</v>
      </c>
      <c r="CL16" s="353">
        <v>15</v>
      </c>
      <c r="CM16" s="354">
        <v>0.6</v>
      </c>
      <c r="CN16" s="353">
        <v>20</v>
      </c>
      <c r="CO16" s="354">
        <v>0.7</v>
      </c>
      <c r="CP16" s="353">
        <v>20</v>
      </c>
      <c r="CQ16" s="354">
        <v>0.8</v>
      </c>
      <c r="CR16" s="353">
        <v>20</v>
      </c>
      <c r="CS16" s="354">
        <v>0.7</v>
      </c>
      <c r="CT16" s="353">
        <v>25</v>
      </c>
      <c r="CU16" s="354">
        <v>0.9</v>
      </c>
      <c r="CV16" s="353">
        <v>25</v>
      </c>
      <c r="CW16" s="354">
        <v>0.9</v>
      </c>
      <c r="CX16" s="424">
        <v>20</v>
      </c>
      <c r="CY16" s="425">
        <v>0.8</v>
      </c>
    </row>
    <row r="17" spans="1:103">
      <c r="A17" s="311" t="s">
        <v>373</v>
      </c>
      <c r="B17" s="35">
        <v>62</v>
      </c>
      <c r="C17" s="36">
        <v>2</v>
      </c>
      <c r="D17" s="35">
        <v>60</v>
      </c>
      <c r="E17" s="36">
        <v>2</v>
      </c>
      <c r="F17" s="35">
        <v>46</v>
      </c>
      <c r="G17" s="36">
        <v>1.5</v>
      </c>
      <c r="H17" s="35">
        <v>45</v>
      </c>
      <c r="I17" s="36">
        <v>1.5</v>
      </c>
      <c r="J17" s="35">
        <v>45</v>
      </c>
      <c r="K17" s="36">
        <v>1.5</v>
      </c>
      <c r="L17" s="35">
        <v>42</v>
      </c>
      <c r="M17" s="36">
        <v>1.4</v>
      </c>
      <c r="N17" s="35">
        <v>42</v>
      </c>
      <c r="O17" s="36">
        <v>1.4</v>
      </c>
      <c r="P17" s="35">
        <v>34</v>
      </c>
      <c r="Q17" s="36">
        <v>1.1000000000000001</v>
      </c>
      <c r="R17" s="35">
        <v>27</v>
      </c>
      <c r="S17" s="36">
        <v>0.9</v>
      </c>
      <c r="T17" s="35">
        <v>28</v>
      </c>
      <c r="U17" s="36">
        <v>0.9</v>
      </c>
      <c r="V17" s="35">
        <v>36</v>
      </c>
      <c r="W17" s="36">
        <v>1.2</v>
      </c>
      <c r="X17" s="35">
        <v>35</v>
      </c>
      <c r="Y17" s="36">
        <v>1.1000000000000001</v>
      </c>
      <c r="Z17" s="35">
        <v>34</v>
      </c>
      <c r="AA17" s="36">
        <v>1.1000000000000001</v>
      </c>
      <c r="AB17" s="35">
        <v>39</v>
      </c>
      <c r="AC17" s="36">
        <v>1.3</v>
      </c>
      <c r="AD17" s="35">
        <v>36</v>
      </c>
      <c r="AE17" s="36">
        <v>1.2</v>
      </c>
      <c r="AF17" s="35">
        <v>36</v>
      </c>
      <c r="AG17" s="36">
        <v>1.2</v>
      </c>
      <c r="AH17" s="35">
        <v>33</v>
      </c>
      <c r="AI17" s="36">
        <v>1.1000000000000001</v>
      </c>
      <c r="AJ17" s="35">
        <v>31</v>
      </c>
      <c r="AK17" s="36">
        <v>1</v>
      </c>
      <c r="AL17" s="35">
        <v>23</v>
      </c>
      <c r="AM17" s="36">
        <v>0.8</v>
      </c>
      <c r="AN17" s="35">
        <v>24</v>
      </c>
      <c r="AO17" s="36">
        <v>0.8</v>
      </c>
      <c r="AP17" s="35">
        <v>23</v>
      </c>
      <c r="AQ17" s="36">
        <v>0.7</v>
      </c>
      <c r="AR17" s="35">
        <v>20</v>
      </c>
      <c r="AS17" s="36">
        <v>0.6</v>
      </c>
      <c r="AT17" s="315">
        <v>21</v>
      </c>
      <c r="AU17" s="316">
        <v>0.7</v>
      </c>
      <c r="AV17" s="315">
        <v>22</v>
      </c>
      <c r="AW17" s="316">
        <v>0.7</v>
      </c>
      <c r="AX17" s="315">
        <v>30</v>
      </c>
      <c r="AY17" s="316">
        <v>1</v>
      </c>
      <c r="AZ17" s="315">
        <v>33</v>
      </c>
      <c r="BA17" s="316">
        <v>1</v>
      </c>
      <c r="BB17" s="35">
        <v>30</v>
      </c>
      <c r="BC17" s="36">
        <v>1</v>
      </c>
      <c r="BD17" s="315">
        <v>26</v>
      </c>
      <c r="BE17" s="316">
        <v>0.8</v>
      </c>
      <c r="BF17" s="336">
        <v>16</v>
      </c>
      <c r="BG17" s="337">
        <v>0.5</v>
      </c>
      <c r="BH17" s="336">
        <v>15</v>
      </c>
      <c r="BI17" s="337">
        <v>0.5</v>
      </c>
      <c r="BJ17" s="336">
        <v>20</v>
      </c>
      <c r="BK17" s="337">
        <v>0.6</v>
      </c>
      <c r="BL17" s="336">
        <v>19</v>
      </c>
      <c r="BM17" s="337">
        <v>0.6</v>
      </c>
      <c r="BN17" s="328">
        <v>21</v>
      </c>
      <c r="BO17" s="329">
        <v>0.7</v>
      </c>
      <c r="BP17" s="353">
        <v>25</v>
      </c>
      <c r="BQ17" s="354">
        <v>0.8</v>
      </c>
      <c r="BR17" s="336">
        <v>24</v>
      </c>
      <c r="BS17" s="337">
        <v>0.8</v>
      </c>
      <c r="BT17" s="336">
        <v>26</v>
      </c>
      <c r="BU17" s="337">
        <v>0.8</v>
      </c>
      <c r="BV17" s="336">
        <v>27</v>
      </c>
      <c r="BW17" s="337">
        <v>0.9</v>
      </c>
      <c r="BX17" s="366">
        <v>27</v>
      </c>
      <c r="BY17" s="367">
        <v>0.9</v>
      </c>
      <c r="BZ17" s="378">
        <v>25</v>
      </c>
      <c r="CA17" s="379">
        <v>0.8</v>
      </c>
      <c r="CB17" s="353">
        <v>20</v>
      </c>
      <c r="CC17" s="354">
        <v>0.6</v>
      </c>
      <c r="CD17" s="353">
        <v>20</v>
      </c>
      <c r="CE17" s="354">
        <v>0.6</v>
      </c>
      <c r="CF17" s="353">
        <v>20</v>
      </c>
      <c r="CG17" s="354">
        <v>0.6</v>
      </c>
      <c r="CH17" s="353">
        <v>20</v>
      </c>
      <c r="CI17" s="354">
        <v>0.6</v>
      </c>
      <c r="CJ17" s="353">
        <v>15</v>
      </c>
      <c r="CK17" s="354">
        <v>0.5</v>
      </c>
      <c r="CL17" s="353">
        <v>15</v>
      </c>
      <c r="CM17" s="354">
        <v>0.5</v>
      </c>
      <c r="CN17" s="353">
        <v>20</v>
      </c>
      <c r="CO17" s="354">
        <v>0.6</v>
      </c>
      <c r="CP17" s="353">
        <v>25</v>
      </c>
      <c r="CQ17" s="354">
        <v>0.7</v>
      </c>
      <c r="CR17" s="353">
        <v>25</v>
      </c>
      <c r="CS17" s="354">
        <v>0.8</v>
      </c>
      <c r="CT17" s="353">
        <v>25</v>
      </c>
      <c r="CU17" s="354">
        <v>0.8</v>
      </c>
      <c r="CV17" s="353">
        <v>25</v>
      </c>
      <c r="CW17" s="354">
        <v>0.8</v>
      </c>
      <c r="CX17" s="424">
        <v>25</v>
      </c>
      <c r="CY17" s="425">
        <v>0.8</v>
      </c>
    </row>
    <row r="18" spans="1:103">
      <c r="A18" s="311" t="s">
        <v>374</v>
      </c>
      <c r="B18" s="35">
        <v>425</v>
      </c>
      <c r="C18" s="36">
        <v>2.1</v>
      </c>
      <c r="D18" s="35">
        <v>423</v>
      </c>
      <c r="E18" s="36">
        <v>2.1</v>
      </c>
      <c r="F18" s="35">
        <v>408</v>
      </c>
      <c r="G18" s="36">
        <v>2</v>
      </c>
      <c r="H18" s="35">
        <v>396</v>
      </c>
      <c r="I18" s="36">
        <v>2</v>
      </c>
      <c r="J18" s="35">
        <v>398</v>
      </c>
      <c r="K18" s="36">
        <v>2</v>
      </c>
      <c r="L18" s="35">
        <v>358</v>
      </c>
      <c r="M18" s="36">
        <v>1.8</v>
      </c>
      <c r="N18" s="35">
        <v>359</v>
      </c>
      <c r="O18" s="36">
        <v>1.8</v>
      </c>
      <c r="P18" s="35">
        <v>348</v>
      </c>
      <c r="Q18" s="36">
        <v>1.7</v>
      </c>
      <c r="R18" s="35">
        <v>318</v>
      </c>
      <c r="S18" s="36">
        <v>1.6</v>
      </c>
      <c r="T18" s="35">
        <v>321</v>
      </c>
      <c r="U18" s="36">
        <v>1.6</v>
      </c>
      <c r="V18" s="35">
        <v>326</v>
      </c>
      <c r="W18" s="36">
        <v>1.6</v>
      </c>
      <c r="X18" s="35">
        <v>362</v>
      </c>
      <c r="Y18" s="36">
        <v>1.8</v>
      </c>
      <c r="Z18" s="35">
        <v>359</v>
      </c>
      <c r="AA18" s="36">
        <v>1.8</v>
      </c>
      <c r="AB18" s="35">
        <v>354</v>
      </c>
      <c r="AC18" s="36">
        <v>1.8</v>
      </c>
      <c r="AD18" s="35">
        <v>355</v>
      </c>
      <c r="AE18" s="36">
        <v>1.8</v>
      </c>
      <c r="AF18" s="35">
        <v>338</v>
      </c>
      <c r="AG18" s="36">
        <v>1.7</v>
      </c>
      <c r="AH18" s="35">
        <v>317</v>
      </c>
      <c r="AI18" s="36">
        <v>1.6</v>
      </c>
      <c r="AJ18" s="35">
        <v>269</v>
      </c>
      <c r="AK18" s="36">
        <v>1.3</v>
      </c>
      <c r="AL18" s="35">
        <v>246</v>
      </c>
      <c r="AM18" s="36">
        <v>1.2</v>
      </c>
      <c r="AN18" s="35">
        <v>226</v>
      </c>
      <c r="AO18" s="36">
        <v>1.1000000000000001</v>
      </c>
      <c r="AP18" s="35">
        <v>225</v>
      </c>
      <c r="AQ18" s="36">
        <v>1.1000000000000001</v>
      </c>
      <c r="AR18" s="35">
        <v>224</v>
      </c>
      <c r="AS18" s="36">
        <v>1.1000000000000001</v>
      </c>
      <c r="AT18" s="315">
        <v>217</v>
      </c>
      <c r="AU18" s="316">
        <v>1.1000000000000001</v>
      </c>
      <c r="AV18" s="315">
        <v>223</v>
      </c>
      <c r="AW18" s="316">
        <v>1.1000000000000001</v>
      </c>
      <c r="AX18" s="315">
        <v>232</v>
      </c>
      <c r="AY18" s="316">
        <v>1.2</v>
      </c>
      <c r="AZ18" s="315">
        <v>229</v>
      </c>
      <c r="BA18" s="316">
        <v>1.1000000000000001</v>
      </c>
      <c r="BB18" s="35">
        <v>224</v>
      </c>
      <c r="BC18" s="36">
        <v>1.1000000000000001</v>
      </c>
      <c r="BD18" s="315">
        <v>210</v>
      </c>
      <c r="BE18" s="316">
        <v>1</v>
      </c>
      <c r="BF18" s="336">
        <v>185</v>
      </c>
      <c r="BG18" s="337">
        <v>0.9</v>
      </c>
      <c r="BH18" s="336">
        <v>179</v>
      </c>
      <c r="BI18" s="337">
        <v>0.9</v>
      </c>
      <c r="BJ18" s="336">
        <v>166</v>
      </c>
      <c r="BK18" s="337">
        <v>0.8</v>
      </c>
      <c r="BL18" s="336">
        <v>159</v>
      </c>
      <c r="BM18" s="337">
        <v>0.8</v>
      </c>
      <c r="BN18" s="328">
        <v>146</v>
      </c>
      <c r="BO18" s="329">
        <v>0.7</v>
      </c>
      <c r="BP18" s="353">
        <v>149</v>
      </c>
      <c r="BQ18" s="354">
        <v>0.7</v>
      </c>
      <c r="BR18" s="336">
        <v>159</v>
      </c>
      <c r="BS18" s="337">
        <v>0.8</v>
      </c>
      <c r="BT18" s="336">
        <v>162</v>
      </c>
      <c r="BU18" s="337">
        <v>0.8</v>
      </c>
      <c r="BV18" s="336">
        <v>172</v>
      </c>
      <c r="BW18" s="337">
        <v>0.9</v>
      </c>
      <c r="BX18" s="366">
        <v>174</v>
      </c>
      <c r="BY18" s="367">
        <v>0.9</v>
      </c>
      <c r="BZ18" s="378">
        <v>205</v>
      </c>
      <c r="CA18" s="379">
        <v>1</v>
      </c>
      <c r="CB18" s="353">
        <v>200</v>
      </c>
      <c r="CC18" s="354">
        <v>1</v>
      </c>
      <c r="CD18" s="353">
        <v>200</v>
      </c>
      <c r="CE18" s="354">
        <v>1</v>
      </c>
      <c r="CF18" s="353">
        <v>185</v>
      </c>
      <c r="CG18" s="354">
        <v>0.9</v>
      </c>
      <c r="CH18" s="353">
        <v>185</v>
      </c>
      <c r="CI18" s="354">
        <v>0.9</v>
      </c>
      <c r="CJ18" s="353">
        <v>195</v>
      </c>
      <c r="CK18" s="354">
        <v>1</v>
      </c>
      <c r="CL18" s="353">
        <v>215</v>
      </c>
      <c r="CM18" s="354">
        <v>1.1000000000000001</v>
      </c>
      <c r="CN18" s="353">
        <v>200</v>
      </c>
      <c r="CO18" s="354">
        <v>1</v>
      </c>
      <c r="CP18" s="353">
        <v>210</v>
      </c>
      <c r="CQ18" s="354">
        <v>1</v>
      </c>
      <c r="CR18" s="353">
        <v>210</v>
      </c>
      <c r="CS18" s="354">
        <v>1</v>
      </c>
      <c r="CT18" s="353">
        <v>205</v>
      </c>
      <c r="CU18" s="354">
        <v>1</v>
      </c>
      <c r="CV18" s="353">
        <v>220</v>
      </c>
      <c r="CW18" s="354">
        <v>1.1000000000000001</v>
      </c>
      <c r="CX18" s="424">
        <v>220</v>
      </c>
      <c r="CY18" s="425">
        <v>1.1000000000000001</v>
      </c>
    </row>
    <row r="19" spans="1:103">
      <c r="A19" s="311" t="s">
        <v>375</v>
      </c>
      <c r="B19" s="35">
        <v>34</v>
      </c>
      <c r="C19" s="36">
        <v>0.8</v>
      </c>
      <c r="D19" s="35">
        <v>38</v>
      </c>
      <c r="E19" s="36">
        <v>0.9</v>
      </c>
      <c r="F19" s="35">
        <v>35</v>
      </c>
      <c r="G19" s="36">
        <v>0.8</v>
      </c>
      <c r="H19" s="35">
        <v>48</v>
      </c>
      <c r="I19" s="36">
        <v>1.2</v>
      </c>
      <c r="J19" s="35">
        <v>44</v>
      </c>
      <c r="K19" s="36">
        <v>1.1000000000000001</v>
      </c>
      <c r="L19" s="35">
        <v>45</v>
      </c>
      <c r="M19" s="36">
        <v>1.1000000000000001</v>
      </c>
      <c r="N19" s="35">
        <v>47</v>
      </c>
      <c r="O19" s="36">
        <v>1.1000000000000001</v>
      </c>
      <c r="P19" s="35">
        <v>41</v>
      </c>
      <c r="Q19" s="36">
        <v>1</v>
      </c>
      <c r="R19" s="35">
        <v>39</v>
      </c>
      <c r="S19" s="36">
        <v>0.9</v>
      </c>
      <c r="T19" s="35">
        <v>41</v>
      </c>
      <c r="U19" s="36">
        <v>1</v>
      </c>
      <c r="V19" s="35">
        <v>30</v>
      </c>
      <c r="W19" s="36">
        <v>0.7</v>
      </c>
      <c r="X19" s="35">
        <v>33</v>
      </c>
      <c r="Y19" s="36">
        <v>0.8</v>
      </c>
      <c r="Z19" s="35">
        <v>36</v>
      </c>
      <c r="AA19" s="36">
        <v>0.9</v>
      </c>
      <c r="AB19" s="35">
        <v>33</v>
      </c>
      <c r="AC19" s="36">
        <v>0.8</v>
      </c>
      <c r="AD19" s="35">
        <v>31</v>
      </c>
      <c r="AE19" s="36">
        <v>0.7</v>
      </c>
      <c r="AF19" s="35">
        <v>29</v>
      </c>
      <c r="AG19" s="36">
        <v>0.7</v>
      </c>
      <c r="AH19" s="35">
        <v>25</v>
      </c>
      <c r="AI19" s="36">
        <v>0.6</v>
      </c>
      <c r="AJ19" s="35">
        <v>22</v>
      </c>
      <c r="AK19" s="36">
        <v>0.5</v>
      </c>
      <c r="AL19" s="35">
        <v>23</v>
      </c>
      <c r="AM19" s="36">
        <v>0.6</v>
      </c>
      <c r="AN19" s="35">
        <v>25</v>
      </c>
      <c r="AO19" s="36">
        <v>0.6</v>
      </c>
      <c r="AP19" s="35">
        <v>27</v>
      </c>
      <c r="AQ19" s="36">
        <v>0.7</v>
      </c>
      <c r="AR19" s="35">
        <v>26</v>
      </c>
      <c r="AS19" s="36">
        <v>0.6</v>
      </c>
      <c r="AT19" s="315">
        <v>24</v>
      </c>
      <c r="AU19" s="316">
        <v>0.6</v>
      </c>
      <c r="AV19" s="315">
        <v>24</v>
      </c>
      <c r="AW19" s="316">
        <v>0.6</v>
      </c>
      <c r="AX19" s="315">
        <v>23</v>
      </c>
      <c r="AY19" s="316">
        <v>0.6</v>
      </c>
      <c r="AZ19" s="315">
        <v>26</v>
      </c>
      <c r="BA19" s="316">
        <v>0.7</v>
      </c>
      <c r="BB19" s="35">
        <v>23</v>
      </c>
      <c r="BC19" s="36">
        <v>0.6</v>
      </c>
      <c r="BD19" s="315">
        <v>24</v>
      </c>
      <c r="BE19" s="316">
        <v>0.6</v>
      </c>
      <c r="BF19" s="336">
        <v>24</v>
      </c>
      <c r="BG19" s="337">
        <v>0.6</v>
      </c>
      <c r="BH19" s="336">
        <v>19</v>
      </c>
      <c r="BI19" s="337">
        <v>0.5</v>
      </c>
      <c r="BJ19" s="336">
        <v>18</v>
      </c>
      <c r="BK19" s="337">
        <v>0.5</v>
      </c>
      <c r="BL19" s="336">
        <v>16</v>
      </c>
      <c r="BM19" s="337">
        <v>0.4</v>
      </c>
      <c r="BN19" s="328">
        <v>16</v>
      </c>
      <c r="BO19" s="329">
        <v>0.4</v>
      </c>
      <c r="BP19" s="353">
        <v>20</v>
      </c>
      <c r="BQ19" s="354">
        <v>0.5</v>
      </c>
      <c r="BR19" s="336">
        <v>12</v>
      </c>
      <c r="BS19" s="337">
        <v>0.3</v>
      </c>
      <c r="BT19" s="336">
        <v>14</v>
      </c>
      <c r="BU19" s="337">
        <v>0.4</v>
      </c>
      <c r="BV19" s="336">
        <v>17</v>
      </c>
      <c r="BW19" s="337">
        <v>0.4</v>
      </c>
      <c r="BX19" s="366">
        <v>21</v>
      </c>
      <c r="BY19" s="367">
        <v>0.5</v>
      </c>
      <c r="BZ19" s="378">
        <v>25</v>
      </c>
      <c r="CA19" s="379">
        <v>0.6</v>
      </c>
      <c r="CB19" s="353">
        <v>30</v>
      </c>
      <c r="CC19" s="354">
        <v>0.7</v>
      </c>
      <c r="CD19" s="353">
        <v>30</v>
      </c>
      <c r="CE19" s="354">
        <v>0.7</v>
      </c>
      <c r="CF19" s="353">
        <v>25</v>
      </c>
      <c r="CG19" s="354">
        <v>0.7</v>
      </c>
      <c r="CH19" s="353">
        <v>30</v>
      </c>
      <c r="CI19" s="354">
        <v>0.7</v>
      </c>
      <c r="CJ19" s="353">
        <v>30</v>
      </c>
      <c r="CK19" s="354">
        <v>0.7</v>
      </c>
      <c r="CL19" s="353">
        <v>25</v>
      </c>
      <c r="CM19" s="354">
        <v>0.6</v>
      </c>
      <c r="CN19" s="353">
        <v>20</v>
      </c>
      <c r="CO19" s="354">
        <v>0.5</v>
      </c>
      <c r="CP19" s="353">
        <v>20</v>
      </c>
      <c r="CQ19" s="354">
        <v>0.6</v>
      </c>
      <c r="CR19" s="353">
        <v>20</v>
      </c>
      <c r="CS19" s="354">
        <v>0.5</v>
      </c>
      <c r="CT19" s="353">
        <v>20</v>
      </c>
      <c r="CU19" s="354">
        <v>0.5</v>
      </c>
      <c r="CV19" s="353">
        <v>20</v>
      </c>
      <c r="CW19" s="354">
        <v>0.6</v>
      </c>
      <c r="CX19" s="424">
        <v>20</v>
      </c>
      <c r="CY19" s="425">
        <v>0.5</v>
      </c>
    </row>
    <row r="20" spans="1:103">
      <c r="A20" s="311" t="s">
        <v>402</v>
      </c>
      <c r="B20" s="35">
        <v>12</v>
      </c>
      <c r="C20" s="36">
        <v>1</v>
      </c>
      <c r="D20" s="35">
        <v>11</v>
      </c>
      <c r="E20" s="36">
        <v>1</v>
      </c>
      <c r="F20" s="35">
        <v>11</v>
      </c>
      <c r="G20" s="36">
        <v>1</v>
      </c>
      <c r="H20" s="35">
        <v>6</v>
      </c>
      <c r="I20" s="36">
        <v>0.5</v>
      </c>
      <c r="J20" s="35">
        <v>7</v>
      </c>
      <c r="K20" s="36">
        <v>0.6</v>
      </c>
      <c r="L20" s="35">
        <v>9</v>
      </c>
      <c r="M20" s="36">
        <v>0.8</v>
      </c>
      <c r="N20" s="35">
        <v>10</v>
      </c>
      <c r="O20" s="36">
        <v>0.9</v>
      </c>
      <c r="P20" s="35">
        <v>9</v>
      </c>
      <c r="Q20" s="36">
        <v>0.8</v>
      </c>
      <c r="R20" s="35">
        <v>13</v>
      </c>
      <c r="S20" s="36">
        <v>1.1000000000000001</v>
      </c>
      <c r="T20" s="35">
        <v>12</v>
      </c>
      <c r="U20" s="36">
        <v>1</v>
      </c>
      <c r="V20" s="35">
        <v>17</v>
      </c>
      <c r="W20" s="36">
        <v>1.5</v>
      </c>
      <c r="X20" s="35">
        <v>15</v>
      </c>
      <c r="Y20" s="36">
        <v>1.3</v>
      </c>
      <c r="Z20" s="35">
        <v>12</v>
      </c>
      <c r="AA20" s="36">
        <v>1</v>
      </c>
      <c r="AB20" s="35">
        <v>10</v>
      </c>
      <c r="AC20" s="36">
        <v>0.9</v>
      </c>
      <c r="AD20" s="35">
        <v>9</v>
      </c>
      <c r="AE20" s="36">
        <v>0.8</v>
      </c>
      <c r="AF20" s="35">
        <v>10</v>
      </c>
      <c r="AG20" s="36">
        <v>0.9</v>
      </c>
      <c r="AH20" s="35">
        <v>8</v>
      </c>
      <c r="AI20" s="36">
        <v>0.7</v>
      </c>
      <c r="AJ20" s="35">
        <v>8</v>
      </c>
      <c r="AK20" s="36">
        <v>0.7</v>
      </c>
      <c r="AL20" s="35">
        <v>5</v>
      </c>
      <c r="AM20" s="36">
        <v>0.4</v>
      </c>
      <c r="AN20" s="35">
        <v>5</v>
      </c>
      <c r="AO20" s="36">
        <v>0.4</v>
      </c>
      <c r="AP20" s="35">
        <v>5</v>
      </c>
      <c r="AQ20" s="36">
        <v>0.5</v>
      </c>
      <c r="AR20" s="35">
        <v>5</v>
      </c>
      <c r="AS20" s="36">
        <v>0.5</v>
      </c>
      <c r="AT20" s="315">
        <v>4</v>
      </c>
      <c r="AU20" s="316">
        <v>0.4</v>
      </c>
      <c r="AV20" s="315">
        <v>3</v>
      </c>
      <c r="AW20" s="316">
        <v>0.3</v>
      </c>
      <c r="AX20" s="315">
        <v>3</v>
      </c>
      <c r="AY20" s="316">
        <v>0.3</v>
      </c>
      <c r="AZ20" s="315">
        <v>7</v>
      </c>
      <c r="BA20" s="316">
        <v>0.7</v>
      </c>
      <c r="BB20" s="35">
        <v>6</v>
      </c>
      <c r="BC20" s="36">
        <v>0.6</v>
      </c>
      <c r="BD20" s="315">
        <v>5</v>
      </c>
      <c r="BE20" s="316">
        <v>0.5</v>
      </c>
      <c r="BF20" s="336">
        <v>3</v>
      </c>
      <c r="BG20" s="337">
        <v>0.3</v>
      </c>
      <c r="BH20" s="336" t="s">
        <v>367</v>
      </c>
      <c r="BI20" s="336" t="s">
        <v>367</v>
      </c>
      <c r="BJ20" s="336">
        <v>3</v>
      </c>
      <c r="BK20" s="337">
        <v>0.3</v>
      </c>
      <c r="BL20" s="336">
        <v>3</v>
      </c>
      <c r="BM20" s="337">
        <v>0.3</v>
      </c>
      <c r="BN20" s="328">
        <v>3</v>
      </c>
      <c r="BO20" s="329">
        <v>0.3</v>
      </c>
      <c r="BP20" s="353">
        <v>4</v>
      </c>
      <c r="BQ20" s="354">
        <v>0.4</v>
      </c>
      <c r="BR20" s="336" t="s">
        <v>367</v>
      </c>
      <c r="BS20" s="336" t="s">
        <v>367</v>
      </c>
      <c r="BT20" s="336" t="s">
        <v>367</v>
      </c>
      <c r="BU20" s="336" t="s">
        <v>367</v>
      </c>
      <c r="BV20" s="336">
        <v>5</v>
      </c>
      <c r="BW20" s="337">
        <v>0.5</v>
      </c>
      <c r="BX20" s="366">
        <v>4</v>
      </c>
      <c r="BY20" s="367">
        <v>0.4</v>
      </c>
      <c r="BZ20" s="378">
        <v>5</v>
      </c>
      <c r="CA20" s="379">
        <v>0.6</v>
      </c>
      <c r="CB20" s="353">
        <v>5</v>
      </c>
      <c r="CC20" s="354">
        <v>0.4</v>
      </c>
      <c r="CD20" s="353">
        <v>0</v>
      </c>
      <c r="CE20" s="353" t="s">
        <v>367</v>
      </c>
      <c r="CF20" s="353">
        <v>0</v>
      </c>
      <c r="CG20" s="353" t="s">
        <v>367</v>
      </c>
      <c r="CH20" s="353">
        <v>0</v>
      </c>
      <c r="CI20" s="353" t="s">
        <v>367</v>
      </c>
      <c r="CJ20" s="353">
        <v>5</v>
      </c>
      <c r="CK20" s="354">
        <v>0.3</v>
      </c>
      <c r="CL20" s="353">
        <v>5</v>
      </c>
      <c r="CM20" s="354">
        <v>0.5</v>
      </c>
      <c r="CN20" s="353">
        <v>5</v>
      </c>
      <c r="CO20" s="354">
        <v>0.6</v>
      </c>
      <c r="CP20" s="353">
        <v>5</v>
      </c>
      <c r="CQ20" s="354">
        <v>0.7</v>
      </c>
      <c r="CR20" s="353">
        <v>5</v>
      </c>
      <c r="CS20" s="354">
        <v>0.7</v>
      </c>
      <c r="CT20" s="353">
        <v>10</v>
      </c>
      <c r="CU20" s="354">
        <v>0.8</v>
      </c>
      <c r="CV20" s="353">
        <v>5</v>
      </c>
      <c r="CW20" s="354">
        <v>0.6</v>
      </c>
      <c r="CX20" s="424">
        <v>5</v>
      </c>
      <c r="CY20" s="425">
        <v>0.7</v>
      </c>
    </row>
    <row r="21" spans="1:103">
      <c r="A21" s="311" t="s">
        <v>376</v>
      </c>
      <c r="B21" s="35">
        <v>99</v>
      </c>
      <c r="C21" s="36">
        <v>1.5</v>
      </c>
      <c r="D21" s="35">
        <v>87</v>
      </c>
      <c r="E21" s="36">
        <v>1.3</v>
      </c>
      <c r="F21" s="35">
        <v>78</v>
      </c>
      <c r="G21" s="36">
        <v>1.2</v>
      </c>
      <c r="H21" s="35">
        <v>80</v>
      </c>
      <c r="I21" s="36">
        <v>1.2</v>
      </c>
      <c r="J21" s="35">
        <v>66</v>
      </c>
      <c r="K21" s="36">
        <v>1</v>
      </c>
      <c r="L21" s="35">
        <v>64</v>
      </c>
      <c r="M21" s="36">
        <v>1</v>
      </c>
      <c r="N21" s="35">
        <v>59</v>
      </c>
      <c r="O21" s="36">
        <v>0.9</v>
      </c>
      <c r="P21" s="35">
        <v>54</v>
      </c>
      <c r="Q21" s="36">
        <v>0.8</v>
      </c>
      <c r="R21" s="35">
        <v>57</v>
      </c>
      <c r="S21" s="36">
        <v>0.9</v>
      </c>
      <c r="T21" s="35">
        <v>48</v>
      </c>
      <c r="U21" s="36">
        <v>0.7</v>
      </c>
      <c r="V21" s="35">
        <v>59</v>
      </c>
      <c r="W21" s="36">
        <v>0.9</v>
      </c>
      <c r="X21" s="35">
        <v>57</v>
      </c>
      <c r="Y21" s="36">
        <v>0.9</v>
      </c>
      <c r="Z21" s="35">
        <v>60</v>
      </c>
      <c r="AA21" s="36">
        <v>0.9</v>
      </c>
      <c r="AB21" s="35">
        <v>52</v>
      </c>
      <c r="AC21" s="36">
        <v>0.8</v>
      </c>
      <c r="AD21" s="35">
        <v>50</v>
      </c>
      <c r="AE21" s="36">
        <v>0.8</v>
      </c>
      <c r="AF21" s="35">
        <v>49</v>
      </c>
      <c r="AG21" s="36">
        <v>0.8</v>
      </c>
      <c r="AH21" s="35">
        <v>49</v>
      </c>
      <c r="AI21" s="36">
        <v>0.8</v>
      </c>
      <c r="AJ21" s="35">
        <v>36</v>
      </c>
      <c r="AK21" s="36">
        <v>0.6</v>
      </c>
      <c r="AL21" s="35">
        <v>29</v>
      </c>
      <c r="AM21" s="36">
        <v>0.4</v>
      </c>
      <c r="AN21" s="35">
        <v>33</v>
      </c>
      <c r="AO21" s="36">
        <v>0.5</v>
      </c>
      <c r="AP21" s="35">
        <v>32</v>
      </c>
      <c r="AQ21" s="36">
        <v>0.5</v>
      </c>
      <c r="AR21" s="35">
        <v>32</v>
      </c>
      <c r="AS21" s="36">
        <v>0.5</v>
      </c>
      <c r="AT21" s="315">
        <v>30</v>
      </c>
      <c r="AU21" s="316">
        <v>0.5</v>
      </c>
      <c r="AV21" s="315">
        <v>25</v>
      </c>
      <c r="AW21" s="316">
        <v>0.4</v>
      </c>
      <c r="AX21" s="315">
        <v>30</v>
      </c>
      <c r="AY21" s="316">
        <v>0.5</v>
      </c>
      <c r="AZ21" s="315">
        <v>34</v>
      </c>
      <c r="BA21" s="316">
        <v>0.6</v>
      </c>
      <c r="BB21" s="35">
        <v>33</v>
      </c>
      <c r="BC21" s="36">
        <v>0.5</v>
      </c>
      <c r="BD21" s="315">
        <v>26</v>
      </c>
      <c r="BE21" s="316">
        <v>0.4</v>
      </c>
      <c r="BF21" s="336">
        <v>30</v>
      </c>
      <c r="BG21" s="337">
        <v>0.5</v>
      </c>
      <c r="BH21" s="336">
        <v>28</v>
      </c>
      <c r="BI21" s="337">
        <v>0.5</v>
      </c>
      <c r="BJ21" s="336">
        <v>31</v>
      </c>
      <c r="BK21" s="337">
        <v>0.5</v>
      </c>
      <c r="BL21" s="336">
        <v>32</v>
      </c>
      <c r="BM21" s="337">
        <v>0.5</v>
      </c>
      <c r="BN21" s="328">
        <v>30</v>
      </c>
      <c r="BO21" s="329">
        <v>0.5</v>
      </c>
      <c r="BP21" s="353">
        <v>25</v>
      </c>
      <c r="BQ21" s="354">
        <v>0.4</v>
      </c>
      <c r="BR21" s="336">
        <v>21</v>
      </c>
      <c r="BS21" s="337">
        <v>0.3</v>
      </c>
      <c r="BT21" s="336">
        <v>22</v>
      </c>
      <c r="BU21" s="337">
        <v>0.4</v>
      </c>
      <c r="BV21" s="336">
        <v>24</v>
      </c>
      <c r="BW21" s="337">
        <v>0.4</v>
      </c>
      <c r="BX21" s="366">
        <v>30</v>
      </c>
      <c r="BY21" s="367">
        <v>0.5</v>
      </c>
      <c r="BZ21" s="378">
        <v>45</v>
      </c>
      <c r="CA21" s="379">
        <v>0.7</v>
      </c>
      <c r="CB21" s="353">
        <v>35</v>
      </c>
      <c r="CC21" s="354">
        <v>0.5</v>
      </c>
      <c r="CD21" s="353">
        <v>30</v>
      </c>
      <c r="CE21" s="354">
        <v>0.5</v>
      </c>
      <c r="CF21" s="353">
        <v>30</v>
      </c>
      <c r="CG21" s="354">
        <v>0.5</v>
      </c>
      <c r="CH21" s="353">
        <v>35</v>
      </c>
      <c r="CI21" s="354">
        <v>0.5</v>
      </c>
      <c r="CJ21" s="353">
        <v>40</v>
      </c>
      <c r="CK21" s="354">
        <v>0.6</v>
      </c>
      <c r="CL21" s="353">
        <v>40</v>
      </c>
      <c r="CM21" s="354">
        <v>0.7</v>
      </c>
      <c r="CN21" s="353">
        <v>40</v>
      </c>
      <c r="CO21" s="354">
        <v>0.7</v>
      </c>
      <c r="CP21" s="353">
        <v>40</v>
      </c>
      <c r="CQ21" s="354">
        <v>0.6</v>
      </c>
      <c r="CR21" s="353">
        <v>35</v>
      </c>
      <c r="CS21" s="354">
        <v>0.6</v>
      </c>
      <c r="CT21" s="353">
        <v>40</v>
      </c>
      <c r="CU21" s="354">
        <v>0.6</v>
      </c>
      <c r="CV21" s="353">
        <v>40</v>
      </c>
      <c r="CW21" s="354">
        <v>0.7</v>
      </c>
      <c r="CX21" s="424">
        <v>45</v>
      </c>
      <c r="CY21" s="425">
        <v>0.7</v>
      </c>
    </row>
    <row r="22" spans="1:103">
      <c r="A22" s="311" t="s">
        <v>401</v>
      </c>
      <c r="B22" s="35">
        <v>30</v>
      </c>
      <c r="C22" s="36">
        <v>1.4</v>
      </c>
      <c r="D22" s="35">
        <v>39</v>
      </c>
      <c r="E22" s="36">
        <v>1.9</v>
      </c>
      <c r="F22" s="35">
        <v>29</v>
      </c>
      <c r="G22" s="36">
        <v>1.4</v>
      </c>
      <c r="H22" s="35">
        <v>23</v>
      </c>
      <c r="I22" s="36">
        <v>1.1000000000000001</v>
      </c>
      <c r="J22" s="35">
        <v>24</v>
      </c>
      <c r="K22" s="36">
        <v>1.1000000000000001</v>
      </c>
      <c r="L22" s="35">
        <v>24</v>
      </c>
      <c r="M22" s="36">
        <v>1.1000000000000001</v>
      </c>
      <c r="N22" s="35">
        <v>23</v>
      </c>
      <c r="O22" s="36">
        <v>1.1000000000000001</v>
      </c>
      <c r="P22" s="35">
        <v>18</v>
      </c>
      <c r="Q22" s="36">
        <v>0.9</v>
      </c>
      <c r="R22" s="35">
        <v>18</v>
      </c>
      <c r="S22" s="36">
        <v>0.9</v>
      </c>
      <c r="T22" s="35">
        <v>19</v>
      </c>
      <c r="U22" s="36">
        <v>0.9</v>
      </c>
      <c r="V22" s="35">
        <v>23</v>
      </c>
      <c r="W22" s="36">
        <v>1.1000000000000001</v>
      </c>
      <c r="X22" s="35">
        <v>24</v>
      </c>
      <c r="Y22" s="36">
        <v>1.1000000000000001</v>
      </c>
      <c r="Z22" s="35">
        <v>29</v>
      </c>
      <c r="AA22" s="36">
        <v>1.4</v>
      </c>
      <c r="AB22" s="35">
        <v>25</v>
      </c>
      <c r="AC22" s="36">
        <v>1.2</v>
      </c>
      <c r="AD22" s="35">
        <v>22</v>
      </c>
      <c r="AE22" s="36">
        <v>1.1000000000000001</v>
      </c>
      <c r="AF22" s="35">
        <v>22</v>
      </c>
      <c r="AG22" s="36">
        <v>1.1000000000000001</v>
      </c>
      <c r="AH22" s="35">
        <v>16</v>
      </c>
      <c r="AI22" s="36">
        <v>0.8</v>
      </c>
      <c r="AJ22" s="35">
        <v>8</v>
      </c>
      <c r="AK22" s="36">
        <v>0.4</v>
      </c>
      <c r="AL22" s="35">
        <v>8</v>
      </c>
      <c r="AM22" s="36">
        <v>0.4</v>
      </c>
      <c r="AN22" s="35">
        <v>7</v>
      </c>
      <c r="AO22" s="36">
        <v>0.3</v>
      </c>
      <c r="AP22" s="35">
        <v>5</v>
      </c>
      <c r="AQ22" s="36">
        <v>0.2</v>
      </c>
      <c r="AR22" s="35">
        <v>7</v>
      </c>
      <c r="AS22" s="36">
        <v>0.3</v>
      </c>
      <c r="AT22" s="315">
        <v>7</v>
      </c>
      <c r="AU22" s="316">
        <v>0.3</v>
      </c>
      <c r="AV22" s="315">
        <v>10</v>
      </c>
      <c r="AW22" s="316">
        <v>0.4</v>
      </c>
      <c r="AX22" s="315">
        <v>15</v>
      </c>
      <c r="AY22" s="316">
        <v>0.7</v>
      </c>
      <c r="AZ22" s="315">
        <v>17</v>
      </c>
      <c r="BA22" s="316">
        <v>0.7</v>
      </c>
      <c r="BB22" s="35">
        <v>13</v>
      </c>
      <c r="BC22" s="36">
        <v>0.6</v>
      </c>
      <c r="BD22" s="315">
        <v>8</v>
      </c>
      <c r="BE22" s="316">
        <v>0.4</v>
      </c>
      <c r="BF22" s="336">
        <v>8</v>
      </c>
      <c r="BG22" s="337">
        <v>0.4</v>
      </c>
      <c r="BH22" s="336">
        <v>5</v>
      </c>
      <c r="BI22" s="337">
        <v>0.2</v>
      </c>
      <c r="BJ22" s="336">
        <v>6</v>
      </c>
      <c r="BK22" s="337">
        <v>0.3</v>
      </c>
      <c r="BL22" s="336">
        <v>9</v>
      </c>
      <c r="BM22" s="337">
        <v>0.4</v>
      </c>
      <c r="BN22" s="328">
        <v>11</v>
      </c>
      <c r="BO22" s="329">
        <v>0.5</v>
      </c>
      <c r="BP22" s="353">
        <v>11</v>
      </c>
      <c r="BQ22" s="354">
        <v>0.5</v>
      </c>
      <c r="BR22" s="336">
        <v>10</v>
      </c>
      <c r="BS22" s="337">
        <v>0.4</v>
      </c>
      <c r="BT22" s="336">
        <v>10</v>
      </c>
      <c r="BU22" s="337">
        <v>0.4</v>
      </c>
      <c r="BV22" s="336">
        <v>14</v>
      </c>
      <c r="BW22" s="337">
        <v>0.6</v>
      </c>
      <c r="BX22" s="366">
        <v>10</v>
      </c>
      <c r="BY22" s="367">
        <v>0.4</v>
      </c>
      <c r="BZ22" s="378">
        <v>15</v>
      </c>
      <c r="CA22" s="379">
        <v>0.6</v>
      </c>
      <c r="CB22" s="353">
        <v>15</v>
      </c>
      <c r="CC22" s="354">
        <v>0.6</v>
      </c>
      <c r="CD22" s="353">
        <v>10</v>
      </c>
      <c r="CE22" s="354">
        <v>0.5</v>
      </c>
      <c r="CF22" s="353">
        <v>15</v>
      </c>
      <c r="CG22" s="354">
        <v>0.7</v>
      </c>
      <c r="CH22" s="353">
        <v>10</v>
      </c>
      <c r="CI22" s="354">
        <v>0.4</v>
      </c>
      <c r="CJ22" s="353">
        <v>15</v>
      </c>
      <c r="CK22" s="354">
        <v>0.6</v>
      </c>
      <c r="CL22" s="353">
        <v>15</v>
      </c>
      <c r="CM22" s="354">
        <v>0.6</v>
      </c>
      <c r="CN22" s="353">
        <v>10</v>
      </c>
      <c r="CO22" s="354">
        <v>0.4</v>
      </c>
      <c r="CP22" s="353">
        <v>10</v>
      </c>
      <c r="CQ22" s="354">
        <v>0.5</v>
      </c>
      <c r="CR22" s="353">
        <v>20</v>
      </c>
      <c r="CS22" s="354">
        <v>0.8</v>
      </c>
      <c r="CT22" s="353">
        <v>15</v>
      </c>
      <c r="CU22" s="354">
        <v>0.7</v>
      </c>
      <c r="CV22" s="353">
        <v>15</v>
      </c>
      <c r="CW22" s="354">
        <v>0.7</v>
      </c>
      <c r="CX22" s="424">
        <v>15</v>
      </c>
      <c r="CY22" s="425">
        <v>0.7</v>
      </c>
    </row>
    <row r="23" spans="1:103">
      <c r="A23" s="311" t="s">
        <v>377</v>
      </c>
      <c r="B23" s="35">
        <v>132</v>
      </c>
      <c r="C23" s="36">
        <v>1.2</v>
      </c>
      <c r="D23" s="35">
        <v>137</v>
      </c>
      <c r="E23" s="36">
        <v>1.3</v>
      </c>
      <c r="F23" s="35">
        <v>140</v>
      </c>
      <c r="G23" s="36">
        <v>1.3</v>
      </c>
      <c r="H23" s="35">
        <v>135</v>
      </c>
      <c r="I23" s="36">
        <v>1.3</v>
      </c>
      <c r="J23" s="35">
        <v>122</v>
      </c>
      <c r="K23" s="36">
        <v>1.2</v>
      </c>
      <c r="L23" s="35">
        <v>116</v>
      </c>
      <c r="M23" s="36">
        <v>1.1000000000000001</v>
      </c>
      <c r="N23" s="35">
        <v>123</v>
      </c>
      <c r="O23" s="36">
        <v>1.2</v>
      </c>
      <c r="P23" s="35">
        <v>132</v>
      </c>
      <c r="Q23" s="36">
        <v>1.2</v>
      </c>
      <c r="R23" s="35">
        <v>127</v>
      </c>
      <c r="S23" s="36">
        <v>1.2</v>
      </c>
      <c r="T23" s="35">
        <v>116</v>
      </c>
      <c r="U23" s="36">
        <v>1.1000000000000001</v>
      </c>
      <c r="V23" s="35">
        <v>119</v>
      </c>
      <c r="W23" s="36">
        <v>1.1000000000000001</v>
      </c>
      <c r="X23" s="35">
        <v>117</v>
      </c>
      <c r="Y23" s="36">
        <v>1.1000000000000001</v>
      </c>
      <c r="Z23" s="35">
        <v>134</v>
      </c>
      <c r="AA23" s="36">
        <v>1.3</v>
      </c>
      <c r="AB23" s="35">
        <v>126</v>
      </c>
      <c r="AC23" s="36">
        <v>1.2</v>
      </c>
      <c r="AD23" s="35">
        <v>122</v>
      </c>
      <c r="AE23" s="36">
        <v>1.2</v>
      </c>
      <c r="AF23" s="35">
        <v>113</v>
      </c>
      <c r="AG23" s="36">
        <v>1.1000000000000001</v>
      </c>
      <c r="AH23" s="35">
        <v>107</v>
      </c>
      <c r="AI23" s="36">
        <v>1</v>
      </c>
      <c r="AJ23" s="35">
        <v>94</v>
      </c>
      <c r="AK23" s="36">
        <v>0.9</v>
      </c>
      <c r="AL23" s="35">
        <v>90</v>
      </c>
      <c r="AM23" s="36">
        <v>0.9</v>
      </c>
      <c r="AN23" s="35">
        <v>90</v>
      </c>
      <c r="AO23" s="36">
        <v>0.9</v>
      </c>
      <c r="AP23" s="35">
        <v>91</v>
      </c>
      <c r="AQ23" s="36">
        <v>0.8</v>
      </c>
      <c r="AR23" s="35">
        <v>81</v>
      </c>
      <c r="AS23" s="36">
        <v>0.7</v>
      </c>
      <c r="AT23" s="315">
        <v>91</v>
      </c>
      <c r="AU23" s="316">
        <v>0.8</v>
      </c>
      <c r="AV23" s="315">
        <v>90</v>
      </c>
      <c r="AW23" s="316">
        <v>0.8</v>
      </c>
      <c r="AX23" s="315">
        <v>91</v>
      </c>
      <c r="AY23" s="316">
        <v>0.8</v>
      </c>
      <c r="AZ23" s="315">
        <v>88</v>
      </c>
      <c r="BA23" s="316">
        <v>0.8</v>
      </c>
      <c r="BB23" s="35">
        <v>83</v>
      </c>
      <c r="BC23" s="36">
        <v>0.7</v>
      </c>
      <c r="BD23" s="315">
        <v>92</v>
      </c>
      <c r="BE23" s="316">
        <v>0.8</v>
      </c>
      <c r="BF23" s="336">
        <v>91</v>
      </c>
      <c r="BG23" s="337">
        <v>0.8</v>
      </c>
      <c r="BH23" s="336">
        <v>80</v>
      </c>
      <c r="BI23" s="337">
        <v>0.7</v>
      </c>
      <c r="BJ23" s="336">
        <v>83</v>
      </c>
      <c r="BK23" s="337">
        <v>0.7</v>
      </c>
      <c r="BL23" s="336">
        <v>91</v>
      </c>
      <c r="BM23" s="337">
        <v>0.8</v>
      </c>
      <c r="BN23" s="328">
        <v>84</v>
      </c>
      <c r="BO23" s="329">
        <v>0.7</v>
      </c>
      <c r="BP23" s="353">
        <v>86</v>
      </c>
      <c r="BQ23" s="354">
        <v>0.7</v>
      </c>
      <c r="BR23" s="336">
        <v>73</v>
      </c>
      <c r="BS23" s="337">
        <v>0.6</v>
      </c>
      <c r="BT23" s="336">
        <v>78</v>
      </c>
      <c r="BU23" s="337">
        <v>0.7</v>
      </c>
      <c r="BV23" s="336">
        <v>89</v>
      </c>
      <c r="BW23" s="337">
        <v>0.8</v>
      </c>
      <c r="BX23" s="366">
        <v>91</v>
      </c>
      <c r="BY23" s="367">
        <v>0.8</v>
      </c>
      <c r="BZ23" s="378">
        <v>100</v>
      </c>
      <c r="CA23" s="379">
        <v>0.9</v>
      </c>
      <c r="CB23" s="353">
        <v>90</v>
      </c>
      <c r="CC23" s="354">
        <v>0.8</v>
      </c>
      <c r="CD23" s="353">
        <v>85</v>
      </c>
      <c r="CE23" s="354">
        <v>0.7</v>
      </c>
      <c r="CF23" s="353">
        <v>80</v>
      </c>
      <c r="CG23" s="354">
        <v>0.7</v>
      </c>
      <c r="CH23" s="353">
        <v>90</v>
      </c>
      <c r="CI23" s="354">
        <v>0.8</v>
      </c>
      <c r="CJ23" s="353">
        <v>95</v>
      </c>
      <c r="CK23" s="354">
        <v>0.8</v>
      </c>
      <c r="CL23" s="353">
        <v>90</v>
      </c>
      <c r="CM23" s="354">
        <v>0.8</v>
      </c>
      <c r="CN23" s="353">
        <v>100</v>
      </c>
      <c r="CO23" s="354">
        <v>0.8</v>
      </c>
      <c r="CP23" s="353">
        <v>100</v>
      </c>
      <c r="CQ23" s="354">
        <v>0.9</v>
      </c>
      <c r="CR23" s="353">
        <v>105</v>
      </c>
      <c r="CS23" s="354">
        <v>0.9</v>
      </c>
      <c r="CT23" s="353">
        <v>110</v>
      </c>
      <c r="CU23" s="354">
        <v>0.9</v>
      </c>
      <c r="CV23" s="353">
        <v>105</v>
      </c>
      <c r="CW23" s="354">
        <v>0.9</v>
      </c>
      <c r="CX23" s="424">
        <v>110</v>
      </c>
      <c r="CY23" s="425">
        <v>1</v>
      </c>
    </row>
    <row r="24" spans="1:103">
      <c r="A24" s="311" t="s">
        <v>378</v>
      </c>
      <c r="B24" s="35">
        <v>173</v>
      </c>
      <c r="C24" s="36">
        <v>1.6</v>
      </c>
      <c r="D24" s="35">
        <v>167</v>
      </c>
      <c r="E24" s="36">
        <v>1.5</v>
      </c>
      <c r="F24" s="35">
        <v>161</v>
      </c>
      <c r="G24" s="36">
        <v>1.5</v>
      </c>
      <c r="H24" s="35">
        <v>164</v>
      </c>
      <c r="I24" s="36">
        <v>1.5</v>
      </c>
      <c r="J24" s="35">
        <v>164</v>
      </c>
      <c r="K24" s="36">
        <v>1.5</v>
      </c>
      <c r="L24" s="35">
        <v>171</v>
      </c>
      <c r="M24" s="36">
        <v>1.5</v>
      </c>
      <c r="N24" s="35">
        <v>166</v>
      </c>
      <c r="O24" s="36">
        <v>1.5</v>
      </c>
      <c r="P24" s="35">
        <v>143</v>
      </c>
      <c r="Q24" s="36">
        <v>1.3</v>
      </c>
      <c r="R24" s="35">
        <v>138</v>
      </c>
      <c r="S24" s="36">
        <v>1.2</v>
      </c>
      <c r="T24" s="35">
        <v>135</v>
      </c>
      <c r="U24" s="36">
        <v>1.2</v>
      </c>
      <c r="V24" s="35">
        <v>129</v>
      </c>
      <c r="W24" s="36">
        <v>1.2</v>
      </c>
      <c r="X24" s="35">
        <v>127</v>
      </c>
      <c r="Y24" s="36">
        <v>1.1000000000000001</v>
      </c>
      <c r="Z24" s="35">
        <v>126</v>
      </c>
      <c r="AA24" s="36">
        <v>1.1000000000000001</v>
      </c>
      <c r="AB24" s="35">
        <v>126</v>
      </c>
      <c r="AC24" s="36">
        <v>1.1000000000000001</v>
      </c>
      <c r="AD24" s="35">
        <v>125</v>
      </c>
      <c r="AE24" s="36">
        <v>1.1000000000000001</v>
      </c>
      <c r="AF24" s="35">
        <v>125</v>
      </c>
      <c r="AG24" s="36">
        <v>1.1000000000000001</v>
      </c>
      <c r="AH24" s="35">
        <v>100</v>
      </c>
      <c r="AI24" s="36">
        <v>0.9</v>
      </c>
      <c r="AJ24" s="35">
        <v>82</v>
      </c>
      <c r="AK24" s="36">
        <v>0.7</v>
      </c>
      <c r="AL24" s="35">
        <v>79</v>
      </c>
      <c r="AM24" s="36">
        <v>0.7</v>
      </c>
      <c r="AN24" s="35">
        <v>75</v>
      </c>
      <c r="AO24" s="36">
        <v>0.7</v>
      </c>
      <c r="AP24" s="35">
        <v>77</v>
      </c>
      <c r="AQ24" s="36">
        <v>0.7</v>
      </c>
      <c r="AR24" s="35">
        <v>66</v>
      </c>
      <c r="AS24" s="36">
        <v>0.6</v>
      </c>
      <c r="AT24" s="315">
        <v>66</v>
      </c>
      <c r="AU24" s="316">
        <v>0.6</v>
      </c>
      <c r="AV24" s="315">
        <v>72</v>
      </c>
      <c r="AW24" s="316">
        <v>0.7</v>
      </c>
      <c r="AX24" s="315">
        <v>78</v>
      </c>
      <c r="AY24" s="316">
        <v>0.7</v>
      </c>
      <c r="AZ24" s="315">
        <v>89</v>
      </c>
      <c r="BA24" s="316">
        <v>0.8</v>
      </c>
      <c r="BB24" s="35">
        <v>95</v>
      </c>
      <c r="BC24" s="36">
        <v>0.9</v>
      </c>
      <c r="BD24" s="315">
        <v>85</v>
      </c>
      <c r="BE24" s="316">
        <v>0.8</v>
      </c>
      <c r="BF24" s="336">
        <v>79</v>
      </c>
      <c r="BG24" s="337">
        <v>0.7</v>
      </c>
      <c r="BH24" s="336">
        <v>65</v>
      </c>
      <c r="BI24" s="337">
        <v>0.6</v>
      </c>
      <c r="BJ24" s="336">
        <v>68</v>
      </c>
      <c r="BK24" s="337">
        <v>0.6</v>
      </c>
      <c r="BL24" s="336">
        <v>55</v>
      </c>
      <c r="BM24" s="337">
        <v>0.5</v>
      </c>
      <c r="BN24" s="328">
        <v>51</v>
      </c>
      <c r="BO24" s="329">
        <v>0.5</v>
      </c>
      <c r="BP24" s="353">
        <v>56</v>
      </c>
      <c r="BQ24" s="354">
        <v>0.5</v>
      </c>
      <c r="BR24" s="336">
        <v>55</v>
      </c>
      <c r="BS24" s="337">
        <v>0.5</v>
      </c>
      <c r="BT24" s="336">
        <v>60</v>
      </c>
      <c r="BU24" s="337">
        <v>0.5</v>
      </c>
      <c r="BV24" s="336">
        <v>59</v>
      </c>
      <c r="BW24" s="337">
        <v>0.5</v>
      </c>
      <c r="BX24" s="366">
        <v>54</v>
      </c>
      <c r="BY24" s="367">
        <v>0.5</v>
      </c>
      <c r="BZ24" s="378">
        <v>75</v>
      </c>
      <c r="CA24" s="379">
        <v>0.7</v>
      </c>
      <c r="CB24" s="353">
        <v>80</v>
      </c>
      <c r="CC24" s="354">
        <v>0.7</v>
      </c>
      <c r="CD24" s="353">
        <v>85</v>
      </c>
      <c r="CE24" s="354">
        <v>0.8</v>
      </c>
      <c r="CF24" s="353">
        <v>85</v>
      </c>
      <c r="CG24" s="354">
        <v>0.8</v>
      </c>
      <c r="CH24" s="353">
        <v>95</v>
      </c>
      <c r="CI24" s="354">
        <v>0.9</v>
      </c>
      <c r="CJ24" s="353">
        <v>95</v>
      </c>
      <c r="CK24" s="354">
        <v>0.9</v>
      </c>
      <c r="CL24" s="353">
        <v>90</v>
      </c>
      <c r="CM24" s="354">
        <v>0.8</v>
      </c>
      <c r="CN24" s="353">
        <v>90</v>
      </c>
      <c r="CO24" s="354">
        <v>0.8</v>
      </c>
      <c r="CP24" s="353">
        <v>85</v>
      </c>
      <c r="CQ24" s="354">
        <v>0.8</v>
      </c>
      <c r="CR24" s="353">
        <v>75</v>
      </c>
      <c r="CS24" s="354">
        <v>0.7</v>
      </c>
      <c r="CT24" s="353">
        <v>75</v>
      </c>
      <c r="CU24" s="354">
        <v>0.7</v>
      </c>
      <c r="CV24" s="353">
        <v>95</v>
      </c>
      <c r="CW24" s="354">
        <v>0.8</v>
      </c>
      <c r="CX24" s="424">
        <v>100</v>
      </c>
      <c r="CY24" s="425">
        <v>0.9</v>
      </c>
    </row>
    <row r="25" spans="1:103">
      <c r="A25" s="311" t="s">
        <v>379</v>
      </c>
      <c r="B25" s="35">
        <v>76</v>
      </c>
      <c r="C25" s="36">
        <v>1.5</v>
      </c>
      <c r="D25" s="35">
        <v>87</v>
      </c>
      <c r="E25" s="36">
        <v>1.7</v>
      </c>
      <c r="F25" s="35">
        <v>93</v>
      </c>
      <c r="G25" s="36">
        <v>1.9</v>
      </c>
      <c r="H25" s="35">
        <v>87</v>
      </c>
      <c r="I25" s="36">
        <v>1.7</v>
      </c>
      <c r="J25" s="35">
        <v>79</v>
      </c>
      <c r="K25" s="36">
        <v>1.6</v>
      </c>
      <c r="L25" s="35">
        <v>74</v>
      </c>
      <c r="M25" s="36">
        <v>1.5</v>
      </c>
      <c r="N25" s="35">
        <v>70</v>
      </c>
      <c r="O25" s="36">
        <v>1.4</v>
      </c>
      <c r="P25" s="35">
        <v>67</v>
      </c>
      <c r="Q25" s="36">
        <v>1.3</v>
      </c>
      <c r="R25" s="35">
        <v>63</v>
      </c>
      <c r="S25" s="36">
        <v>1.3</v>
      </c>
      <c r="T25" s="35">
        <v>56</v>
      </c>
      <c r="U25" s="36">
        <v>1.1000000000000001</v>
      </c>
      <c r="V25" s="35">
        <v>52</v>
      </c>
      <c r="W25" s="36">
        <v>1</v>
      </c>
      <c r="X25" s="35">
        <v>50</v>
      </c>
      <c r="Y25" s="36">
        <v>1</v>
      </c>
      <c r="Z25" s="35">
        <v>51</v>
      </c>
      <c r="AA25" s="36">
        <v>1</v>
      </c>
      <c r="AB25" s="35">
        <v>59</v>
      </c>
      <c r="AC25" s="36">
        <v>1.2</v>
      </c>
      <c r="AD25" s="35">
        <v>55</v>
      </c>
      <c r="AE25" s="36">
        <v>1.1000000000000001</v>
      </c>
      <c r="AF25" s="35">
        <v>46</v>
      </c>
      <c r="AG25" s="36">
        <v>0.9</v>
      </c>
      <c r="AH25" s="35">
        <v>43</v>
      </c>
      <c r="AI25" s="36">
        <v>0.9</v>
      </c>
      <c r="AJ25" s="35">
        <v>36</v>
      </c>
      <c r="AK25" s="36">
        <v>0.7</v>
      </c>
      <c r="AL25" s="35">
        <v>29</v>
      </c>
      <c r="AM25" s="36">
        <v>0.6</v>
      </c>
      <c r="AN25" s="35">
        <v>34</v>
      </c>
      <c r="AO25" s="36">
        <v>0.7</v>
      </c>
      <c r="AP25" s="35">
        <v>41</v>
      </c>
      <c r="AQ25" s="36">
        <v>0.7</v>
      </c>
      <c r="AR25" s="35">
        <v>48</v>
      </c>
      <c r="AS25" s="36">
        <v>0.8</v>
      </c>
      <c r="AT25" s="315">
        <v>51</v>
      </c>
      <c r="AU25" s="316">
        <v>0.9</v>
      </c>
      <c r="AV25" s="315">
        <v>44</v>
      </c>
      <c r="AW25" s="316">
        <v>0.8</v>
      </c>
      <c r="AX25" s="315">
        <v>44</v>
      </c>
      <c r="AY25" s="316">
        <v>0.8</v>
      </c>
      <c r="AZ25" s="315">
        <v>45</v>
      </c>
      <c r="BA25" s="316">
        <v>0.8</v>
      </c>
      <c r="BB25" s="35">
        <v>45</v>
      </c>
      <c r="BC25" s="36">
        <v>0.8</v>
      </c>
      <c r="BD25" s="315">
        <v>46</v>
      </c>
      <c r="BE25" s="316">
        <v>0.8</v>
      </c>
      <c r="BF25" s="336">
        <v>47</v>
      </c>
      <c r="BG25" s="337">
        <v>0.8</v>
      </c>
      <c r="BH25" s="336">
        <v>44</v>
      </c>
      <c r="BI25" s="337">
        <v>0.8</v>
      </c>
      <c r="BJ25" s="336">
        <v>37</v>
      </c>
      <c r="BK25" s="337">
        <v>0.6</v>
      </c>
      <c r="BL25" s="336">
        <v>35</v>
      </c>
      <c r="BM25" s="337">
        <v>0.6</v>
      </c>
      <c r="BN25" s="328">
        <v>31</v>
      </c>
      <c r="BO25" s="329">
        <v>0.5</v>
      </c>
      <c r="BP25" s="353">
        <v>27</v>
      </c>
      <c r="BQ25" s="354">
        <v>0.5</v>
      </c>
      <c r="BR25" s="336">
        <v>28</v>
      </c>
      <c r="BS25" s="337">
        <v>0.5</v>
      </c>
      <c r="BT25" s="336">
        <v>33</v>
      </c>
      <c r="BU25" s="337">
        <v>0.6</v>
      </c>
      <c r="BV25" s="336">
        <v>33</v>
      </c>
      <c r="BW25" s="337">
        <v>0.6</v>
      </c>
      <c r="BX25" s="366">
        <v>31</v>
      </c>
      <c r="BY25" s="367">
        <v>0.5</v>
      </c>
      <c r="BZ25" s="378">
        <v>30</v>
      </c>
      <c r="CA25" s="379">
        <v>0.5</v>
      </c>
      <c r="CB25" s="353">
        <v>35</v>
      </c>
      <c r="CC25" s="354">
        <v>0.6</v>
      </c>
      <c r="CD25" s="353">
        <v>35</v>
      </c>
      <c r="CE25" s="354">
        <v>0.6</v>
      </c>
      <c r="CF25" s="353">
        <v>35</v>
      </c>
      <c r="CG25" s="354">
        <v>0.6</v>
      </c>
      <c r="CH25" s="353">
        <v>40</v>
      </c>
      <c r="CI25" s="354">
        <v>0.7</v>
      </c>
      <c r="CJ25" s="353">
        <v>45</v>
      </c>
      <c r="CK25" s="354">
        <v>0.8</v>
      </c>
      <c r="CL25" s="353">
        <v>45</v>
      </c>
      <c r="CM25" s="354">
        <v>0.8</v>
      </c>
      <c r="CN25" s="353">
        <v>40</v>
      </c>
      <c r="CO25" s="354">
        <v>0.7</v>
      </c>
      <c r="CP25" s="353">
        <v>40</v>
      </c>
      <c r="CQ25" s="354">
        <v>0.7</v>
      </c>
      <c r="CR25" s="353">
        <v>45</v>
      </c>
      <c r="CS25" s="354">
        <v>0.8</v>
      </c>
      <c r="CT25" s="353">
        <v>45</v>
      </c>
      <c r="CU25" s="354">
        <v>0.8</v>
      </c>
      <c r="CV25" s="353">
        <v>45</v>
      </c>
      <c r="CW25" s="354">
        <v>0.8</v>
      </c>
      <c r="CX25" s="424">
        <v>45</v>
      </c>
      <c r="CY25" s="425">
        <v>0.8</v>
      </c>
    </row>
    <row r="26" spans="1:103">
      <c r="A26" s="311" t="s">
        <v>380</v>
      </c>
      <c r="B26" s="35">
        <v>67</v>
      </c>
      <c r="C26" s="36">
        <v>1.2</v>
      </c>
      <c r="D26" s="35">
        <v>64</v>
      </c>
      <c r="E26" s="36">
        <v>1.1000000000000001</v>
      </c>
      <c r="F26" s="35">
        <v>60</v>
      </c>
      <c r="G26" s="36">
        <v>1</v>
      </c>
      <c r="H26" s="35">
        <v>64</v>
      </c>
      <c r="I26" s="36">
        <v>1.1000000000000001</v>
      </c>
      <c r="J26" s="35">
        <v>64</v>
      </c>
      <c r="K26" s="36">
        <v>1.1000000000000001</v>
      </c>
      <c r="L26" s="35">
        <v>54</v>
      </c>
      <c r="M26" s="36">
        <v>0.9</v>
      </c>
      <c r="N26" s="35">
        <v>50</v>
      </c>
      <c r="O26" s="36">
        <v>0.9</v>
      </c>
      <c r="P26" s="35">
        <v>48</v>
      </c>
      <c r="Q26" s="36">
        <v>0.8</v>
      </c>
      <c r="R26" s="35">
        <v>46</v>
      </c>
      <c r="S26" s="36">
        <v>0.8</v>
      </c>
      <c r="T26" s="35">
        <v>45</v>
      </c>
      <c r="U26" s="36">
        <v>0.8</v>
      </c>
      <c r="V26" s="35">
        <v>60</v>
      </c>
      <c r="W26" s="36">
        <v>1</v>
      </c>
      <c r="X26" s="35">
        <v>55</v>
      </c>
      <c r="Y26" s="36">
        <v>1</v>
      </c>
      <c r="Z26" s="35">
        <v>51</v>
      </c>
      <c r="AA26" s="36">
        <v>0.9</v>
      </c>
      <c r="AB26" s="35">
        <v>48</v>
      </c>
      <c r="AC26" s="36">
        <v>0.8</v>
      </c>
      <c r="AD26" s="35">
        <v>54</v>
      </c>
      <c r="AE26" s="36">
        <v>0.9</v>
      </c>
      <c r="AF26" s="35">
        <v>42</v>
      </c>
      <c r="AG26" s="36">
        <v>0.7</v>
      </c>
      <c r="AH26" s="35">
        <v>35</v>
      </c>
      <c r="AI26" s="36">
        <v>0.6</v>
      </c>
      <c r="AJ26" s="35">
        <v>34</v>
      </c>
      <c r="AK26" s="36">
        <v>0.6</v>
      </c>
      <c r="AL26" s="35">
        <v>35</v>
      </c>
      <c r="AM26" s="36">
        <v>0.6</v>
      </c>
      <c r="AN26" s="35">
        <v>37</v>
      </c>
      <c r="AO26" s="36">
        <v>0.6</v>
      </c>
      <c r="AP26" s="35">
        <v>33</v>
      </c>
      <c r="AQ26" s="36">
        <v>0.6</v>
      </c>
      <c r="AR26" s="35">
        <v>33</v>
      </c>
      <c r="AS26" s="36">
        <v>0.6</v>
      </c>
      <c r="AT26" s="315">
        <v>32</v>
      </c>
      <c r="AU26" s="316">
        <v>0.6</v>
      </c>
      <c r="AV26" s="315">
        <v>34</v>
      </c>
      <c r="AW26" s="316">
        <v>0.6</v>
      </c>
      <c r="AX26" s="315">
        <v>32</v>
      </c>
      <c r="AY26" s="316">
        <v>0.6</v>
      </c>
      <c r="AZ26" s="315">
        <v>31</v>
      </c>
      <c r="BA26" s="316">
        <v>0.5</v>
      </c>
      <c r="BB26" s="35">
        <v>26</v>
      </c>
      <c r="BC26" s="36">
        <v>0.5</v>
      </c>
      <c r="BD26" s="315">
        <v>29</v>
      </c>
      <c r="BE26" s="316">
        <v>0.5</v>
      </c>
      <c r="BF26" s="336">
        <v>28</v>
      </c>
      <c r="BG26" s="337">
        <v>0.5</v>
      </c>
      <c r="BH26" s="336">
        <v>17</v>
      </c>
      <c r="BI26" s="337">
        <v>0.3</v>
      </c>
      <c r="BJ26" s="336">
        <v>22</v>
      </c>
      <c r="BK26" s="337">
        <v>0.4</v>
      </c>
      <c r="BL26" s="336">
        <v>19</v>
      </c>
      <c r="BM26" s="337">
        <v>0.3</v>
      </c>
      <c r="BN26" s="328">
        <v>24</v>
      </c>
      <c r="BO26" s="329">
        <v>0.4</v>
      </c>
      <c r="BP26" s="353">
        <v>21</v>
      </c>
      <c r="BQ26" s="354">
        <v>0.4</v>
      </c>
      <c r="BR26" s="336">
        <v>21</v>
      </c>
      <c r="BS26" s="337">
        <v>0.4</v>
      </c>
      <c r="BT26" s="336">
        <v>22</v>
      </c>
      <c r="BU26" s="337">
        <v>0.4</v>
      </c>
      <c r="BV26" s="336">
        <v>21</v>
      </c>
      <c r="BW26" s="337">
        <v>0.4</v>
      </c>
      <c r="BX26" s="366">
        <v>25</v>
      </c>
      <c r="BY26" s="367">
        <v>0.4</v>
      </c>
      <c r="BZ26" s="378">
        <v>25</v>
      </c>
      <c r="CA26" s="379">
        <v>0.4</v>
      </c>
      <c r="CB26" s="353">
        <v>25</v>
      </c>
      <c r="CC26" s="354">
        <v>0.5</v>
      </c>
      <c r="CD26" s="353">
        <v>30</v>
      </c>
      <c r="CE26" s="354">
        <v>0.5</v>
      </c>
      <c r="CF26" s="353">
        <v>25</v>
      </c>
      <c r="CG26" s="354">
        <v>0.5</v>
      </c>
      <c r="CH26" s="353">
        <v>25</v>
      </c>
      <c r="CI26" s="354">
        <v>0.5</v>
      </c>
      <c r="CJ26" s="353">
        <v>30</v>
      </c>
      <c r="CK26" s="354">
        <v>0.5</v>
      </c>
      <c r="CL26" s="353">
        <v>30</v>
      </c>
      <c r="CM26" s="354">
        <v>0.5</v>
      </c>
      <c r="CN26" s="353">
        <v>30</v>
      </c>
      <c r="CO26" s="354">
        <v>0.5</v>
      </c>
      <c r="CP26" s="353">
        <v>30</v>
      </c>
      <c r="CQ26" s="354">
        <v>0.5</v>
      </c>
      <c r="CR26" s="353">
        <v>40</v>
      </c>
      <c r="CS26" s="354">
        <v>0.7</v>
      </c>
      <c r="CT26" s="353">
        <v>45</v>
      </c>
      <c r="CU26" s="354">
        <v>0.7</v>
      </c>
      <c r="CV26" s="353">
        <v>45</v>
      </c>
      <c r="CW26" s="354">
        <v>0.8</v>
      </c>
      <c r="CX26" s="424">
        <v>45</v>
      </c>
      <c r="CY26" s="425">
        <v>0.7</v>
      </c>
    </row>
    <row r="27" spans="1:103">
      <c r="A27" s="311" t="s">
        <v>381</v>
      </c>
      <c r="B27" s="35">
        <v>35</v>
      </c>
      <c r="C27" s="36">
        <v>2</v>
      </c>
      <c r="D27" s="35">
        <v>40</v>
      </c>
      <c r="E27" s="36">
        <v>2.2999999999999998</v>
      </c>
      <c r="F27" s="35">
        <v>37</v>
      </c>
      <c r="G27" s="36">
        <v>2.1</v>
      </c>
      <c r="H27" s="35">
        <v>28</v>
      </c>
      <c r="I27" s="36">
        <v>1.6</v>
      </c>
      <c r="J27" s="35">
        <v>28</v>
      </c>
      <c r="K27" s="36">
        <v>1.6</v>
      </c>
      <c r="L27" s="35">
        <v>21</v>
      </c>
      <c r="M27" s="36">
        <v>1.2</v>
      </c>
      <c r="N27" s="35">
        <v>20</v>
      </c>
      <c r="O27" s="36">
        <v>1.1000000000000001</v>
      </c>
      <c r="P27" s="35">
        <v>21</v>
      </c>
      <c r="Q27" s="36">
        <v>1.2</v>
      </c>
      <c r="R27" s="35">
        <v>19</v>
      </c>
      <c r="S27" s="36">
        <v>1.1000000000000001</v>
      </c>
      <c r="T27" s="35">
        <v>18</v>
      </c>
      <c r="U27" s="36">
        <v>1</v>
      </c>
      <c r="V27" s="35">
        <v>17</v>
      </c>
      <c r="W27" s="36">
        <v>1</v>
      </c>
      <c r="X27" s="35">
        <v>18</v>
      </c>
      <c r="Y27" s="36">
        <v>1</v>
      </c>
      <c r="Z27" s="35">
        <v>14</v>
      </c>
      <c r="AA27" s="36">
        <v>0.8</v>
      </c>
      <c r="AB27" s="35">
        <v>15</v>
      </c>
      <c r="AC27" s="36">
        <v>0.9</v>
      </c>
      <c r="AD27" s="35">
        <v>11</v>
      </c>
      <c r="AE27" s="36">
        <v>0.6</v>
      </c>
      <c r="AF27" s="35">
        <v>12</v>
      </c>
      <c r="AG27" s="36">
        <v>0.7</v>
      </c>
      <c r="AH27" s="35">
        <v>16</v>
      </c>
      <c r="AI27" s="36">
        <v>0.9</v>
      </c>
      <c r="AJ27" s="35">
        <v>9</v>
      </c>
      <c r="AK27" s="36">
        <v>0.5</v>
      </c>
      <c r="AL27" s="35">
        <v>10</v>
      </c>
      <c r="AM27" s="36">
        <v>0.6</v>
      </c>
      <c r="AN27" s="35">
        <v>9</v>
      </c>
      <c r="AO27" s="36">
        <v>0.5</v>
      </c>
      <c r="AP27" s="35">
        <v>11</v>
      </c>
      <c r="AQ27" s="36">
        <v>0.6</v>
      </c>
      <c r="AR27" s="35">
        <v>13</v>
      </c>
      <c r="AS27" s="36">
        <v>0.7</v>
      </c>
      <c r="AT27" s="315">
        <v>13</v>
      </c>
      <c r="AU27" s="316">
        <v>0.7</v>
      </c>
      <c r="AV27" s="315">
        <v>12</v>
      </c>
      <c r="AW27" s="316">
        <v>0.6</v>
      </c>
      <c r="AX27" s="315">
        <v>10</v>
      </c>
      <c r="AY27" s="316">
        <v>0.5</v>
      </c>
      <c r="AZ27" s="315">
        <v>10</v>
      </c>
      <c r="BA27" s="316">
        <v>0.5</v>
      </c>
      <c r="BB27" s="35">
        <v>12</v>
      </c>
      <c r="BC27" s="36">
        <v>0.6</v>
      </c>
      <c r="BD27" s="315">
        <v>12</v>
      </c>
      <c r="BE27" s="316">
        <v>0.6</v>
      </c>
      <c r="BF27" s="336">
        <v>10</v>
      </c>
      <c r="BG27" s="337">
        <v>0.5</v>
      </c>
      <c r="BH27" s="336">
        <v>10</v>
      </c>
      <c r="BI27" s="337">
        <v>0.5</v>
      </c>
      <c r="BJ27" s="336">
        <v>8</v>
      </c>
      <c r="BK27" s="337">
        <v>0.4</v>
      </c>
      <c r="BL27" s="336">
        <v>10</v>
      </c>
      <c r="BM27" s="337">
        <v>0.5</v>
      </c>
      <c r="BN27" s="328">
        <v>13</v>
      </c>
      <c r="BO27" s="329">
        <v>0.7</v>
      </c>
      <c r="BP27" s="353">
        <v>11</v>
      </c>
      <c r="BQ27" s="354">
        <v>0.6</v>
      </c>
      <c r="BR27" s="336">
        <v>15</v>
      </c>
      <c r="BS27" s="337">
        <v>0.8</v>
      </c>
      <c r="BT27" s="336">
        <v>17</v>
      </c>
      <c r="BU27" s="337">
        <v>0.9</v>
      </c>
      <c r="BV27" s="336">
        <v>10</v>
      </c>
      <c r="BW27" s="337">
        <v>0.5</v>
      </c>
      <c r="BX27" s="366">
        <v>11</v>
      </c>
      <c r="BY27" s="367">
        <v>0.6</v>
      </c>
      <c r="BZ27" s="378">
        <v>10</v>
      </c>
      <c r="CA27" s="379">
        <v>0.6</v>
      </c>
      <c r="CB27" s="353">
        <v>10</v>
      </c>
      <c r="CC27" s="354">
        <v>0.5</v>
      </c>
      <c r="CD27" s="353">
        <v>10</v>
      </c>
      <c r="CE27" s="354">
        <v>0.5</v>
      </c>
      <c r="CF27" s="353">
        <v>10</v>
      </c>
      <c r="CG27" s="354">
        <v>0.5</v>
      </c>
      <c r="CH27" s="353">
        <v>10</v>
      </c>
      <c r="CI27" s="354">
        <v>0.6</v>
      </c>
      <c r="CJ27" s="353">
        <v>10</v>
      </c>
      <c r="CK27" s="354">
        <v>0.6</v>
      </c>
      <c r="CL27" s="353">
        <v>15</v>
      </c>
      <c r="CM27" s="354">
        <v>0.7</v>
      </c>
      <c r="CN27" s="353">
        <v>10</v>
      </c>
      <c r="CO27" s="354">
        <v>0.6</v>
      </c>
      <c r="CP27" s="353">
        <v>15</v>
      </c>
      <c r="CQ27" s="354">
        <v>0.8</v>
      </c>
      <c r="CR27" s="353">
        <v>15</v>
      </c>
      <c r="CS27" s="354">
        <v>0.9</v>
      </c>
      <c r="CT27" s="353">
        <v>20</v>
      </c>
      <c r="CU27" s="354">
        <v>1.1000000000000001</v>
      </c>
      <c r="CV27" s="353">
        <v>20</v>
      </c>
      <c r="CW27" s="354">
        <v>1.1000000000000001</v>
      </c>
      <c r="CX27" s="424">
        <v>20</v>
      </c>
      <c r="CY27" s="425">
        <v>1.1000000000000001</v>
      </c>
    </row>
    <row r="28" spans="1:103">
      <c r="A28" s="311" t="s">
        <v>403</v>
      </c>
      <c r="B28" s="35">
        <v>24</v>
      </c>
      <c r="C28" s="36">
        <v>1.1000000000000001</v>
      </c>
      <c r="D28" s="35">
        <v>27</v>
      </c>
      <c r="E28" s="36">
        <v>1.2</v>
      </c>
      <c r="F28" s="35">
        <v>27</v>
      </c>
      <c r="G28" s="36">
        <v>1.2</v>
      </c>
      <c r="H28" s="35">
        <v>22</v>
      </c>
      <c r="I28" s="36">
        <v>1</v>
      </c>
      <c r="J28" s="35">
        <v>20</v>
      </c>
      <c r="K28" s="36">
        <v>0.9</v>
      </c>
      <c r="L28" s="35">
        <v>20</v>
      </c>
      <c r="M28" s="36">
        <v>0.9</v>
      </c>
      <c r="N28" s="35">
        <v>24</v>
      </c>
      <c r="O28" s="36">
        <v>1.1000000000000001</v>
      </c>
      <c r="P28" s="35">
        <v>21</v>
      </c>
      <c r="Q28" s="36">
        <v>1</v>
      </c>
      <c r="R28" s="35">
        <v>21</v>
      </c>
      <c r="S28" s="36">
        <v>1</v>
      </c>
      <c r="T28" s="35">
        <v>24</v>
      </c>
      <c r="U28" s="36">
        <v>1.1000000000000001</v>
      </c>
      <c r="V28" s="35">
        <v>25</v>
      </c>
      <c r="W28" s="36">
        <v>1.1000000000000001</v>
      </c>
      <c r="X28" s="35">
        <v>28</v>
      </c>
      <c r="Y28" s="36">
        <v>1.3</v>
      </c>
      <c r="Z28" s="35">
        <v>26</v>
      </c>
      <c r="AA28" s="36">
        <v>1.2</v>
      </c>
      <c r="AB28" s="35">
        <v>22</v>
      </c>
      <c r="AC28" s="36">
        <v>1</v>
      </c>
      <c r="AD28" s="35">
        <v>21</v>
      </c>
      <c r="AE28" s="36">
        <v>1</v>
      </c>
      <c r="AF28" s="35">
        <v>26</v>
      </c>
      <c r="AG28" s="36">
        <v>1.2</v>
      </c>
      <c r="AH28" s="35">
        <v>20</v>
      </c>
      <c r="AI28" s="36">
        <v>0.9</v>
      </c>
      <c r="AJ28" s="35">
        <v>16</v>
      </c>
      <c r="AK28" s="36">
        <v>0.7</v>
      </c>
      <c r="AL28" s="35">
        <v>16</v>
      </c>
      <c r="AM28" s="36">
        <v>0.7</v>
      </c>
      <c r="AN28" s="35">
        <v>22</v>
      </c>
      <c r="AO28" s="36">
        <v>1</v>
      </c>
      <c r="AP28" s="35">
        <v>20</v>
      </c>
      <c r="AQ28" s="36">
        <v>0.9</v>
      </c>
      <c r="AR28" s="35">
        <v>21</v>
      </c>
      <c r="AS28" s="36">
        <v>0.9</v>
      </c>
      <c r="AT28" s="315">
        <v>22</v>
      </c>
      <c r="AU28" s="316">
        <v>1</v>
      </c>
      <c r="AV28" s="315">
        <v>20</v>
      </c>
      <c r="AW28" s="316">
        <v>0.9</v>
      </c>
      <c r="AX28" s="315">
        <v>18</v>
      </c>
      <c r="AY28" s="316">
        <v>0.8</v>
      </c>
      <c r="AZ28" s="315">
        <v>21</v>
      </c>
      <c r="BA28" s="316">
        <v>0.9</v>
      </c>
      <c r="BB28" s="35">
        <v>14</v>
      </c>
      <c r="BC28" s="36">
        <v>0.6</v>
      </c>
      <c r="BD28" s="315">
        <v>12</v>
      </c>
      <c r="BE28" s="316">
        <v>0.5</v>
      </c>
      <c r="BF28" s="336">
        <v>15</v>
      </c>
      <c r="BG28" s="337">
        <v>0.7</v>
      </c>
      <c r="BH28" s="336">
        <v>12</v>
      </c>
      <c r="BI28" s="337">
        <v>0.5</v>
      </c>
      <c r="BJ28" s="336">
        <v>8</v>
      </c>
      <c r="BK28" s="337">
        <v>0.4</v>
      </c>
      <c r="BL28" s="336">
        <v>11</v>
      </c>
      <c r="BM28" s="337">
        <v>0.5</v>
      </c>
      <c r="BN28" s="328">
        <v>7</v>
      </c>
      <c r="BO28" s="329">
        <v>0.3</v>
      </c>
      <c r="BP28" s="353">
        <v>5</v>
      </c>
      <c r="BQ28" s="354">
        <v>0.2</v>
      </c>
      <c r="BR28" s="336">
        <v>8</v>
      </c>
      <c r="BS28" s="337">
        <v>0.4</v>
      </c>
      <c r="BT28" s="336">
        <v>11</v>
      </c>
      <c r="BU28" s="337">
        <v>0.5</v>
      </c>
      <c r="BV28" s="336">
        <v>11</v>
      </c>
      <c r="BW28" s="337">
        <v>0.5</v>
      </c>
      <c r="BX28" s="366">
        <v>16</v>
      </c>
      <c r="BY28" s="367">
        <v>0.7</v>
      </c>
      <c r="BZ28" s="378">
        <v>15</v>
      </c>
      <c r="CA28" s="379">
        <v>0.7</v>
      </c>
      <c r="CB28" s="353">
        <v>10</v>
      </c>
      <c r="CC28" s="354">
        <v>0.4</v>
      </c>
      <c r="CD28" s="353">
        <v>10</v>
      </c>
      <c r="CE28" s="354">
        <v>0.5</v>
      </c>
      <c r="CF28" s="353">
        <v>10</v>
      </c>
      <c r="CG28" s="354">
        <v>0.4</v>
      </c>
      <c r="CH28" s="353">
        <v>15</v>
      </c>
      <c r="CI28" s="354">
        <v>0.6</v>
      </c>
      <c r="CJ28" s="353">
        <v>15</v>
      </c>
      <c r="CK28" s="354">
        <v>0.6</v>
      </c>
      <c r="CL28" s="353">
        <v>15</v>
      </c>
      <c r="CM28" s="354">
        <v>0.6</v>
      </c>
      <c r="CN28" s="353">
        <v>10</v>
      </c>
      <c r="CO28" s="354">
        <v>0.5</v>
      </c>
      <c r="CP28" s="353">
        <v>10</v>
      </c>
      <c r="CQ28" s="354">
        <v>0.5</v>
      </c>
      <c r="CR28" s="353">
        <v>15</v>
      </c>
      <c r="CS28" s="354">
        <v>0.7</v>
      </c>
      <c r="CT28" s="353">
        <v>10</v>
      </c>
      <c r="CU28" s="354">
        <v>0.5</v>
      </c>
      <c r="CV28" s="353">
        <v>15</v>
      </c>
      <c r="CW28" s="354">
        <v>0.7</v>
      </c>
      <c r="CX28" s="424">
        <v>15</v>
      </c>
      <c r="CY28" s="425">
        <v>0.6</v>
      </c>
    </row>
    <row r="29" spans="1:103">
      <c r="A29" s="311" t="s">
        <v>382</v>
      </c>
      <c r="B29" s="35">
        <v>87</v>
      </c>
      <c r="C29" s="36">
        <v>1.8</v>
      </c>
      <c r="D29" s="35">
        <v>90</v>
      </c>
      <c r="E29" s="36">
        <v>1.9</v>
      </c>
      <c r="F29" s="35">
        <v>86</v>
      </c>
      <c r="G29" s="36">
        <v>1.8</v>
      </c>
      <c r="H29" s="35">
        <v>90</v>
      </c>
      <c r="I29" s="36">
        <v>1.9</v>
      </c>
      <c r="J29" s="35">
        <v>90</v>
      </c>
      <c r="K29" s="36">
        <v>1.9</v>
      </c>
      <c r="L29" s="35">
        <v>84</v>
      </c>
      <c r="M29" s="36">
        <v>1.7</v>
      </c>
      <c r="N29" s="35">
        <v>73</v>
      </c>
      <c r="O29" s="36">
        <v>1.5</v>
      </c>
      <c r="P29" s="35">
        <v>67</v>
      </c>
      <c r="Q29" s="36">
        <v>1.4</v>
      </c>
      <c r="R29" s="35">
        <v>79</v>
      </c>
      <c r="S29" s="36">
        <v>1.6</v>
      </c>
      <c r="T29" s="35">
        <v>67</v>
      </c>
      <c r="U29" s="36">
        <v>1.4</v>
      </c>
      <c r="V29" s="35">
        <v>73</v>
      </c>
      <c r="W29" s="36">
        <v>1.5</v>
      </c>
      <c r="X29" s="35">
        <v>73</v>
      </c>
      <c r="Y29" s="36">
        <v>1.5</v>
      </c>
      <c r="Z29" s="35">
        <v>80</v>
      </c>
      <c r="AA29" s="36">
        <v>1.6</v>
      </c>
      <c r="AB29" s="35">
        <v>81</v>
      </c>
      <c r="AC29" s="36">
        <v>1.7</v>
      </c>
      <c r="AD29" s="35">
        <v>80</v>
      </c>
      <c r="AE29" s="36">
        <v>1.6</v>
      </c>
      <c r="AF29" s="35">
        <v>67</v>
      </c>
      <c r="AG29" s="36">
        <v>1.4</v>
      </c>
      <c r="AH29" s="35">
        <v>56</v>
      </c>
      <c r="AI29" s="36">
        <v>1.2</v>
      </c>
      <c r="AJ29" s="35">
        <v>47</v>
      </c>
      <c r="AK29" s="36">
        <v>1</v>
      </c>
      <c r="AL29" s="35">
        <v>54</v>
      </c>
      <c r="AM29" s="36">
        <v>1.1000000000000001</v>
      </c>
      <c r="AN29" s="35">
        <v>56</v>
      </c>
      <c r="AO29" s="36">
        <v>1.2</v>
      </c>
      <c r="AP29" s="35">
        <v>55</v>
      </c>
      <c r="AQ29" s="36">
        <v>1.1000000000000001</v>
      </c>
      <c r="AR29" s="35">
        <v>56</v>
      </c>
      <c r="AS29" s="36">
        <v>1.2</v>
      </c>
      <c r="AT29" s="315">
        <v>47</v>
      </c>
      <c r="AU29" s="316">
        <v>1</v>
      </c>
      <c r="AV29" s="315">
        <v>46</v>
      </c>
      <c r="AW29" s="316">
        <v>1</v>
      </c>
      <c r="AX29" s="315">
        <v>51</v>
      </c>
      <c r="AY29" s="316">
        <v>1.1000000000000001</v>
      </c>
      <c r="AZ29" s="315">
        <v>43</v>
      </c>
      <c r="BA29" s="316">
        <v>0.9</v>
      </c>
      <c r="BB29" s="35">
        <v>37</v>
      </c>
      <c r="BC29" s="36">
        <v>0.8</v>
      </c>
      <c r="BD29" s="315">
        <v>28</v>
      </c>
      <c r="BE29" s="316">
        <v>0.6</v>
      </c>
      <c r="BF29" s="336">
        <v>34</v>
      </c>
      <c r="BG29" s="337">
        <v>0.7</v>
      </c>
      <c r="BH29" s="336">
        <v>33</v>
      </c>
      <c r="BI29" s="337">
        <v>0.7</v>
      </c>
      <c r="BJ29" s="336">
        <v>38</v>
      </c>
      <c r="BK29" s="337">
        <v>0.8</v>
      </c>
      <c r="BL29" s="336">
        <v>31</v>
      </c>
      <c r="BM29" s="337">
        <v>0.6</v>
      </c>
      <c r="BN29" s="328">
        <v>30</v>
      </c>
      <c r="BO29" s="329">
        <v>0.6</v>
      </c>
      <c r="BP29" s="353">
        <v>32</v>
      </c>
      <c r="BQ29" s="354">
        <v>0.7</v>
      </c>
      <c r="BR29" s="336">
        <v>29</v>
      </c>
      <c r="BS29" s="337">
        <v>0.6</v>
      </c>
      <c r="BT29" s="336">
        <v>28</v>
      </c>
      <c r="BU29" s="337">
        <v>0.6</v>
      </c>
      <c r="BV29" s="336">
        <v>27</v>
      </c>
      <c r="BW29" s="337">
        <v>0.6</v>
      </c>
      <c r="BX29" s="366">
        <v>33</v>
      </c>
      <c r="BY29" s="367">
        <v>0.7</v>
      </c>
      <c r="BZ29" s="378">
        <v>45</v>
      </c>
      <c r="CA29" s="379">
        <v>1</v>
      </c>
      <c r="CB29" s="353">
        <v>40</v>
      </c>
      <c r="CC29" s="354">
        <v>0.9</v>
      </c>
      <c r="CD29" s="353">
        <v>40</v>
      </c>
      <c r="CE29" s="354">
        <v>0.8</v>
      </c>
      <c r="CF29" s="353">
        <v>45</v>
      </c>
      <c r="CG29" s="354">
        <v>0.9</v>
      </c>
      <c r="CH29" s="353">
        <v>35</v>
      </c>
      <c r="CI29" s="354">
        <v>0.8</v>
      </c>
      <c r="CJ29" s="353">
        <v>35</v>
      </c>
      <c r="CK29" s="354">
        <v>0.7</v>
      </c>
      <c r="CL29" s="353">
        <v>40</v>
      </c>
      <c r="CM29" s="354">
        <v>0.8</v>
      </c>
      <c r="CN29" s="353">
        <v>40</v>
      </c>
      <c r="CO29" s="354">
        <v>0.8</v>
      </c>
      <c r="CP29" s="353">
        <v>35</v>
      </c>
      <c r="CQ29" s="354">
        <v>0.7</v>
      </c>
      <c r="CR29" s="353">
        <v>45</v>
      </c>
      <c r="CS29" s="354">
        <v>0.9</v>
      </c>
      <c r="CT29" s="353">
        <v>40</v>
      </c>
      <c r="CU29" s="354">
        <v>0.8</v>
      </c>
      <c r="CV29" s="353">
        <v>35</v>
      </c>
      <c r="CW29" s="354">
        <v>0.8</v>
      </c>
      <c r="CX29" s="424">
        <v>45</v>
      </c>
      <c r="CY29" s="425">
        <v>0.9</v>
      </c>
    </row>
    <row r="30" spans="1:103">
      <c r="A30" s="311" t="s">
        <v>405</v>
      </c>
      <c r="B30" s="35">
        <v>6</v>
      </c>
      <c r="C30" s="36">
        <v>0.6</v>
      </c>
      <c r="D30" s="35">
        <v>9</v>
      </c>
      <c r="E30" s="36">
        <v>0.9</v>
      </c>
      <c r="F30" s="35">
        <v>8</v>
      </c>
      <c r="G30" s="36">
        <v>0.8</v>
      </c>
      <c r="H30" s="35">
        <v>8</v>
      </c>
      <c r="I30" s="36">
        <v>0.8</v>
      </c>
      <c r="J30" s="35">
        <v>8</v>
      </c>
      <c r="K30" s="36">
        <v>0.8</v>
      </c>
      <c r="L30" s="35">
        <v>8</v>
      </c>
      <c r="M30" s="36">
        <v>0.8</v>
      </c>
      <c r="N30" s="35">
        <v>8</v>
      </c>
      <c r="O30" s="36">
        <v>0.8</v>
      </c>
      <c r="P30" s="35">
        <v>6</v>
      </c>
      <c r="Q30" s="36">
        <v>0.6</v>
      </c>
      <c r="R30" s="35">
        <v>10</v>
      </c>
      <c r="S30" s="36">
        <v>1</v>
      </c>
      <c r="T30" s="35">
        <v>6</v>
      </c>
      <c r="U30" s="36">
        <v>0.6</v>
      </c>
      <c r="V30" s="35">
        <v>8</v>
      </c>
      <c r="W30" s="36">
        <v>0.8</v>
      </c>
      <c r="X30" s="35">
        <v>6</v>
      </c>
      <c r="Y30" s="36">
        <v>0.6</v>
      </c>
      <c r="Z30" s="35">
        <v>7</v>
      </c>
      <c r="AA30" s="36">
        <v>0.7</v>
      </c>
      <c r="AB30" s="35">
        <v>10</v>
      </c>
      <c r="AC30" s="36">
        <v>1</v>
      </c>
      <c r="AD30" s="35">
        <v>10</v>
      </c>
      <c r="AE30" s="36">
        <v>1</v>
      </c>
      <c r="AF30" s="35">
        <v>7</v>
      </c>
      <c r="AG30" s="36">
        <v>0.7</v>
      </c>
      <c r="AH30" s="35">
        <v>5</v>
      </c>
      <c r="AI30" s="36">
        <v>0.5</v>
      </c>
      <c r="AJ30" s="35">
        <v>6</v>
      </c>
      <c r="AK30" s="36">
        <v>0.6</v>
      </c>
      <c r="AL30" s="35">
        <v>6</v>
      </c>
      <c r="AM30" s="36">
        <v>0.6</v>
      </c>
      <c r="AN30" s="35">
        <v>5</v>
      </c>
      <c r="AO30" s="36">
        <v>0.5</v>
      </c>
      <c r="AP30" s="35">
        <v>6</v>
      </c>
      <c r="AQ30" s="36">
        <v>0.6</v>
      </c>
      <c r="AR30" s="35">
        <v>4</v>
      </c>
      <c r="AS30" s="36">
        <v>0.4</v>
      </c>
      <c r="AT30" s="315">
        <v>5</v>
      </c>
      <c r="AU30" s="316">
        <v>0.5</v>
      </c>
      <c r="AV30" s="315">
        <v>4</v>
      </c>
      <c r="AW30" s="316">
        <v>0.4</v>
      </c>
      <c r="AX30" s="315">
        <v>4</v>
      </c>
      <c r="AY30" s="316">
        <v>0.4</v>
      </c>
      <c r="AZ30" s="327" t="s">
        <v>367</v>
      </c>
      <c r="BA30" s="327" t="s">
        <v>367</v>
      </c>
      <c r="BB30" s="35">
        <v>3</v>
      </c>
      <c r="BC30" s="36">
        <v>0.3</v>
      </c>
      <c r="BD30" s="315">
        <v>4</v>
      </c>
      <c r="BE30" s="316">
        <v>0.4</v>
      </c>
      <c r="BF30" s="336">
        <v>4</v>
      </c>
      <c r="BG30" s="337">
        <v>0.4</v>
      </c>
      <c r="BH30" s="336">
        <v>5</v>
      </c>
      <c r="BI30" s="337">
        <v>0.5</v>
      </c>
      <c r="BJ30" s="336">
        <v>6</v>
      </c>
      <c r="BK30" s="337">
        <v>0.6</v>
      </c>
      <c r="BL30" s="336">
        <v>6</v>
      </c>
      <c r="BM30" s="337">
        <v>0.6</v>
      </c>
      <c r="BN30" s="328">
        <v>6</v>
      </c>
      <c r="BO30" s="329">
        <v>0.6</v>
      </c>
      <c r="BP30" s="353">
        <v>6</v>
      </c>
      <c r="BQ30" s="354">
        <v>0.6</v>
      </c>
      <c r="BR30" s="336">
        <v>4</v>
      </c>
      <c r="BS30" s="337">
        <v>0.4</v>
      </c>
      <c r="BT30" s="336">
        <v>5</v>
      </c>
      <c r="BU30" s="337">
        <v>0.5</v>
      </c>
      <c r="BV30" s="336">
        <v>10</v>
      </c>
      <c r="BW30" s="337">
        <v>1</v>
      </c>
      <c r="BX30" s="366">
        <v>11</v>
      </c>
      <c r="BY30" s="367">
        <v>1.1000000000000001</v>
      </c>
      <c r="BZ30" s="378">
        <v>10</v>
      </c>
      <c r="CA30" s="379">
        <v>0.8</v>
      </c>
      <c r="CB30" s="353">
        <v>5</v>
      </c>
      <c r="CC30" s="354">
        <v>0.6</v>
      </c>
      <c r="CD30" s="353">
        <v>5</v>
      </c>
      <c r="CE30" s="354">
        <v>0.4</v>
      </c>
      <c r="CF30" s="353">
        <v>5</v>
      </c>
      <c r="CG30" s="354">
        <v>0.5</v>
      </c>
      <c r="CH30" s="353">
        <v>5</v>
      </c>
      <c r="CI30" s="354">
        <v>0.4</v>
      </c>
      <c r="CJ30" s="353">
        <v>5</v>
      </c>
      <c r="CK30" s="354">
        <v>0.5</v>
      </c>
      <c r="CL30" s="353">
        <v>5</v>
      </c>
      <c r="CM30" s="354">
        <v>0.4</v>
      </c>
      <c r="CN30" s="353">
        <v>5</v>
      </c>
      <c r="CO30" s="354">
        <v>0.5</v>
      </c>
      <c r="CP30" s="353">
        <v>5</v>
      </c>
      <c r="CQ30" s="354">
        <v>0.7</v>
      </c>
      <c r="CR30" s="353">
        <v>5</v>
      </c>
      <c r="CS30" s="354">
        <v>0.6</v>
      </c>
      <c r="CT30" s="353">
        <v>5</v>
      </c>
      <c r="CU30" s="354">
        <v>0.5</v>
      </c>
      <c r="CV30" s="353">
        <v>5</v>
      </c>
      <c r="CW30" s="354">
        <v>0.4</v>
      </c>
      <c r="CX30" s="424">
        <v>5</v>
      </c>
      <c r="CY30" s="425">
        <v>0.6</v>
      </c>
    </row>
    <row r="31" spans="1:103">
      <c r="A31" s="311" t="s">
        <v>383</v>
      </c>
      <c r="B31" s="35">
        <v>254</v>
      </c>
      <c r="C31" s="36">
        <v>3.1</v>
      </c>
      <c r="D31" s="35">
        <v>245</v>
      </c>
      <c r="E31" s="36">
        <v>3</v>
      </c>
      <c r="F31" s="35">
        <v>263</v>
      </c>
      <c r="G31" s="36">
        <v>3.2</v>
      </c>
      <c r="H31" s="35">
        <v>235</v>
      </c>
      <c r="I31" s="36">
        <v>2.9</v>
      </c>
      <c r="J31" s="35">
        <v>220</v>
      </c>
      <c r="K31" s="36">
        <v>2.7</v>
      </c>
      <c r="L31" s="35">
        <v>208</v>
      </c>
      <c r="M31" s="36">
        <v>2.5</v>
      </c>
      <c r="N31" s="35">
        <v>203</v>
      </c>
      <c r="O31" s="36">
        <v>2.5</v>
      </c>
      <c r="P31" s="35">
        <v>190</v>
      </c>
      <c r="Q31" s="36">
        <v>2.2999999999999998</v>
      </c>
      <c r="R31" s="35">
        <v>196</v>
      </c>
      <c r="S31" s="36">
        <v>2.4</v>
      </c>
      <c r="T31" s="35">
        <v>181</v>
      </c>
      <c r="U31" s="36">
        <v>2.2000000000000002</v>
      </c>
      <c r="V31" s="35">
        <v>218</v>
      </c>
      <c r="W31" s="36">
        <v>2.7</v>
      </c>
      <c r="X31" s="35">
        <v>240</v>
      </c>
      <c r="Y31" s="36">
        <v>2.9</v>
      </c>
      <c r="Z31" s="35">
        <v>241</v>
      </c>
      <c r="AA31" s="36">
        <v>2.9</v>
      </c>
      <c r="AB31" s="35">
        <v>239</v>
      </c>
      <c r="AC31" s="36">
        <v>2.9</v>
      </c>
      <c r="AD31" s="35">
        <v>231</v>
      </c>
      <c r="AE31" s="36">
        <v>2.8</v>
      </c>
      <c r="AF31" s="35">
        <v>205</v>
      </c>
      <c r="AG31" s="36">
        <v>2.5</v>
      </c>
      <c r="AH31" s="35">
        <v>187</v>
      </c>
      <c r="AI31" s="36">
        <v>2.2999999999999998</v>
      </c>
      <c r="AJ31" s="35">
        <v>152</v>
      </c>
      <c r="AK31" s="36">
        <v>1.8</v>
      </c>
      <c r="AL31" s="35">
        <v>143</v>
      </c>
      <c r="AM31" s="36">
        <v>1.7</v>
      </c>
      <c r="AN31" s="35">
        <v>134</v>
      </c>
      <c r="AO31" s="36">
        <v>1.6</v>
      </c>
      <c r="AP31" s="35">
        <v>132</v>
      </c>
      <c r="AQ31" s="36">
        <v>1.6</v>
      </c>
      <c r="AR31" s="35">
        <v>139</v>
      </c>
      <c r="AS31" s="36">
        <v>1.7</v>
      </c>
      <c r="AT31" s="315">
        <v>147</v>
      </c>
      <c r="AU31" s="316">
        <v>1.8</v>
      </c>
      <c r="AV31" s="315">
        <v>160</v>
      </c>
      <c r="AW31" s="316">
        <v>1.9</v>
      </c>
      <c r="AX31" s="315">
        <v>163</v>
      </c>
      <c r="AY31" s="316">
        <v>2</v>
      </c>
      <c r="AZ31" s="315">
        <v>163</v>
      </c>
      <c r="BA31" s="316">
        <v>2</v>
      </c>
      <c r="BB31" s="35">
        <v>133</v>
      </c>
      <c r="BC31" s="36">
        <v>1.6</v>
      </c>
      <c r="BD31" s="315">
        <v>114</v>
      </c>
      <c r="BE31" s="316">
        <v>1.4</v>
      </c>
      <c r="BF31" s="336">
        <v>104</v>
      </c>
      <c r="BG31" s="337">
        <v>1.2</v>
      </c>
      <c r="BH31" s="336">
        <v>101</v>
      </c>
      <c r="BI31" s="337">
        <v>1.2</v>
      </c>
      <c r="BJ31" s="336">
        <v>102</v>
      </c>
      <c r="BK31" s="337">
        <v>1.2</v>
      </c>
      <c r="BL31" s="336">
        <v>98</v>
      </c>
      <c r="BM31" s="337">
        <v>1.2</v>
      </c>
      <c r="BN31" s="328">
        <v>118</v>
      </c>
      <c r="BO31" s="329">
        <v>1.4</v>
      </c>
      <c r="BP31" s="353">
        <v>119</v>
      </c>
      <c r="BQ31" s="354">
        <v>1.4</v>
      </c>
      <c r="BR31" s="336">
        <v>119</v>
      </c>
      <c r="BS31" s="337">
        <v>1.4</v>
      </c>
      <c r="BT31" s="336">
        <v>126</v>
      </c>
      <c r="BU31" s="337">
        <v>1.5</v>
      </c>
      <c r="BV31" s="336">
        <v>131</v>
      </c>
      <c r="BW31" s="337">
        <v>1.6</v>
      </c>
      <c r="BX31" s="366">
        <v>127</v>
      </c>
      <c r="BY31" s="367">
        <v>1.5</v>
      </c>
      <c r="BZ31" s="378">
        <v>140</v>
      </c>
      <c r="CA31" s="379">
        <v>1.7</v>
      </c>
      <c r="CB31" s="353">
        <v>130</v>
      </c>
      <c r="CC31" s="354">
        <v>1.6</v>
      </c>
      <c r="CD31" s="353">
        <v>120</v>
      </c>
      <c r="CE31" s="354">
        <v>1.5</v>
      </c>
      <c r="CF31" s="353">
        <v>115</v>
      </c>
      <c r="CG31" s="354">
        <v>1.4</v>
      </c>
      <c r="CH31" s="353">
        <v>115</v>
      </c>
      <c r="CI31" s="354">
        <v>1.4</v>
      </c>
      <c r="CJ31" s="353">
        <v>120</v>
      </c>
      <c r="CK31" s="354">
        <v>1.4</v>
      </c>
      <c r="CL31" s="353">
        <v>125</v>
      </c>
      <c r="CM31" s="354">
        <v>1.5</v>
      </c>
      <c r="CN31" s="353">
        <v>110</v>
      </c>
      <c r="CO31" s="354">
        <v>1.3</v>
      </c>
      <c r="CP31" s="353">
        <v>110</v>
      </c>
      <c r="CQ31" s="354">
        <v>1.4</v>
      </c>
      <c r="CR31" s="353">
        <v>115</v>
      </c>
      <c r="CS31" s="354">
        <v>1.5</v>
      </c>
      <c r="CT31" s="353">
        <v>125</v>
      </c>
      <c r="CU31" s="354">
        <v>1.6</v>
      </c>
      <c r="CV31" s="353">
        <v>130</v>
      </c>
      <c r="CW31" s="354">
        <v>1.7</v>
      </c>
      <c r="CX31" s="424">
        <v>120</v>
      </c>
      <c r="CY31" s="425">
        <v>1.6</v>
      </c>
    </row>
    <row r="32" spans="1:103">
      <c r="A32" s="311" t="s">
        <v>404</v>
      </c>
      <c r="B32" s="35">
        <v>23</v>
      </c>
      <c r="C32" s="36">
        <v>1.4</v>
      </c>
      <c r="D32" s="35">
        <v>33</v>
      </c>
      <c r="E32" s="36">
        <v>2</v>
      </c>
      <c r="F32" s="35">
        <v>33</v>
      </c>
      <c r="G32" s="36">
        <v>2</v>
      </c>
      <c r="H32" s="35">
        <v>30</v>
      </c>
      <c r="I32" s="36">
        <v>1.8</v>
      </c>
      <c r="J32" s="35">
        <v>26</v>
      </c>
      <c r="K32" s="36">
        <v>1.6</v>
      </c>
      <c r="L32" s="35">
        <v>26</v>
      </c>
      <c r="M32" s="36">
        <v>1.6</v>
      </c>
      <c r="N32" s="35">
        <v>21</v>
      </c>
      <c r="O32" s="36">
        <v>1.3</v>
      </c>
      <c r="P32" s="35">
        <v>26</v>
      </c>
      <c r="Q32" s="36">
        <v>1.6</v>
      </c>
      <c r="R32" s="35">
        <v>21</v>
      </c>
      <c r="S32" s="36">
        <v>1.3</v>
      </c>
      <c r="T32" s="35">
        <v>22</v>
      </c>
      <c r="U32" s="36">
        <v>1.3</v>
      </c>
      <c r="V32" s="35">
        <v>21</v>
      </c>
      <c r="W32" s="36">
        <v>1.3</v>
      </c>
      <c r="X32" s="35">
        <v>21</v>
      </c>
      <c r="Y32" s="36">
        <v>1.3</v>
      </c>
      <c r="Z32" s="35">
        <v>25</v>
      </c>
      <c r="AA32" s="36">
        <v>1.5</v>
      </c>
      <c r="AB32" s="35">
        <v>28</v>
      </c>
      <c r="AC32" s="36">
        <v>1.7</v>
      </c>
      <c r="AD32" s="35">
        <v>25</v>
      </c>
      <c r="AE32" s="36">
        <v>1.5</v>
      </c>
      <c r="AF32" s="35">
        <v>23</v>
      </c>
      <c r="AG32" s="36">
        <v>1.4</v>
      </c>
      <c r="AH32" s="35">
        <v>17</v>
      </c>
      <c r="AI32" s="36">
        <v>1</v>
      </c>
      <c r="AJ32" s="35">
        <v>12</v>
      </c>
      <c r="AK32" s="36">
        <v>0.7</v>
      </c>
      <c r="AL32" s="35">
        <v>12</v>
      </c>
      <c r="AM32" s="36">
        <v>0.7</v>
      </c>
      <c r="AN32" s="35">
        <v>12</v>
      </c>
      <c r="AO32" s="36">
        <v>0.7</v>
      </c>
      <c r="AP32" s="35">
        <v>11</v>
      </c>
      <c r="AQ32" s="36">
        <v>0.7</v>
      </c>
      <c r="AR32" s="35">
        <v>16</v>
      </c>
      <c r="AS32" s="36">
        <v>1</v>
      </c>
      <c r="AT32" s="315">
        <v>15</v>
      </c>
      <c r="AU32" s="316">
        <v>0.9</v>
      </c>
      <c r="AV32" s="315">
        <v>13</v>
      </c>
      <c r="AW32" s="316">
        <v>0.8</v>
      </c>
      <c r="AX32" s="315">
        <v>18</v>
      </c>
      <c r="AY32" s="316">
        <v>1.1000000000000001</v>
      </c>
      <c r="AZ32" s="315">
        <v>16</v>
      </c>
      <c r="BA32" s="316">
        <v>1</v>
      </c>
      <c r="BB32" s="35">
        <v>12</v>
      </c>
      <c r="BC32" s="36">
        <v>0.7</v>
      </c>
      <c r="BD32" s="315">
        <v>13</v>
      </c>
      <c r="BE32" s="316">
        <v>0.8</v>
      </c>
      <c r="BF32" s="336">
        <v>12</v>
      </c>
      <c r="BG32" s="337">
        <v>0.7</v>
      </c>
      <c r="BH32" s="336">
        <v>10</v>
      </c>
      <c r="BI32" s="337">
        <v>0.6</v>
      </c>
      <c r="BJ32" s="336">
        <v>12</v>
      </c>
      <c r="BK32" s="337">
        <v>0.7</v>
      </c>
      <c r="BL32" s="336">
        <v>10</v>
      </c>
      <c r="BM32" s="337">
        <v>0.6</v>
      </c>
      <c r="BN32" s="328">
        <v>13</v>
      </c>
      <c r="BO32" s="329">
        <v>0.8</v>
      </c>
      <c r="BP32" s="353">
        <v>12</v>
      </c>
      <c r="BQ32" s="354">
        <v>0.7</v>
      </c>
      <c r="BR32" s="336">
        <v>10</v>
      </c>
      <c r="BS32" s="337">
        <v>0.6</v>
      </c>
      <c r="BT32" s="336">
        <v>11</v>
      </c>
      <c r="BU32" s="337">
        <v>0.7</v>
      </c>
      <c r="BV32" s="336">
        <v>12</v>
      </c>
      <c r="BW32" s="337">
        <v>0.7</v>
      </c>
      <c r="BX32" s="366">
        <v>11</v>
      </c>
      <c r="BY32" s="367">
        <v>0.7</v>
      </c>
      <c r="BZ32" s="378">
        <v>15</v>
      </c>
      <c r="CA32" s="379">
        <v>0.9</v>
      </c>
      <c r="CB32" s="353">
        <v>15</v>
      </c>
      <c r="CC32" s="354">
        <v>0.8</v>
      </c>
      <c r="CD32" s="353">
        <v>10</v>
      </c>
      <c r="CE32" s="354">
        <v>0.5</v>
      </c>
      <c r="CF32" s="353">
        <v>5</v>
      </c>
      <c r="CG32" s="354">
        <v>0.4</v>
      </c>
      <c r="CH32" s="353">
        <v>10</v>
      </c>
      <c r="CI32" s="354">
        <v>0.5</v>
      </c>
      <c r="CJ32" s="353">
        <v>5</v>
      </c>
      <c r="CK32" s="354">
        <v>0.4</v>
      </c>
      <c r="CL32" s="353">
        <v>5</v>
      </c>
      <c r="CM32" s="354">
        <v>0.4</v>
      </c>
      <c r="CN32" s="353">
        <v>5</v>
      </c>
      <c r="CO32" s="354">
        <v>0.4</v>
      </c>
      <c r="CP32" s="353">
        <v>10</v>
      </c>
      <c r="CQ32" s="354">
        <v>0.5</v>
      </c>
      <c r="CR32" s="353">
        <v>10</v>
      </c>
      <c r="CS32" s="354">
        <v>0.5</v>
      </c>
      <c r="CT32" s="353">
        <v>5</v>
      </c>
      <c r="CU32" s="354">
        <v>0.4</v>
      </c>
      <c r="CV32" s="353">
        <v>15</v>
      </c>
      <c r="CW32" s="354">
        <v>0.8</v>
      </c>
      <c r="CX32" s="424">
        <v>15</v>
      </c>
      <c r="CY32" s="425">
        <v>0.8</v>
      </c>
    </row>
    <row r="33" spans="1:103">
      <c r="A33" s="311" t="s">
        <v>384</v>
      </c>
      <c r="B33" s="35">
        <v>80</v>
      </c>
      <c r="C33" s="36">
        <v>2.2000000000000002</v>
      </c>
      <c r="D33" s="35">
        <v>76</v>
      </c>
      <c r="E33" s="36">
        <v>2.1</v>
      </c>
      <c r="F33" s="35">
        <v>77</v>
      </c>
      <c r="G33" s="36">
        <v>2.2000000000000002</v>
      </c>
      <c r="H33" s="35">
        <v>74</v>
      </c>
      <c r="I33" s="36">
        <v>2.1</v>
      </c>
      <c r="J33" s="35">
        <v>70</v>
      </c>
      <c r="K33" s="36">
        <v>2</v>
      </c>
      <c r="L33" s="35">
        <v>75</v>
      </c>
      <c r="M33" s="36">
        <v>2.1</v>
      </c>
      <c r="N33" s="35">
        <v>72</v>
      </c>
      <c r="O33" s="36">
        <v>2</v>
      </c>
      <c r="P33" s="35">
        <v>76</v>
      </c>
      <c r="Q33" s="36">
        <v>2.1</v>
      </c>
      <c r="R33" s="35">
        <v>67</v>
      </c>
      <c r="S33" s="36">
        <v>1.9</v>
      </c>
      <c r="T33" s="35">
        <v>61</v>
      </c>
      <c r="U33" s="36">
        <v>1.7</v>
      </c>
      <c r="V33" s="35">
        <v>53</v>
      </c>
      <c r="W33" s="36">
        <v>1.5</v>
      </c>
      <c r="X33" s="35">
        <v>52</v>
      </c>
      <c r="Y33" s="36">
        <v>1.5</v>
      </c>
      <c r="Z33" s="35">
        <v>58</v>
      </c>
      <c r="AA33" s="36">
        <v>1.6</v>
      </c>
      <c r="AB33" s="35">
        <v>52</v>
      </c>
      <c r="AC33" s="36">
        <v>1.5</v>
      </c>
      <c r="AD33" s="35">
        <v>49</v>
      </c>
      <c r="AE33" s="36">
        <v>1.4</v>
      </c>
      <c r="AF33" s="35">
        <v>42</v>
      </c>
      <c r="AG33" s="36">
        <v>1.2</v>
      </c>
      <c r="AH33" s="35">
        <v>41</v>
      </c>
      <c r="AI33" s="36">
        <v>1.1000000000000001</v>
      </c>
      <c r="AJ33" s="35">
        <v>39</v>
      </c>
      <c r="AK33" s="36">
        <v>1.1000000000000001</v>
      </c>
      <c r="AL33" s="35">
        <v>33</v>
      </c>
      <c r="AM33" s="36">
        <v>0.9</v>
      </c>
      <c r="AN33" s="35">
        <v>29</v>
      </c>
      <c r="AO33" s="36">
        <v>0.8</v>
      </c>
      <c r="AP33" s="35">
        <v>26</v>
      </c>
      <c r="AQ33" s="36">
        <v>0.6</v>
      </c>
      <c r="AR33" s="35">
        <v>28</v>
      </c>
      <c r="AS33" s="36">
        <v>0.6</v>
      </c>
      <c r="AT33" s="315">
        <v>28</v>
      </c>
      <c r="AU33" s="316">
        <v>0.6</v>
      </c>
      <c r="AV33" s="315">
        <v>32</v>
      </c>
      <c r="AW33" s="316">
        <v>0.7</v>
      </c>
      <c r="AX33" s="315">
        <v>36</v>
      </c>
      <c r="AY33" s="316">
        <v>0.8</v>
      </c>
      <c r="AZ33" s="315">
        <v>31</v>
      </c>
      <c r="BA33" s="316">
        <v>0.7</v>
      </c>
      <c r="BB33" s="35">
        <v>35</v>
      </c>
      <c r="BC33" s="36">
        <v>0.8</v>
      </c>
      <c r="BD33" s="315">
        <v>26</v>
      </c>
      <c r="BE33" s="316">
        <v>0.6</v>
      </c>
      <c r="BF33" s="336">
        <v>24</v>
      </c>
      <c r="BG33" s="337">
        <v>0.5</v>
      </c>
      <c r="BH33" s="336">
        <v>25</v>
      </c>
      <c r="BI33" s="337">
        <v>0.5</v>
      </c>
      <c r="BJ33" s="336">
        <v>22</v>
      </c>
      <c r="BK33" s="337">
        <v>0.5</v>
      </c>
      <c r="BL33" s="336">
        <v>24</v>
      </c>
      <c r="BM33" s="337">
        <v>0.5</v>
      </c>
      <c r="BN33" s="328">
        <v>24</v>
      </c>
      <c r="BO33" s="329">
        <v>0.5</v>
      </c>
      <c r="BP33" s="353">
        <v>23</v>
      </c>
      <c r="BQ33" s="354">
        <v>0.5</v>
      </c>
      <c r="BR33" s="336">
        <v>18</v>
      </c>
      <c r="BS33" s="337">
        <v>0.4</v>
      </c>
      <c r="BT33" s="336">
        <v>19</v>
      </c>
      <c r="BU33" s="337">
        <v>0.4</v>
      </c>
      <c r="BV33" s="336">
        <v>24</v>
      </c>
      <c r="BW33" s="337">
        <v>0.5</v>
      </c>
      <c r="BX33" s="366">
        <v>27</v>
      </c>
      <c r="BY33" s="367">
        <v>0.6</v>
      </c>
      <c r="BZ33" s="378">
        <v>35</v>
      </c>
      <c r="CA33" s="379">
        <v>0.8</v>
      </c>
      <c r="CB33" s="353">
        <v>40</v>
      </c>
      <c r="CC33" s="354">
        <v>0.9</v>
      </c>
      <c r="CD33" s="353">
        <v>35</v>
      </c>
      <c r="CE33" s="354">
        <v>0.8</v>
      </c>
      <c r="CF33" s="353">
        <v>30</v>
      </c>
      <c r="CG33" s="354">
        <v>0.7</v>
      </c>
      <c r="CH33" s="353">
        <v>30</v>
      </c>
      <c r="CI33" s="354">
        <v>0.7</v>
      </c>
      <c r="CJ33" s="353">
        <v>30</v>
      </c>
      <c r="CK33" s="354">
        <v>0.6</v>
      </c>
      <c r="CL33" s="353">
        <v>35</v>
      </c>
      <c r="CM33" s="354">
        <v>0.7</v>
      </c>
      <c r="CN33" s="353">
        <v>35</v>
      </c>
      <c r="CO33" s="354">
        <v>0.8</v>
      </c>
      <c r="CP33" s="353">
        <v>35</v>
      </c>
      <c r="CQ33" s="354">
        <v>0.7</v>
      </c>
      <c r="CR33" s="353">
        <v>35</v>
      </c>
      <c r="CS33" s="354">
        <v>0.7</v>
      </c>
      <c r="CT33" s="353">
        <v>40</v>
      </c>
      <c r="CU33" s="354">
        <v>0.8</v>
      </c>
      <c r="CV33" s="353">
        <v>40</v>
      </c>
      <c r="CW33" s="354">
        <v>0.8</v>
      </c>
      <c r="CX33" s="424">
        <v>35</v>
      </c>
      <c r="CY33" s="425">
        <v>0.7</v>
      </c>
    </row>
    <row r="34" spans="1:103">
      <c r="A34" s="311" t="s">
        <v>385</v>
      </c>
      <c r="B34" s="35">
        <v>79</v>
      </c>
      <c r="C34" s="36">
        <v>1.6</v>
      </c>
      <c r="D34" s="35">
        <v>82</v>
      </c>
      <c r="E34" s="36">
        <v>1.6</v>
      </c>
      <c r="F34" s="35">
        <v>73</v>
      </c>
      <c r="G34" s="36">
        <v>1.5</v>
      </c>
      <c r="H34" s="35">
        <v>66</v>
      </c>
      <c r="I34" s="36">
        <v>1.3</v>
      </c>
      <c r="J34" s="35">
        <v>56</v>
      </c>
      <c r="K34" s="36">
        <v>1.1000000000000001</v>
      </c>
      <c r="L34" s="35">
        <v>53</v>
      </c>
      <c r="M34" s="36">
        <v>1.1000000000000001</v>
      </c>
      <c r="N34" s="35">
        <v>63</v>
      </c>
      <c r="O34" s="36">
        <v>1.3</v>
      </c>
      <c r="P34" s="35">
        <v>55</v>
      </c>
      <c r="Q34" s="36">
        <v>1.1000000000000001</v>
      </c>
      <c r="R34" s="35">
        <v>59</v>
      </c>
      <c r="S34" s="36">
        <v>1.2</v>
      </c>
      <c r="T34" s="35">
        <v>60</v>
      </c>
      <c r="U34" s="36">
        <v>1.2</v>
      </c>
      <c r="V34" s="35">
        <v>59</v>
      </c>
      <c r="W34" s="36">
        <v>1.2</v>
      </c>
      <c r="X34" s="35">
        <v>58</v>
      </c>
      <c r="Y34" s="36">
        <v>1.2</v>
      </c>
      <c r="Z34" s="35">
        <v>62</v>
      </c>
      <c r="AA34" s="36">
        <v>1.2</v>
      </c>
      <c r="AB34" s="35">
        <v>63</v>
      </c>
      <c r="AC34" s="36">
        <v>1.3</v>
      </c>
      <c r="AD34" s="35">
        <v>48</v>
      </c>
      <c r="AE34" s="36">
        <v>1</v>
      </c>
      <c r="AF34" s="35">
        <v>53</v>
      </c>
      <c r="AG34" s="36">
        <v>1.1000000000000001</v>
      </c>
      <c r="AH34" s="35">
        <v>44</v>
      </c>
      <c r="AI34" s="36">
        <v>0.9</v>
      </c>
      <c r="AJ34" s="35">
        <v>38</v>
      </c>
      <c r="AK34" s="36">
        <v>0.8</v>
      </c>
      <c r="AL34" s="35">
        <v>31</v>
      </c>
      <c r="AM34" s="36">
        <v>0.6</v>
      </c>
      <c r="AN34" s="35">
        <v>33</v>
      </c>
      <c r="AO34" s="36">
        <v>0.7</v>
      </c>
      <c r="AP34" s="35">
        <v>37</v>
      </c>
      <c r="AQ34" s="36">
        <v>0.7</v>
      </c>
      <c r="AR34" s="35">
        <v>41</v>
      </c>
      <c r="AS34" s="36">
        <v>0.8</v>
      </c>
      <c r="AT34" s="315">
        <v>35</v>
      </c>
      <c r="AU34" s="316">
        <v>0.7</v>
      </c>
      <c r="AV34" s="315">
        <v>35</v>
      </c>
      <c r="AW34" s="316">
        <v>0.7</v>
      </c>
      <c r="AX34" s="315">
        <v>32</v>
      </c>
      <c r="AY34" s="316">
        <v>0.6</v>
      </c>
      <c r="AZ34" s="315">
        <v>40</v>
      </c>
      <c r="BA34" s="316">
        <v>0.8</v>
      </c>
      <c r="BB34" s="35">
        <v>37</v>
      </c>
      <c r="BC34" s="36">
        <v>0.7</v>
      </c>
      <c r="BD34" s="315">
        <v>36</v>
      </c>
      <c r="BE34" s="316">
        <v>0.7</v>
      </c>
      <c r="BF34" s="336">
        <v>31</v>
      </c>
      <c r="BG34" s="337">
        <v>0.6</v>
      </c>
      <c r="BH34" s="336">
        <v>31</v>
      </c>
      <c r="BI34" s="337">
        <v>0.6</v>
      </c>
      <c r="BJ34" s="336">
        <v>34</v>
      </c>
      <c r="BK34" s="337">
        <v>0.7</v>
      </c>
      <c r="BL34" s="336">
        <v>31</v>
      </c>
      <c r="BM34" s="337">
        <v>0.6</v>
      </c>
      <c r="BN34" s="328">
        <v>29</v>
      </c>
      <c r="BO34" s="329">
        <v>0.6</v>
      </c>
      <c r="BP34" s="353">
        <v>28</v>
      </c>
      <c r="BQ34" s="354">
        <v>0.6</v>
      </c>
      <c r="BR34" s="336">
        <v>30</v>
      </c>
      <c r="BS34" s="337">
        <v>0.6</v>
      </c>
      <c r="BT34" s="336">
        <v>34</v>
      </c>
      <c r="BU34" s="337">
        <v>0.7</v>
      </c>
      <c r="BV34" s="336">
        <v>32</v>
      </c>
      <c r="BW34" s="337">
        <v>0.6</v>
      </c>
      <c r="BX34" s="366">
        <v>32</v>
      </c>
      <c r="BY34" s="367">
        <v>0.6</v>
      </c>
      <c r="BZ34" s="378">
        <v>40</v>
      </c>
      <c r="CA34" s="379">
        <v>0.7</v>
      </c>
      <c r="CB34" s="353">
        <v>30</v>
      </c>
      <c r="CC34" s="354">
        <v>0.6</v>
      </c>
      <c r="CD34" s="353">
        <v>35</v>
      </c>
      <c r="CE34" s="354">
        <v>0.7</v>
      </c>
      <c r="CF34" s="353">
        <v>35</v>
      </c>
      <c r="CG34" s="354">
        <v>0.7</v>
      </c>
      <c r="CH34" s="353">
        <v>35</v>
      </c>
      <c r="CI34" s="354">
        <v>0.7</v>
      </c>
      <c r="CJ34" s="353">
        <v>45</v>
      </c>
      <c r="CK34" s="354">
        <v>0.8</v>
      </c>
      <c r="CL34" s="353">
        <v>40</v>
      </c>
      <c r="CM34" s="354">
        <v>0.8</v>
      </c>
      <c r="CN34" s="353">
        <v>40</v>
      </c>
      <c r="CO34" s="354">
        <v>0.8</v>
      </c>
      <c r="CP34" s="353">
        <v>35</v>
      </c>
      <c r="CQ34" s="354">
        <v>0.7</v>
      </c>
      <c r="CR34" s="353">
        <v>40</v>
      </c>
      <c r="CS34" s="354">
        <v>0.8</v>
      </c>
      <c r="CT34" s="353">
        <v>40</v>
      </c>
      <c r="CU34" s="354">
        <v>0.8</v>
      </c>
      <c r="CV34" s="353">
        <v>35</v>
      </c>
      <c r="CW34" s="354">
        <v>0.7</v>
      </c>
      <c r="CX34" s="424">
        <v>40</v>
      </c>
      <c r="CY34" s="425">
        <v>0.8</v>
      </c>
    </row>
    <row r="35" spans="1:103">
      <c r="A35" s="311" t="s">
        <v>386</v>
      </c>
      <c r="B35" s="35">
        <v>40</v>
      </c>
      <c r="C35" s="36">
        <v>1.1000000000000001</v>
      </c>
      <c r="D35" s="35">
        <v>39</v>
      </c>
      <c r="E35" s="36">
        <v>1.1000000000000001</v>
      </c>
      <c r="F35" s="35">
        <v>36</v>
      </c>
      <c r="G35" s="36">
        <v>1</v>
      </c>
      <c r="H35" s="35">
        <v>38</v>
      </c>
      <c r="I35" s="36">
        <v>1</v>
      </c>
      <c r="J35" s="35">
        <v>38</v>
      </c>
      <c r="K35" s="36">
        <v>1</v>
      </c>
      <c r="L35" s="35">
        <v>31</v>
      </c>
      <c r="M35" s="36">
        <v>0.8</v>
      </c>
      <c r="N35" s="35">
        <v>29</v>
      </c>
      <c r="O35" s="36">
        <v>0.8</v>
      </c>
      <c r="P35" s="35">
        <v>30</v>
      </c>
      <c r="Q35" s="36">
        <v>0.8</v>
      </c>
      <c r="R35" s="35">
        <v>27</v>
      </c>
      <c r="S35" s="36">
        <v>0.7</v>
      </c>
      <c r="T35" s="35">
        <v>26</v>
      </c>
      <c r="U35" s="36">
        <v>0.7</v>
      </c>
      <c r="V35" s="35">
        <v>29</v>
      </c>
      <c r="W35" s="36">
        <v>0.8</v>
      </c>
      <c r="X35" s="35">
        <v>31</v>
      </c>
      <c r="Y35" s="36">
        <v>0.8</v>
      </c>
      <c r="Z35" s="35">
        <v>31</v>
      </c>
      <c r="AA35" s="36">
        <v>0.8</v>
      </c>
      <c r="AB35" s="35">
        <v>25</v>
      </c>
      <c r="AC35" s="36">
        <v>0.7</v>
      </c>
      <c r="AD35" s="35">
        <v>25</v>
      </c>
      <c r="AE35" s="36">
        <v>0.7</v>
      </c>
      <c r="AF35" s="35">
        <v>24</v>
      </c>
      <c r="AG35" s="36">
        <v>0.7</v>
      </c>
      <c r="AH35" s="35">
        <v>20</v>
      </c>
      <c r="AI35" s="36">
        <v>0.5</v>
      </c>
      <c r="AJ35" s="35">
        <v>18</v>
      </c>
      <c r="AK35" s="36">
        <v>0.5</v>
      </c>
      <c r="AL35" s="35">
        <v>17</v>
      </c>
      <c r="AM35" s="36">
        <v>0.5</v>
      </c>
      <c r="AN35" s="35">
        <v>22</v>
      </c>
      <c r="AO35" s="36">
        <v>0.6</v>
      </c>
      <c r="AP35" s="35">
        <v>20</v>
      </c>
      <c r="AQ35" s="36">
        <v>0.6</v>
      </c>
      <c r="AR35" s="35">
        <v>19</v>
      </c>
      <c r="AS35" s="36">
        <v>0.5</v>
      </c>
      <c r="AT35" s="315">
        <v>23</v>
      </c>
      <c r="AU35" s="316">
        <v>0.7</v>
      </c>
      <c r="AV35" s="315">
        <v>22</v>
      </c>
      <c r="AW35" s="316">
        <v>0.6</v>
      </c>
      <c r="AX35" s="315">
        <v>17</v>
      </c>
      <c r="AY35" s="316">
        <v>0.5</v>
      </c>
      <c r="AZ35" s="315">
        <v>18</v>
      </c>
      <c r="BA35" s="316">
        <v>0.5</v>
      </c>
      <c r="BB35" s="35">
        <v>17</v>
      </c>
      <c r="BC35" s="36">
        <v>0.5</v>
      </c>
      <c r="BD35" s="315">
        <v>15</v>
      </c>
      <c r="BE35" s="316">
        <v>0.4</v>
      </c>
      <c r="BF35" s="336">
        <v>15</v>
      </c>
      <c r="BG35" s="337">
        <v>0.4</v>
      </c>
      <c r="BH35" s="336">
        <v>11</v>
      </c>
      <c r="BI35" s="337">
        <v>0.3</v>
      </c>
      <c r="BJ35" s="336">
        <v>12</v>
      </c>
      <c r="BK35" s="337">
        <v>0.3</v>
      </c>
      <c r="BL35" s="336">
        <v>8</v>
      </c>
      <c r="BM35" s="337">
        <v>0.2</v>
      </c>
      <c r="BN35" s="328">
        <v>8</v>
      </c>
      <c r="BO35" s="329">
        <v>0.2</v>
      </c>
      <c r="BP35" s="353">
        <v>14</v>
      </c>
      <c r="BQ35" s="354">
        <v>0.4</v>
      </c>
      <c r="BR35" s="336">
        <v>16</v>
      </c>
      <c r="BS35" s="337">
        <v>0.5</v>
      </c>
      <c r="BT35" s="336">
        <v>11</v>
      </c>
      <c r="BU35" s="337">
        <v>0.3</v>
      </c>
      <c r="BV35" s="336">
        <v>10</v>
      </c>
      <c r="BW35" s="337">
        <v>0.3</v>
      </c>
      <c r="BX35" s="366">
        <v>14</v>
      </c>
      <c r="BY35" s="367">
        <v>0.4</v>
      </c>
      <c r="BZ35" s="378">
        <v>15</v>
      </c>
      <c r="CA35" s="379">
        <v>0.4</v>
      </c>
      <c r="CB35" s="353">
        <v>10</v>
      </c>
      <c r="CC35" s="354">
        <v>0.3</v>
      </c>
      <c r="CD35" s="353">
        <v>20</v>
      </c>
      <c r="CE35" s="354">
        <v>0.5</v>
      </c>
      <c r="CF35" s="353">
        <v>15</v>
      </c>
      <c r="CG35" s="354">
        <v>0.5</v>
      </c>
      <c r="CH35" s="353">
        <v>15</v>
      </c>
      <c r="CI35" s="354">
        <v>0.5</v>
      </c>
      <c r="CJ35" s="353">
        <v>10</v>
      </c>
      <c r="CK35" s="354">
        <v>0.2</v>
      </c>
      <c r="CL35" s="353">
        <v>10</v>
      </c>
      <c r="CM35" s="354">
        <v>0.3</v>
      </c>
      <c r="CN35" s="353">
        <v>20</v>
      </c>
      <c r="CO35" s="354">
        <v>0.5</v>
      </c>
      <c r="CP35" s="353">
        <v>15</v>
      </c>
      <c r="CQ35" s="354">
        <v>0.4</v>
      </c>
      <c r="CR35" s="353">
        <v>15</v>
      </c>
      <c r="CS35" s="354">
        <v>0.4</v>
      </c>
      <c r="CT35" s="353">
        <v>15</v>
      </c>
      <c r="CU35" s="354">
        <v>0.4</v>
      </c>
      <c r="CV35" s="353">
        <v>20</v>
      </c>
      <c r="CW35" s="354">
        <v>0.5</v>
      </c>
      <c r="CX35" s="424">
        <v>20</v>
      </c>
      <c r="CY35" s="425">
        <v>0.5</v>
      </c>
    </row>
    <row r="36" spans="1:103">
      <c r="A36" s="311" t="s">
        <v>387</v>
      </c>
      <c r="B36" s="35">
        <v>17</v>
      </c>
      <c r="C36" s="36">
        <v>0.9</v>
      </c>
      <c r="D36" s="35">
        <v>22</v>
      </c>
      <c r="E36" s="36">
        <v>1.2</v>
      </c>
      <c r="F36" s="35">
        <v>22</v>
      </c>
      <c r="G36" s="36">
        <v>1.2</v>
      </c>
      <c r="H36" s="35">
        <v>22</v>
      </c>
      <c r="I36" s="36">
        <v>1.2</v>
      </c>
      <c r="J36" s="35">
        <v>24</v>
      </c>
      <c r="K36" s="36">
        <v>1.3</v>
      </c>
      <c r="L36" s="35">
        <v>18</v>
      </c>
      <c r="M36" s="36">
        <v>1</v>
      </c>
      <c r="N36" s="35">
        <v>15</v>
      </c>
      <c r="O36" s="36">
        <v>0.8</v>
      </c>
      <c r="P36" s="35">
        <v>16</v>
      </c>
      <c r="Q36" s="36">
        <v>0.9</v>
      </c>
      <c r="R36" s="35">
        <v>12</v>
      </c>
      <c r="S36" s="36">
        <v>0.7</v>
      </c>
      <c r="T36" s="35">
        <v>11</v>
      </c>
      <c r="U36" s="36">
        <v>0.6</v>
      </c>
      <c r="V36" s="35">
        <v>11</v>
      </c>
      <c r="W36" s="36">
        <v>0.6</v>
      </c>
      <c r="X36" s="35">
        <v>10</v>
      </c>
      <c r="Y36" s="36">
        <v>0.5</v>
      </c>
      <c r="Z36" s="35">
        <v>15</v>
      </c>
      <c r="AA36" s="36">
        <v>0.8</v>
      </c>
      <c r="AB36" s="35">
        <v>11</v>
      </c>
      <c r="AC36" s="36">
        <v>0.6</v>
      </c>
      <c r="AD36" s="35">
        <v>10</v>
      </c>
      <c r="AE36" s="36">
        <v>0.5</v>
      </c>
      <c r="AF36" s="35">
        <v>14</v>
      </c>
      <c r="AG36" s="36">
        <v>0.8</v>
      </c>
      <c r="AH36" s="35">
        <v>11</v>
      </c>
      <c r="AI36" s="36">
        <v>0.6</v>
      </c>
      <c r="AJ36" s="35">
        <v>11</v>
      </c>
      <c r="AK36" s="36">
        <v>0.6</v>
      </c>
      <c r="AL36" s="35">
        <v>10</v>
      </c>
      <c r="AM36" s="36">
        <v>0.5</v>
      </c>
      <c r="AN36" s="35">
        <v>9</v>
      </c>
      <c r="AO36" s="36">
        <v>0.5</v>
      </c>
      <c r="AP36" s="35">
        <v>8</v>
      </c>
      <c r="AQ36" s="36">
        <v>0.4</v>
      </c>
      <c r="AR36" s="35">
        <v>7</v>
      </c>
      <c r="AS36" s="36">
        <v>0.3</v>
      </c>
      <c r="AT36" s="315">
        <v>9</v>
      </c>
      <c r="AU36" s="316">
        <v>0.4</v>
      </c>
      <c r="AV36" s="315">
        <v>9</v>
      </c>
      <c r="AW36" s="316">
        <v>0.4</v>
      </c>
      <c r="AX36" s="315">
        <v>12</v>
      </c>
      <c r="AY36" s="316">
        <v>0.6</v>
      </c>
      <c r="AZ36" s="315">
        <v>11</v>
      </c>
      <c r="BA36" s="316">
        <v>0.5</v>
      </c>
      <c r="BB36" s="35">
        <v>10</v>
      </c>
      <c r="BC36" s="36">
        <v>0.5</v>
      </c>
      <c r="BD36" s="315">
        <v>6</v>
      </c>
      <c r="BE36" s="316">
        <v>0.3</v>
      </c>
      <c r="BF36" s="336">
        <v>6</v>
      </c>
      <c r="BG36" s="337">
        <v>0.3</v>
      </c>
      <c r="BH36" s="336">
        <v>8</v>
      </c>
      <c r="BI36" s="337">
        <v>0.4</v>
      </c>
      <c r="BJ36" s="336">
        <v>5</v>
      </c>
      <c r="BK36" s="337">
        <v>0.2</v>
      </c>
      <c r="BL36" s="336">
        <v>6</v>
      </c>
      <c r="BM36" s="337">
        <v>0.3</v>
      </c>
      <c r="BN36" s="328">
        <v>7</v>
      </c>
      <c r="BO36" s="329">
        <v>0.3</v>
      </c>
      <c r="BP36" s="353">
        <v>8</v>
      </c>
      <c r="BQ36" s="354">
        <v>0.4</v>
      </c>
      <c r="BR36" s="336">
        <v>6</v>
      </c>
      <c r="BS36" s="337">
        <v>0.3</v>
      </c>
      <c r="BT36" s="336">
        <v>4</v>
      </c>
      <c r="BU36" s="337">
        <v>0.2</v>
      </c>
      <c r="BV36" s="336">
        <v>4</v>
      </c>
      <c r="BW36" s="337">
        <v>0.2</v>
      </c>
      <c r="BX36" s="366">
        <v>5</v>
      </c>
      <c r="BY36" s="367">
        <v>0.2</v>
      </c>
      <c r="BZ36" s="378">
        <v>10</v>
      </c>
      <c r="CA36" s="379">
        <v>0.4</v>
      </c>
      <c r="CB36" s="353">
        <v>5</v>
      </c>
      <c r="CC36" s="354">
        <v>0.3</v>
      </c>
      <c r="CD36" s="353">
        <v>5</v>
      </c>
      <c r="CE36" s="354">
        <v>0.2</v>
      </c>
      <c r="CF36" s="353">
        <v>5</v>
      </c>
      <c r="CG36" s="354">
        <v>0.3</v>
      </c>
      <c r="CH36" s="353">
        <v>10</v>
      </c>
      <c r="CI36" s="354">
        <v>0.4</v>
      </c>
      <c r="CJ36" s="353">
        <v>10</v>
      </c>
      <c r="CK36" s="354">
        <v>0.5</v>
      </c>
      <c r="CL36" s="353">
        <v>10</v>
      </c>
      <c r="CM36" s="354">
        <v>0.4</v>
      </c>
      <c r="CN36" s="353">
        <v>10</v>
      </c>
      <c r="CO36" s="354">
        <v>0.5</v>
      </c>
      <c r="CP36" s="353">
        <v>15</v>
      </c>
      <c r="CQ36" s="354">
        <v>0.8</v>
      </c>
      <c r="CR36" s="353">
        <v>10</v>
      </c>
      <c r="CS36" s="354">
        <v>0.6</v>
      </c>
      <c r="CT36" s="353">
        <v>10</v>
      </c>
      <c r="CU36" s="354">
        <v>0.6</v>
      </c>
      <c r="CV36" s="353">
        <v>15</v>
      </c>
      <c r="CW36" s="354">
        <v>0.7</v>
      </c>
      <c r="CX36" s="424">
        <v>15</v>
      </c>
      <c r="CY36" s="425">
        <v>0.7</v>
      </c>
    </row>
    <row r="37" spans="1:103">
      <c r="A37" s="311" t="s">
        <v>406</v>
      </c>
      <c r="B37" s="35">
        <v>16</v>
      </c>
      <c r="C37" s="36">
        <v>1</v>
      </c>
      <c r="D37" s="35">
        <v>18</v>
      </c>
      <c r="E37" s="36">
        <v>1.1000000000000001</v>
      </c>
      <c r="F37" s="35">
        <v>16</v>
      </c>
      <c r="G37" s="36">
        <v>1</v>
      </c>
      <c r="H37" s="35">
        <v>13</v>
      </c>
      <c r="I37" s="36">
        <v>0.8</v>
      </c>
      <c r="J37" s="35">
        <v>12</v>
      </c>
      <c r="K37" s="36">
        <v>0.7</v>
      </c>
      <c r="L37" s="35">
        <v>16</v>
      </c>
      <c r="M37" s="36">
        <v>1</v>
      </c>
      <c r="N37" s="35">
        <v>13</v>
      </c>
      <c r="O37" s="36">
        <v>0.8</v>
      </c>
      <c r="P37" s="35">
        <v>13</v>
      </c>
      <c r="Q37" s="36">
        <v>0.8</v>
      </c>
      <c r="R37" s="35">
        <v>13</v>
      </c>
      <c r="S37" s="36">
        <v>0.8</v>
      </c>
      <c r="T37" s="35">
        <v>11</v>
      </c>
      <c r="U37" s="36">
        <v>0.7</v>
      </c>
      <c r="V37" s="35">
        <v>11</v>
      </c>
      <c r="W37" s="36">
        <v>0.7</v>
      </c>
      <c r="X37" s="35">
        <v>9</v>
      </c>
      <c r="Y37" s="36">
        <v>0.6</v>
      </c>
      <c r="Z37" s="35">
        <v>13</v>
      </c>
      <c r="AA37" s="36">
        <v>0.8</v>
      </c>
      <c r="AB37" s="35">
        <v>15</v>
      </c>
      <c r="AC37" s="36">
        <v>0.9</v>
      </c>
      <c r="AD37" s="35">
        <v>12</v>
      </c>
      <c r="AE37" s="36">
        <v>0.7</v>
      </c>
      <c r="AF37" s="35">
        <v>15</v>
      </c>
      <c r="AG37" s="36">
        <v>0.9</v>
      </c>
      <c r="AH37" s="35">
        <v>14</v>
      </c>
      <c r="AI37" s="36">
        <v>0.9</v>
      </c>
      <c r="AJ37" s="35">
        <v>14</v>
      </c>
      <c r="AK37" s="36">
        <v>0.9</v>
      </c>
      <c r="AL37" s="35">
        <v>12</v>
      </c>
      <c r="AM37" s="36">
        <v>0.7</v>
      </c>
      <c r="AN37" s="35">
        <v>12</v>
      </c>
      <c r="AO37" s="36">
        <v>0.7</v>
      </c>
      <c r="AP37" s="35">
        <v>10</v>
      </c>
      <c r="AQ37" s="36">
        <v>0.6</v>
      </c>
      <c r="AR37" s="35">
        <v>9</v>
      </c>
      <c r="AS37" s="36">
        <v>0.6</v>
      </c>
      <c r="AT37" s="315">
        <v>11</v>
      </c>
      <c r="AU37" s="316">
        <v>0.7</v>
      </c>
      <c r="AV37" s="315">
        <v>7</v>
      </c>
      <c r="AW37" s="316">
        <v>0.4</v>
      </c>
      <c r="AX37" s="315">
        <v>8</v>
      </c>
      <c r="AY37" s="316">
        <v>0.5</v>
      </c>
      <c r="AZ37" s="315">
        <v>13</v>
      </c>
      <c r="BA37" s="316">
        <v>0.8</v>
      </c>
      <c r="BB37" s="35">
        <v>14</v>
      </c>
      <c r="BC37" s="36">
        <v>0.9</v>
      </c>
      <c r="BD37" s="315">
        <v>8</v>
      </c>
      <c r="BE37" s="316">
        <v>0.5</v>
      </c>
      <c r="BF37" s="336">
        <v>12</v>
      </c>
      <c r="BG37" s="337">
        <v>0.8</v>
      </c>
      <c r="BH37" s="336">
        <v>13</v>
      </c>
      <c r="BI37" s="337">
        <v>0.8</v>
      </c>
      <c r="BJ37" s="336">
        <v>12</v>
      </c>
      <c r="BK37" s="337">
        <v>0.8</v>
      </c>
      <c r="BL37" s="336">
        <v>12</v>
      </c>
      <c r="BM37" s="337">
        <v>0.8</v>
      </c>
      <c r="BN37" s="328">
        <v>11</v>
      </c>
      <c r="BO37" s="329">
        <v>0.7</v>
      </c>
      <c r="BP37" s="353">
        <v>12</v>
      </c>
      <c r="BQ37" s="354">
        <v>0.8</v>
      </c>
      <c r="BR37" s="336">
        <v>10</v>
      </c>
      <c r="BS37" s="337">
        <v>0.6</v>
      </c>
      <c r="BT37" s="336">
        <v>7</v>
      </c>
      <c r="BU37" s="337">
        <v>0.4</v>
      </c>
      <c r="BV37" s="336">
        <v>8</v>
      </c>
      <c r="BW37" s="337">
        <v>0.5</v>
      </c>
      <c r="BX37" s="366">
        <v>7</v>
      </c>
      <c r="BY37" s="367">
        <v>0.4</v>
      </c>
      <c r="BZ37" s="378">
        <v>10</v>
      </c>
      <c r="CA37" s="379">
        <v>0.6</v>
      </c>
      <c r="CB37" s="353">
        <v>10</v>
      </c>
      <c r="CC37" s="354">
        <v>0.5</v>
      </c>
      <c r="CD37" s="353">
        <v>10</v>
      </c>
      <c r="CE37" s="354">
        <v>0.7</v>
      </c>
      <c r="CF37" s="353">
        <v>10</v>
      </c>
      <c r="CG37" s="354">
        <v>0.8</v>
      </c>
      <c r="CH37" s="353">
        <v>10</v>
      </c>
      <c r="CI37" s="354">
        <v>0.8</v>
      </c>
      <c r="CJ37" s="353">
        <v>10</v>
      </c>
      <c r="CK37" s="354">
        <v>0.7</v>
      </c>
      <c r="CL37" s="353">
        <v>10</v>
      </c>
      <c r="CM37" s="354">
        <v>0.6</v>
      </c>
      <c r="CN37" s="353">
        <v>15</v>
      </c>
      <c r="CO37" s="354">
        <v>0.9</v>
      </c>
      <c r="CP37" s="353">
        <v>15</v>
      </c>
      <c r="CQ37" s="354">
        <v>0.9</v>
      </c>
      <c r="CR37" s="353">
        <v>10</v>
      </c>
      <c r="CS37" s="354">
        <v>0.8</v>
      </c>
      <c r="CT37" s="353">
        <v>10</v>
      </c>
      <c r="CU37" s="354">
        <v>0.8</v>
      </c>
      <c r="CV37" s="353">
        <v>10</v>
      </c>
      <c r="CW37" s="354">
        <v>0.7</v>
      </c>
      <c r="CX37" s="424">
        <v>10</v>
      </c>
      <c r="CY37" s="425">
        <v>0.6</v>
      </c>
    </row>
    <row r="38" spans="1:103">
      <c r="A38" s="311" t="s">
        <v>407</v>
      </c>
      <c r="B38" s="35">
        <v>41</v>
      </c>
      <c r="C38" s="36">
        <v>1.8</v>
      </c>
      <c r="D38" s="35">
        <v>40</v>
      </c>
      <c r="E38" s="36">
        <v>1.8</v>
      </c>
      <c r="F38" s="35">
        <v>40</v>
      </c>
      <c r="G38" s="36">
        <v>1.8</v>
      </c>
      <c r="H38" s="35">
        <v>39</v>
      </c>
      <c r="I38" s="36">
        <v>1.7</v>
      </c>
      <c r="J38" s="35">
        <v>41</v>
      </c>
      <c r="K38" s="36">
        <v>1.8</v>
      </c>
      <c r="L38" s="35">
        <v>41</v>
      </c>
      <c r="M38" s="36">
        <v>1.8</v>
      </c>
      <c r="N38" s="35">
        <v>36</v>
      </c>
      <c r="O38" s="36">
        <v>1.6</v>
      </c>
      <c r="P38" s="35">
        <v>30</v>
      </c>
      <c r="Q38" s="36">
        <v>1.3</v>
      </c>
      <c r="R38" s="35">
        <v>26</v>
      </c>
      <c r="S38" s="36">
        <v>1.1000000000000001</v>
      </c>
      <c r="T38" s="35">
        <v>27</v>
      </c>
      <c r="U38" s="36">
        <v>1.2</v>
      </c>
      <c r="V38" s="35">
        <v>28</v>
      </c>
      <c r="W38" s="36">
        <v>1.2</v>
      </c>
      <c r="X38" s="35">
        <v>26</v>
      </c>
      <c r="Y38" s="36">
        <v>1.1000000000000001</v>
      </c>
      <c r="Z38" s="35">
        <v>23</v>
      </c>
      <c r="AA38" s="36">
        <v>1</v>
      </c>
      <c r="AB38" s="35">
        <v>27</v>
      </c>
      <c r="AC38" s="36">
        <v>1.2</v>
      </c>
      <c r="AD38" s="35">
        <v>23</v>
      </c>
      <c r="AE38" s="36">
        <v>1</v>
      </c>
      <c r="AF38" s="35">
        <v>26</v>
      </c>
      <c r="AG38" s="36">
        <v>1.1000000000000001</v>
      </c>
      <c r="AH38" s="35">
        <v>24</v>
      </c>
      <c r="AI38" s="36">
        <v>1.1000000000000001</v>
      </c>
      <c r="AJ38" s="35">
        <v>18</v>
      </c>
      <c r="AK38" s="36">
        <v>0.8</v>
      </c>
      <c r="AL38" s="35">
        <v>19</v>
      </c>
      <c r="AM38" s="36">
        <v>0.8</v>
      </c>
      <c r="AN38" s="35">
        <v>17</v>
      </c>
      <c r="AO38" s="36">
        <v>0.7</v>
      </c>
      <c r="AP38" s="35">
        <v>13</v>
      </c>
      <c r="AQ38" s="36">
        <v>0.5</v>
      </c>
      <c r="AR38" s="35">
        <v>14</v>
      </c>
      <c r="AS38" s="36">
        <v>0.5</v>
      </c>
      <c r="AT38" s="315">
        <v>12</v>
      </c>
      <c r="AU38" s="316">
        <v>0.4</v>
      </c>
      <c r="AV38" s="315">
        <v>9</v>
      </c>
      <c r="AW38" s="316">
        <v>0.3</v>
      </c>
      <c r="AX38" s="315">
        <v>12</v>
      </c>
      <c r="AY38" s="316">
        <v>0.4</v>
      </c>
      <c r="AZ38" s="315">
        <v>17</v>
      </c>
      <c r="BA38" s="316">
        <v>0.6</v>
      </c>
      <c r="BB38" s="35">
        <v>17</v>
      </c>
      <c r="BC38" s="36">
        <v>0.6</v>
      </c>
      <c r="BD38" s="315">
        <v>17</v>
      </c>
      <c r="BE38" s="316">
        <v>0.6</v>
      </c>
      <c r="BF38" s="336">
        <v>20</v>
      </c>
      <c r="BG38" s="337">
        <v>0.7</v>
      </c>
      <c r="BH38" s="336">
        <v>19</v>
      </c>
      <c r="BI38" s="337">
        <v>0.7</v>
      </c>
      <c r="BJ38" s="336">
        <v>16</v>
      </c>
      <c r="BK38" s="337">
        <v>0.6</v>
      </c>
      <c r="BL38" s="336">
        <v>14</v>
      </c>
      <c r="BM38" s="337">
        <v>0.5</v>
      </c>
      <c r="BN38" s="328">
        <v>11</v>
      </c>
      <c r="BO38" s="329">
        <v>0.4</v>
      </c>
      <c r="BP38" s="353">
        <v>12</v>
      </c>
      <c r="BQ38" s="354">
        <v>0.4</v>
      </c>
      <c r="BR38" s="336">
        <v>9</v>
      </c>
      <c r="BS38" s="337">
        <v>0.3</v>
      </c>
      <c r="BT38" s="336">
        <v>10</v>
      </c>
      <c r="BU38" s="337">
        <v>0.4</v>
      </c>
      <c r="BV38" s="336">
        <v>12</v>
      </c>
      <c r="BW38" s="337">
        <v>0.4</v>
      </c>
      <c r="BX38" s="366">
        <v>13</v>
      </c>
      <c r="BY38" s="367">
        <v>0.5</v>
      </c>
      <c r="BZ38" s="378">
        <v>15</v>
      </c>
      <c r="CA38" s="379">
        <v>0.5</v>
      </c>
      <c r="CB38" s="353">
        <v>15</v>
      </c>
      <c r="CC38" s="354">
        <v>0.6</v>
      </c>
      <c r="CD38" s="353">
        <v>15</v>
      </c>
      <c r="CE38" s="354">
        <v>0.6</v>
      </c>
      <c r="CF38" s="353">
        <v>20</v>
      </c>
      <c r="CG38" s="354">
        <v>0.7</v>
      </c>
      <c r="CH38" s="353">
        <v>25</v>
      </c>
      <c r="CI38" s="354">
        <v>0.9</v>
      </c>
      <c r="CJ38" s="353">
        <v>25</v>
      </c>
      <c r="CK38" s="354">
        <v>0.9</v>
      </c>
      <c r="CL38" s="353">
        <v>25</v>
      </c>
      <c r="CM38" s="354">
        <v>0.9</v>
      </c>
      <c r="CN38" s="353">
        <v>25</v>
      </c>
      <c r="CO38" s="354">
        <v>0.9</v>
      </c>
      <c r="CP38" s="353">
        <v>25</v>
      </c>
      <c r="CQ38" s="354">
        <v>0.9</v>
      </c>
      <c r="CR38" s="353">
        <v>20</v>
      </c>
      <c r="CS38" s="354" t="s">
        <v>446</v>
      </c>
      <c r="CT38" s="353">
        <v>25</v>
      </c>
      <c r="CU38" s="354" t="s">
        <v>446</v>
      </c>
      <c r="CV38" s="353">
        <v>25</v>
      </c>
      <c r="CW38" s="354" t="s">
        <v>446</v>
      </c>
      <c r="CX38" s="424">
        <v>20</v>
      </c>
      <c r="CY38" s="424" t="s">
        <v>446</v>
      </c>
    </row>
    <row r="39" spans="1:103">
      <c r="A39" s="311" t="s">
        <v>388</v>
      </c>
      <c r="B39" s="35">
        <v>113</v>
      </c>
      <c r="C39" s="36">
        <v>2</v>
      </c>
      <c r="D39" s="35">
        <v>118</v>
      </c>
      <c r="E39" s="36">
        <v>2.1</v>
      </c>
      <c r="F39" s="35">
        <v>102</v>
      </c>
      <c r="G39" s="36">
        <v>1.8</v>
      </c>
      <c r="H39" s="35">
        <v>91</v>
      </c>
      <c r="I39" s="36">
        <v>1.6</v>
      </c>
      <c r="J39" s="35">
        <v>83</v>
      </c>
      <c r="K39" s="36">
        <v>1.5</v>
      </c>
      <c r="L39" s="35">
        <v>78</v>
      </c>
      <c r="M39" s="36">
        <v>1.4</v>
      </c>
      <c r="N39" s="35">
        <v>63</v>
      </c>
      <c r="O39" s="36">
        <v>1.1000000000000001</v>
      </c>
      <c r="P39" s="35">
        <v>56</v>
      </c>
      <c r="Q39" s="36">
        <v>1</v>
      </c>
      <c r="R39" s="35">
        <v>56</v>
      </c>
      <c r="S39" s="36">
        <v>1</v>
      </c>
      <c r="T39" s="35">
        <v>53</v>
      </c>
      <c r="U39" s="36">
        <v>0.9</v>
      </c>
      <c r="V39" s="35">
        <v>57</v>
      </c>
      <c r="W39" s="36">
        <v>1</v>
      </c>
      <c r="X39" s="35">
        <v>58</v>
      </c>
      <c r="Y39" s="36">
        <v>1</v>
      </c>
      <c r="Z39" s="35">
        <v>59</v>
      </c>
      <c r="AA39" s="36">
        <v>1.1000000000000001</v>
      </c>
      <c r="AB39" s="35">
        <v>70</v>
      </c>
      <c r="AC39" s="36">
        <v>1.3</v>
      </c>
      <c r="AD39" s="35">
        <v>69</v>
      </c>
      <c r="AE39" s="36">
        <v>1.2</v>
      </c>
      <c r="AF39" s="35">
        <v>59</v>
      </c>
      <c r="AG39" s="36">
        <v>1.1000000000000001</v>
      </c>
      <c r="AH39" s="35">
        <v>50</v>
      </c>
      <c r="AI39" s="36">
        <v>0.9</v>
      </c>
      <c r="AJ39" s="35">
        <v>54</v>
      </c>
      <c r="AK39" s="36">
        <v>1</v>
      </c>
      <c r="AL39" s="35">
        <v>47</v>
      </c>
      <c r="AM39" s="36">
        <v>0.8</v>
      </c>
      <c r="AN39" s="35">
        <v>38</v>
      </c>
      <c r="AO39" s="36">
        <v>0.7</v>
      </c>
      <c r="AP39" s="35">
        <v>47</v>
      </c>
      <c r="AQ39" s="36">
        <v>0.9</v>
      </c>
      <c r="AR39" s="35">
        <v>46</v>
      </c>
      <c r="AS39" s="36">
        <v>0.9</v>
      </c>
      <c r="AT39" s="315">
        <v>50</v>
      </c>
      <c r="AU39" s="316">
        <v>0.9</v>
      </c>
      <c r="AV39" s="315">
        <v>66</v>
      </c>
      <c r="AW39" s="316">
        <v>1.3</v>
      </c>
      <c r="AX39" s="315">
        <v>69</v>
      </c>
      <c r="AY39" s="316">
        <v>1.3</v>
      </c>
      <c r="AZ39" s="315">
        <v>68</v>
      </c>
      <c r="BA39" s="316">
        <v>1.3</v>
      </c>
      <c r="BB39" s="35">
        <v>59</v>
      </c>
      <c r="BC39" s="36">
        <v>1.1000000000000001</v>
      </c>
      <c r="BD39" s="315">
        <v>47</v>
      </c>
      <c r="BE39" s="316">
        <v>0.9</v>
      </c>
      <c r="BF39" s="336">
        <v>37</v>
      </c>
      <c r="BG39" s="337">
        <v>0.7</v>
      </c>
      <c r="BH39" s="336">
        <v>38</v>
      </c>
      <c r="BI39" s="337">
        <v>0.7</v>
      </c>
      <c r="BJ39" s="336">
        <v>29</v>
      </c>
      <c r="BK39" s="337">
        <v>0.6</v>
      </c>
      <c r="BL39" s="336">
        <v>23</v>
      </c>
      <c r="BM39" s="337">
        <v>0.4</v>
      </c>
      <c r="BN39" s="328">
        <v>30</v>
      </c>
      <c r="BO39" s="329">
        <v>0.6</v>
      </c>
      <c r="BP39" s="353">
        <v>23</v>
      </c>
      <c r="BQ39" s="354">
        <v>0.4</v>
      </c>
      <c r="BR39" s="336">
        <v>22</v>
      </c>
      <c r="BS39" s="337">
        <v>0.4</v>
      </c>
      <c r="BT39" s="336">
        <v>19</v>
      </c>
      <c r="BU39" s="337">
        <v>0.4</v>
      </c>
      <c r="BV39" s="336">
        <v>23</v>
      </c>
      <c r="BW39" s="337">
        <v>0.4</v>
      </c>
      <c r="BX39" s="366">
        <v>27</v>
      </c>
      <c r="BY39" s="367">
        <v>0.5</v>
      </c>
      <c r="BZ39" s="378">
        <v>40</v>
      </c>
      <c r="CA39" s="379">
        <v>0.8</v>
      </c>
      <c r="CB39" s="353">
        <v>30</v>
      </c>
      <c r="CC39" s="354">
        <v>0.6</v>
      </c>
      <c r="CD39" s="353">
        <v>25</v>
      </c>
      <c r="CE39" s="354">
        <v>0.5</v>
      </c>
      <c r="CF39" s="353">
        <v>25</v>
      </c>
      <c r="CG39" s="354">
        <v>0.5</v>
      </c>
      <c r="CH39" s="353">
        <v>30</v>
      </c>
      <c r="CI39" s="354">
        <v>0.6</v>
      </c>
      <c r="CJ39" s="353">
        <v>30</v>
      </c>
      <c r="CK39" s="354">
        <v>0.6</v>
      </c>
      <c r="CL39" s="353">
        <v>30</v>
      </c>
      <c r="CM39" s="354">
        <v>0.6</v>
      </c>
      <c r="CN39" s="353">
        <v>30</v>
      </c>
      <c r="CO39" s="354">
        <v>0.6</v>
      </c>
      <c r="CP39" s="353">
        <v>35</v>
      </c>
      <c r="CQ39" s="354">
        <v>0.7</v>
      </c>
      <c r="CR39" s="353">
        <v>40</v>
      </c>
      <c r="CS39" s="354">
        <v>0.8</v>
      </c>
      <c r="CT39" s="353">
        <v>50</v>
      </c>
      <c r="CU39" s="354">
        <v>0.9</v>
      </c>
      <c r="CV39" s="353">
        <v>50</v>
      </c>
      <c r="CW39" s="354">
        <v>1</v>
      </c>
      <c r="CX39" s="424">
        <v>50</v>
      </c>
      <c r="CY39" s="425">
        <v>1</v>
      </c>
    </row>
    <row r="40" spans="1:103">
      <c r="A40" s="311" t="s">
        <v>397</v>
      </c>
      <c r="B40" s="35">
        <v>122</v>
      </c>
      <c r="C40" s="36">
        <v>1.4</v>
      </c>
      <c r="D40" s="35">
        <v>132</v>
      </c>
      <c r="E40" s="36">
        <v>1.5</v>
      </c>
      <c r="F40" s="35">
        <v>125</v>
      </c>
      <c r="G40" s="36">
        <v>1.5</v>
      </c>
      <c r="H40" s="35">
        <v>134</v>
      </c>
      <c r="I40" s="36">
        <v>1.6</v>
      </c>
      <c r="J40" s="35">
        <v>124</v>
      </c>
      <c r="K40" s="36">
        <v>1.4</v>
      </c>
      <c r="L40" s="35">
        <v>112</v>
      </c>
      <c r="M40" s="36">
        <v>1.3</v>
      </c>
      <c r="N40" s="35">
        <v>113</v>
      </c>
      <c r="O40" s="36">
        <v>1.3</v>
      </c>
      <c r="P40" s="35">
        <v>107</v>
      </c>
      <c r="Q40" s="36">
        <v>1.2</v>
      </c>
      <c r="R40" s="35">
        <v>94</v>
      </c>
      <c r="S40" s="36">
        <v>1.1000000000000001</v>
      </c>
      <c r="T40" s="35">
        <v>89</v>
      </c>
      <c r="U40" s="36">
        <v>1</v>
      </c>
      <c r="V40" s="35">
        <v>89</v>
      </c>
      <c r="W40" s="36">
        <v>1</v>
      </c>
      <c r="X40" s="35">
        <v>84</v>
      </c>
      <c r="Y40" s="36">
        <v>1</v>
      </c>
      <c r="Z40" s="35">
        <v>79</v>
      </c>
      <c r="AA40" s="36">
        <v>0.9</v>
      </c>
      <c r="AB40" s="35">
        <v>94</v>
      </c>
      <c r="AC40" s="36">
        <v>1.1000000000000001</v>
      </c>
      <c r="AD40" s="35">
        <v>80</v>
      </c>
      <c r="AE40" s="36">
        <v>0.9</v>
      </c>
      <c r="AF40" s="35">
        <v>62</v>
      </c>
      <c r="AG40" s="36">
        <v>0.7</v>
      </c>
      <c r="AH40" s="35">
        <v>51</v>
      </c>
      <c r="AI40" s="36">
        <v>0.6</v>
      </c>
      <c r="AJ40" s="35">
        <v>48</v>
      </c>
      <c r="AK40" s="36">
        <v>0.6</v>
      </c>
      <c r="AL40" s="35">
        <v>53</v>
      </c>
      <c r="AM40" s="36">
        <v>0.6</v>
      </c>
      <c r="AN40" s="35">
        <v>51</v>
      </c>
      <c r="AO40" s="36">
        <v>0.6</v>
      </c>
      <c r="AP40" s="35">
        <v>47</v>
      </c>
      <c r="AQ40" s="36">
        <v>0.6</v>
      </c>
      <c r="AR40" s="35">
        <v>42</v>
      </c>
      <c r="AS40" s="36">
        <v>0.5</v>
      </c>
      <c r="AT40" s="315">
        <v>48</v>
      </c>
      <c r="AU40" s="316">
        <v>0.6</v>
      </c>
      <c r="AV40" s="315">
        <v>41</v>
      </c>
      <c r="AW40" s="316">
        <v>0.5</v>
      </c>
      <c r="AX40" s="315">
        <v>46</v>
      </c>
      <c r="AY40" s="316">
        <v>0.5</v>
      </c>
      <c r="AZ40" s="315">
        <v>47</v>
      </c>
      <c r="BA40" s="316">
        <v>0.6</v>
      </c>
      <c r="BB40" s="35">
        <v>44</v>
      </c>
      <c r="BC40" s="36">
        <v>0.5</v>
      </c>
      <c r="BD40" s="315">
        <v>48</v>
      </c>
      <c r="BE40" s="316">
        <v>0.6</v>
      </c>
      <c r="BF40" s="336">
        <v>45</v>
      </c>
      <c r="BG40" s="337">
        <v>0.5</v>
      </c>
      <c r="BH40" s="336">
        <v>49</v>
      </c>
      <c r="BI40" s="337">
        <v>0.6</v>
      </c>
      <c r="BJ40" s="336">
        <v>42</v>
      </c>
      <c r="BK40" s="337">
        <v>0.5</v>
      </c>
      <c r="BL40" s="336">
        <v>45</v>
      </c>
      <c r="BM40" s="337">
        <v>0.5</v>
      </c>
      <c r="BN40" s="328">
        <v>47</v>
      </c>
      <c r="BO40" s="329">
        <v>0.6</v>
      </c>
      <c r="BP40" s="353">
        <v>51</v>
      </c>
      <c r="BQ40" s="354">
        <v>0.6</v>
      </c>
      <c r="BR40" s="336">
        <v>50</v>
      </c>
      <c r="BS40" s="337">
        <v>0.6</v>
      </c>
      <c r="BT40" s="336">
        <v>54</v>
      </c>
      <c r="BU40" s="337">
        <v>0.6</v>
      </c>
      <c r="BV40" s="336">
        <v>56</v>
      </c>
      <c r="BW40" s="337">
        <v>0.7</v>
      </c>
      <c r="BX40" s="366">
        <v>50</v>
      </c>
      <c r="BY40" s="367">
        <v>0.6</v>
      </c>
      <c r="BZ40" s="378">
        <v>50</v>
      </c>
      <c r="CA40" s="379">
        <v>0.6</v>
      </c>
      <c r="CB40" s="353">
        <v>50</v>
      </c>
      <c r="CC40" s="354">
        <v>0.6</v>
      </c>
      <c r="CD40" s="353">
        <v>40</v>
      </c>
      <c r="CE40" s="354">
        <v>0.5</v>
      </c>
      <c r="CF40" s="353">
        <v>45</v>
      </c>
      <c r="CG40" s="354">
        <v>0.5</v>
      </c>
      <c r="CH40" s="353">
        <v>40</v>
      </c>
      <c r="CI40" s="354">
        <v>0.5</v>
      </c>
      <c r="CJ40" s="353">
        <v>40</v>
      </c>
      <c r="CK40" s="354">
        <v>0.5</v>
      </c>
      <c r="CL40" s="353">
        <v>45</v>
      </c>
      <c r="CM40" s="354">
        <v>0.5</v>
      </c>
      <c r="CN40" s="353">
        <v>50</v>
      </c>
      <c r="CO40" s="354">
        <v>0.6</v>
      </c>
      <c r="CP40" s="353">
        <v>45</v>
      </c>
      <c r="CQ40" s="354">
        <v>0.5</v>
      </c>
      <c r="CR40" s="353">
        <v>45</v>
      </c>
      <c r="CS40" s="354">
        <v>0.5</v>
      </c>
      <c r="CT40" s="353">
        <v>55</v>
      </c>
      <c r="CU40" s="354">
        <v>0.7</v>
      </c>
      <c r="CV40" s="353">
        <v>50</v>
      </c>
      <c r="CW40" s="354">
        <v>0.6</v>
      </c>
      <c r="CX40" s="424">
        <v>50</v>
      </c>
      <c r="CY40" s="425">
        <v>0.6</v>
      </c>
    </row>
    <row r="41" spans="1:103">
      <c r="A41" s="311" t="s">
        <v>389</v>
      </c>
      <c r="B41" s="35">
        <v>72</v>
      </c>
      <c r="C41" s="36">
        <v>2.2000000000000002</v>
      </c>
      <c r="D41" s="35">
        <v>72</v>
      </c>
      <c r="E41" s="36">
        <v>2.2000000000000002</v>
      </c>
      <c r="F41" s="35">
        <v>63</v>
      </c>
      <c r="G41" s="36">
        <v>1.9</v>
      </c>
      <c r="H41" s="35">
        <v>60</v>
      </c>
      <c r="I41" s="36">
        <v>1.9</v>
      </c>
      <c r="J41" s="35">
        <v>57</v>
      </c>
      <c r="K41" s="36">
        <v>1.8</v>
      </c>
      <c r="L41" s="35">
        <v>52</v>
      </c>
      <c r="M41" s="36">
        <v>1.6</v>
      </c>
      <c r="N41" s="35">
        <v>57</v>
      </c>
      <c r="O41" s="36">
        <v>1.8</v>
      </c>
      <c r="P41" s="35">
        <v>45</v>
      </c>
      <c r="Q41" s="36">
        <v>1.4</v>
      </c>
      <c r="R41" s="35">
        <v>38</v>
      </c>
      <c r="S41" s="36">
        <v>1.2</v>
      </c>
      <c r="T41" s="35">
        <v>42</v>
      </c>
      <c r="U41" s="36">
        <v>1.3</v>
      </c>
      <c r="V41" s="35">
        <v>45</v>
      </c>
      <c r="W41" s="36">
        <v>1.4</v>
      </c>
      <c r="X41" s="35">
        <v>47</v>
      </c>
      <c r="Y41" s="36">
        <v>1.5</v>
      </c>
      <c r="Z41" s="35">
        <v>50</v>
      </c>
      <c r="AA41" s="36">
        <v>1.5</v>
      </c>
      <c r="AB41" s="35">
        <v>41</v>
      </c>
      <c r="AC41" s="36">
        <v>1.3</v>
      </c>
      <c r="AD41" s="35">
        <v>41</v>
      </c>
      <c r="AE41" s="36">
        <v>1.3</v>
      </c>
      <c r="AF41" s="35">
        <v>34</v>
      </c>
      <c r="AG41" s="36">
        <v>1.1000000000000001</v>
      </c>
      <c r="AH41" s="35">
        <v>33</v>
      </c>
      <c r="AI41" s="36">
        <v>1</v>
      </c>
      <c r="AJ41" s="35">
        <v>34</v>
      </c>
      <c r="AK41" s="36">
        <v>1.1000000000000001</v>
      </c>
      <c r="AL41" s="35">
        <v>35</v>
      </c>
      <c r="AM41" s="36">
        <v>1.1000000000000001</v>
      </c>
      <c r="AN41" s="35">
        <v>32</v>
      </c>
      <c r="AO41" s="36">
        <v>1</v>
      </c>
      <c r="AP41" s="35">
        <v>35</v>
      </c>
      <c r="AQ41" s="36">
        <v>1.1000000000000001</v>
      </c>
      <c r="AR41" s="35">
        <v>33</v>
      </c>
      <c r="AS41" s="36">
        <v>1</v>
      </c>
      <c r="AT41" s="315">
        <v>27</v>
      </c>
      <c r="AU41" s="316">
        <v>0.9</v>
      </c>
      <c r="AV41" s="315">
        <v>32</v>
      </c>
      <c r="AW41" s="316">
        <v>1</v>
      </c>
      <c r="AX41" s="315">
        <v>38</v>
      </c>
      <c r="AY41" s="316">
        <v>1.2</v>
      </c>
      <c r="AZ41" s="315">
        <v>41</v>
      </c>
      <c r="BA41" s="316">
        <v>1.3</v>
      </c>
      <c r="BB41" s="35">
        <v>44</v>
      </c>
      <c r="BC41" s="36">
        <v>1.4</v>
      </c>
      <c r="BD41" s="315">
        <v>33</v>
      </c>
      <c r="BE41" s="316">
        <v>1.1000000000000001</v>
      </c>
      <c r="BF41" s="336">
        <v>34</v>
      </c>
      <c r="BG41" s="337">
        <v>1.1000000000000001</v>
      </c>
      <c r="BH41" s="336">
        <v>27</v>
      </c>
      <c r="BI41" s="337">
        <v>0.9</v>
      </c>
      <c r="BJ41" s="336">
        <v>26</v>
      </c>
      <c r="BK41" s="337">
        <v>0.8</v>
      </c>
      <c r="BL41" s="336">
        <v>19</v>
      </c>
      <c r="BM41" s="337">
        <v>0.6</v>
      </c>
      <c r="BN41" s="328">
        <v>17</v>
      </c>
      <c r="BO41" s="329">
        <v>0.5</v>
      </c>
      <c r="BP41" s="353">
        <v>14</v>
      </c>
      <c r="BQ41" s="354">
        <v>0.4</v>
      </c>
      <c r="BR41" s="336">
        <v>19</v>
      </c>
      <c r="BS41" s="337">
        <v>0.6</v>
      </c>
      <c r="BT41" s="336">
        <v>21</v>
      </c>
      <c r="BU41" s="337">
        <v>0.7</v>
      </c>
      <c r="BV41" s="336">
        <v>25</v>
      </c>
      <c r="BW41" s="337">
        <v>0.8</v>
      </c>
      <c r="BX41" s="366">
        <v>24</v>
      </c>
      <c r="BY41" s="367">
        <v>0.8</v>
      </c>
      <c r="BZ41" s="378">
        <v>30</v>
      </c>
      <c r="CA41" s="379">
        <v>0.9</v>
      </c>
      <c r="CB41" s="353">
        <v>20</v>
      </c>
      <c r="CC41" s="354">
        <v>0.7</v>
      </c>
      <c r="CD41" s="353">
        <v>25</v>
      </c>
      <c r="CE41" s="354">
        <v>0.7</v>
      </c>
      <c r="CF41" s="353">
        <v>20</v>
      </c>
      <c r="CG41" s="354">
        <v>0.6</v>
      </c>
      <c r="CH41" s="353">
        <v>20</v>
      </c>
      <c r="CI41" s="354">
        <v>0.6</v>
      </c>
      <c r="CJ41" s="353">
        <v>30</v>
      </c>
      <c r="CK41" s="354">
        <v>1</v>
      </c>
      <c r="CL41" s="353">
        <v>30</v>
      </c>
      <c r="CM41" s="354">
        <v>0.9</v>
      </c>
      <c r="CN41" s="353">
        <v>30</v>
      </c>
      <c r="CO41" s="354">
        <v>1</v>
      </c>
      <c r="CP41" s="353">
        <v>35</v>
      </c>
      <c r="CQ41" s="354">
        <v>1.1000000000000001</v>
      </c>
      <c r="CR41" s="353">
        <v>30</v>
      </c>
      <c r="CS41" s="354">
        <v>1</v>
      </c>
      <c r="CT41" s="353">
        <v>40</v>
      </c>
      <c r="CU41" s="354">
        <v>1.2</v>
      </c>
      <c r="CV41" s="353">
        <v>45</v>
      </c>
      <c r="CW41" s="354">
        <v>1.4</v>
      </c>
      <c r="CX41" s="424">
        <v>45</v>
      </c>
      <c r="CY41" s="425">
        <v>1.4</v>
      </c>
    </row>
    <row r="42" spans="1:103">
      <c r="A42" s="311" t="s">
        <v>390</v>
      </c>
      <c r="B42" s="35">
        <v>56</v>
      </c>
      <c r="C42" s="36">
        <v>1.5</v>
      </c>
      <c r="D42" s="35">
        <v>53</v>
      </c>
      <c r="E42" s="36">
        <v>1.4</v>
      </c>
      <c r="F42" s="35">
        <v>57</v>
      </c>
      <c r="G42" s="36">
        <v>1.5</v>
      </c>
      <c r="H42" s="35">
        <v>53</v>
      </c>
      <c r="I42" s="36">
        <v>1.4</v>
      </c>
      <c r="J42" s="35">
        <v>52</v>
      </c>
      <c r="K42" s="36">
        <v>1.4</v>
      </c>
      <c r="L42" s="35">
        <v>51</v>
      </c>
      <c r="M42" s="36">
        <v>1.3</v>
      </c>
      <c r="N42" s="35">
        <v>42</v>
      </c>
      <c r="O42" s="36">
        <v>1.1000000000000001</v>
      </c>
      <c r="P42" s="35">
        <v>43</v>
      </c>
      <c r="Q42" s="36">
        <v>1.1000000000000001</v>
      </c>
      <c r="R42" s="35">
        <v>36</v>
      </c>
      <c r="S42" s="36">
        <v>1</v>
      </c>
      <c r="T42" s="35">
        <v>40</v>
      </c>
      <c r="U42" s="36">
        <v>1.1000000000000001</v>
      </c>
      <c r="V42" s="35">
        <v>38</v>
      </c>
      <c r="W42" s="36">
        <v>1</v>
      </c>
      <c r="X42" s="35">
        <v>43</v>
      </c>
      <c r="Y42" s="36">
        <v>1.1000000000000001</v>
      </c>
      <c r="Z42" s="35">
        <v>40</v>
      </c>
      <c r="AA42" s="36">
        <v>1.1000000000000001</v>
      </c>
      <c r="AB42" s="35">
        <v>46</v>
      </c>
      <c r="AC42" s="36">
        <v>1.2</v>
      </c>
      <c r="AD42" s="35">
        <v>43</v>
      </c>
      <c r="AE42" s="36">
        <v>1.1000000000000001</v>
      </c>
      <c r="AF42" s="35">
        <v>35</v>
      </c>
      <c r="AG42" s="36">
        <v>0.9</v>
      </c>
      <c r="AH42" s="35">
        <v>38</v>
      </c>
      <c r="AI42" s="36">
        <v>1</v>
      </c>
      <c r="AJ42" s="35">
        <v>33</v>
      </c>
      <c r="AK42" s="36">
        <v>0.9</v>
      </c>
      <c r="AL42" s="35">
        <v>29</v>
      </c>
      <c r="AM42" s="36">
        <v>0.8</v>
      </c>
      <c r="AN42" s="35">
        <v>27</v>
      </c>
      <c r="AO42" s="36">
        <v>0.7</v>
      </c>
      <c r="AP42" s="35">
        <v>27</v>
      </c>
      <c r="AQ42" s="36">
        <v>0.7</v>
      </c>
      <c r="AR42" s="35">
        <v>20</v>
      </c>
      <c r="AS42" s="36">
        <v>0.5</v>
      </c>
      <c r="AT42" s="315">
        <v>26</v>
      </c>
      <c r="AU42" s="316">
        <v>0.7</v>
      </c>
      <c r="AV42" s="315">
        <v>31</v>
      </c>
      <c r="AW42" s="316">
        <v>0.8</v>
      </c>
      <c r="AX42" s="315">
        <v>31</v>
      </c>
      <c r="AY42" s="316">
        <v>0.8</v>
      </c>
      <c r="AZ42" s="315">
        <v>27</v>
      </c>
      <c r="BA42" s="316">
        <v>0.7</v>
      </c>
      <c r="BB42" s="35">
        <v>31</v>
      </c>
      <c r="BC42" s="36">
        <v>0.8</v>
      </c>
      <c r="BD42" s="315">
        <v>28</v>
      </c>
      <c r="BE42" s="316">
        <v>0.8</v>
      </c>
      <c r="BF42" s="336">
        <v>28</v>
      </c>
      <c r="BG42" s="337">
        <v>0.8</v>
      </c>
      <c r="BH42" s="336">
        <v>21</v>
      </c>
      <c r="BI42" s="337">
        <v>0.6</v>
      </c>
      <c r="BJ42" s="336">
        <v>22</v>
      </c>
      <c r="BK42" s="337">
        <v>0.6</v>
      </c>
      <c r="BL42" s="336">
        <v>21</v>
      </c>
      <c r="BM42" s="337">
        <v>0.6</v>
      </c>
      <c r="BN42" s="328">
        <v>21</v>
      </c>
      <c r="BO42" s="329">
        <v>0.6</v>
      </c>
      <c r="BP42" s="353">
        <v>21</v>
      </c>
      <c r="BQ42" s="354">
        <v>0.6</v>
      </c>
      <c r="BR42" s="336">
        <v>21</v>
      </c>
      <c r="BS42" s="337">
        <v>0.6</v>
      </c>
      <c r="BT42" s="336">
        <v>21</v>
      </c>
      <c r="BU42" s="337">
        <v>0.6</v>
      </c>
      <c r="BV42" s="336">
        <v>23</v>
      </c>
      <c r="BW42" s="337">
        <v>0.6</v>
      </c>
      <c r="BX42" s="366">
        <v>24</v>
      </c>
      <c r="BY42" s="367">
        <v>0.6</v>
      </c>
      <c r="BZ42" s="378">
        <v>25</v>
      </c>
      <c r="CA42" s="379">
        <v>0.7</v>
      </c>
      <c r="CB42" s="353">
        <v>25</v>
      </c>
      <c r="CC42" s="354">
        <v>0.7</v>
      </c>
      <c r="CD42" s="353">
        <v>20</v>
      </c>
      <c r="CE42" s="354">
        <v>0.6</v>
      </c>
      <c r="CF42" s="353">
        <v>25</v>
      </c>
      <c r="CG42" s="354">
        <v>0.7</v>
      </c>
      <c r="CH42" s="353">
        <v>25</v>
      </c>
      <c r="CI42" s="354">
        <v>0.7</v>
      </c>
      <c r="CJ42" s="353">
        <v>30</v>
      </c>
      <c r="CK42" s="354">
        <v>0.8</v>
      </c>
      <c r="CL42" s="353">
        <v>25</v>
      </c>
      <c r="CM42" s="354">
        <v>0.7</v>
      </c>
      <c r="CN42" s="353">
        <v>30</v>
      </c>
      <c r="CO42" s="354">
        <v>0.8</v>
      </c>
      <c r="CP42" s="353">
        <v>35</v>
      </c>
      <c r="CQ42" s="354">
        <v>1</v>
      </c>
      <c r="CR42" s="353">
        <v>30</v>
      </c>
      <c r="CS42" s="354">
        <v>0.8</v>
      </c>
      <c r="CT42" s="353">
        <v>35</v>
      </c>
      <c r="CU42" s="354">
        <v>1</v>
      </c>
      <c r="CV42" s="353">
        <v>35</v>
      </c>
      <c r="CW42" s="354">
        <v>1</v>
      </c>
      <c r="CX42" s="424">
        <v>35</v>
      </c>
      <c r="CY42" s="425">
        <v>0.9</v>
      </c>
    </row>
    <row r="43" spans="1:103">
      <c r="A43" s="311" t="s">
        <v>391</v>
      </c>
      <c r="B43" s="35">
        <v>1016</v>
      </c>
      <c r="C43" s="36">
        <v>3.3</v>
      </c>
      <c r="D43" s="35">
        <v>1024</v>
      </c>
      <c r="E43" s="36">
        <v>3.3</v>
      </c>
      <c r="F43" s="35">
        <v>961</v>
      </c>
      <c r="G43" s="36">
        <v>3.1</v>
      </c>
      <c r="H43" s="35">
        <v>853</v>
      </c>
      <c r="I43" s="36">
        <v>2.8</v>
      </c>
      <c r="J43" s="35">
        <v>825</v>
      </c>
      <c r="K43" s="36">
        <v>2.7</v>
      </c>
      <c r="L43" s="35">
        <v>752</v>
      </c>
      <c r="M43" s="36">
        <v>2.4</v>
      </c>
      <c r="N43" s="35">
        <v>729</v>
      </c>
      <c r="O43" s="36">
        <v>2.4</v>
      </c>
      <c r="P43" s="35">
        <v>710</v>
      </c>
      <c r="Q43" s="36">
        <v>2.2999999999999998</v>
      </c>
      <c r="R43" s="35">
        <v>699</v>
      </c>
      <c r="S43" s="36">
        <v>2.2999999999999998</v>
      </c>
      <c r="T43" s="35">
        <v>686</v>
      </c>
      <c r="U43" s="36">
        <v>2.2000000000000002</v>
      </c>
      <c r="V43" s="35">
        <v>770</v>
      </c>
      <c r="W43" s="36">
        <v>2.5</v>
      </c>
      <c r="X43" s="35">
        <v>791</v>
      </c>
      <c r="Y43" s="36">
        <v>2.6</v>
      </c>
      <c r="Z43" s="35">
        <v>808</v>
      </c>
      <c r="AA43" s="36">
        <v>2.6</v>
      </c>
      <c r="AB43" s="35">
        <v>825</v>
      </c>
      <c r="AC43" s="36">
        <v>2.7</v>
      </c>
      <c r="AD43" s="35">
        <v>773</v>
      </c>
      <c r="AE43" s="36">
        <v>2.5</v>
      </c>
      <c r="AF43" s="35">
        <v>694</v>
      </c>
      <c r="AG43" s="36">
        <v>2.2999999999999998</v>
      </c>
      <c r="AH43" s="35">
        <v>617</v>
      </c>
      <c r="AI43" s="36">
        <v>2</v>
      </c>
      <c r="AJ43" s="35">
        <v>540</v>
      </c>
      <c r="AK43" s="36">
        <v>1.8</v>
      </c>
      <c r="AL43" s="35">
        <v>486</v>
      </c>
      <c r="AM43" s="36">
        <v>1.6</v>
      </c>
      <c r="AN43" s="35">
        <v>472</v>
      </c>
      <c r="AO43" s="36">
        <v>1.5</v>
      </c>
      <c r="AP43" s="35">
        <v>443</v>
      </c>
      <c r="AQ43" s="36">
        <v>1.4</v>
      </c>
      <c r="AR43" s="35">
        <v>479</v>
      </c>
      <c r="AS43" s="36">
        <v>1.5</v>
      </c>
      <c r="AT43" s="315">
        <v>516</v>
      </c>
      <c r="AU43" s="316">
        <v>1.6</v>
      </c>
      <c r="AV43" s="315">
        <v>585</v>
      </c>
      <c r="AW43" s="316">
        <v>1.9</v>
      </c>
      <c r="AX43" s="315">
        <v>586</v>
      </c>
      <c r="AY43" s="316">
        <v>1.9</v>
      </c>
      <c r="AZ43" s="315">
        <v>583</v>
      </c>
      <c r="BA43" s="316">
        <v>1.9</v>
      </c>
      <c r="BB43" s="35">
        <v>504</v>
      </c>
      <c r="BC43" s="36">
        <v>1.6</v>
      </c>
      <c r="BD43" s="315">
        <v>417</v>
      </c>
      <c r="BE43" s="316">
        <v>1.3</v>
      </c>
      <c r="BF43" s="336">
        <v>401</v>
      </c>
      <c r="BG43" s="337">
        <v>1.3</v>
      </c>
      <c r="BH43" s="336">
        <v>349</v>
      </c>
      <c r="BI43" s="337">
        <v>1.1000000000000001</v>
      </c>
      <c r="BJ43" s="336">
        <v>359</v>
      </c>
      <c r="BK43" s="337">
        <v>1.2</v>
      </c>
      <c r="BL43" s="336">
        <v>344</v>
      </c>
      <c r="BM43" s="337">
        <v>1.1000000000000001</v>
      </c>
      <c r="BN43" s="328">
        <v>359</v>
      </c>
      <c r="BO43" s="329">
        <v>1.2</v>
      </c>
      <c r="BP43" s="353">
        <v>393</v>
      </c>
      <c r="BQ43" s="354">
        <v>1.3</v>
      </c>
      <c r="BR43" s="336">
        <v>401</v>
      </c>
      <c r="BS43" s="337">
        <v>1.3</v>
      </c>
      <c r="BT43" s="336">
        <v>444</v>
      </c>
      <c r="BU43" s="337">
        <v>1.4</v>
      </c>
      <c r="BV43" s="336">
        <v>469</v>
      </c>
      <c r="BW43" s="337">
        <v>1.5</v>
      </c>
      <c r="BX43" s="366">
        <v>478</v>
      </c>
      <c r="BY43" s="367">
        <v>1.5</v>
      </c>
      <c r="BZ43" s="378">
        <v>530</v>
      </c>
      <c r="CA43" s="379">
        <v>1.7</v>
      </c>
      <c r="CB43" s="353">
        <v>450</v>
      </c>
      <c r="CC43" s="354">
        <v>1.4</v>
      </c>
      <c r="CD43" s="353">
        <v>425</v>
      </c>
      <c r="CE43" s="354">
        <v>1.4</v>
      </c>
      <c r="CF43" s="353">
        <v>390</v>
      </c>
      <c r="CG43" s="354">
        <v>1.2</v>
      </c>
      <c r="CH43" s="353">
        <v>400</v>
      </c>
      <c r="CI43" s="354">
        <v>1.3</v>
      </c>
      <c r="CJ43" s="353">
        <v>385</v>
      </c>
      <c r="CK43" s="354">
        <v>1.2</v>
      </c>
      <c r="CL43" s="353">
        <v>405</v>
      </c>
      <c r="CM43" s="354">
        <v>1.3</v>
      </c>
      <c r="CN43" s="353">
        <v>420</v>
      </c>
      <c r="CO43" s="354">
        <v>1.3</v>
      </c>
      <c r="CP43" s="353">
        <v>460</v>
      </c>
      <c r="CQ43" s="354">
        <v>1.5</v>
      </c>
      <c r="CR43" s="353">
        <v>500</v>
      </c>
      <c r="CS43" s="354">
        <v>1.6</v>
      </c>
      <c r="CT43" s="353">
        <v>535</v>
      </c>
      <c r="CU43" s="354">
        <v>1.7</v>
      </c>
      <c r="CV43" s="353">
        <v>540</v>
      </c>
      <c r="CW43" s="354">
        <v>1.7</v>
      </c>
      <c r="CX43" s="424">
        <v>520</v>
      </c>
      <c r="CY43" s="425">
        <v>1.7</v>
      </c>
    </row>
    <row r="44" spans="1:103">
      <c r="A44" s="311" t="s">
        <v>408</v>
      </c>
      <c r="B44" s="35">
        <v>114</v>
      </c>
      <c r="C44" s="36">
        <v>1.5</v>
      </c>
      <c r="D44" s="35">
        <v>125</v>
      </c>
      <c r="E44" s="36">
        <v>1.6</v>
      </c>
      <c r="F44" s="35">
        <v>122</v>
      </c>
      <c r="G44" s="36">
        <v>1.6</v>
      </c>
      <c r="H44" s="35">
        <v>129</v>
      </c>
      <c r="I44" s="36">
        <v>1.6</v>
      </c>
      <c r="J44" s="35">
        <v>123</v>
      </c>
      <c r="K44" s="36">
        <v>1.6</v>
      </c>
      <c r="L44" s="35">
        <v>121</v>
      </c>
      <c r="M44" s="36">
        <v>1.5</v>
      </c>
      <c r="N44" s="35">
        <v>120</v>
      </c>
      <c r="O44" s="36">
        <v>1.5</v>
      </c>
      <c r="P44" s="35">
        <v>119</v>
      </c>
      <c r="Q44" s="36">
        <v>1.5</v>
      </c>
      <c r="R44" s="35">
        <v>106</v>
      </c>
      <c r="S44" s="36">
        <v>1.4</v>
      </c>
      <c r="T44" s="35">
        <v>111</v>
      </c>
      <c r="U44" s="36">
        <v>1.4</v>
      </c>
      <c r="V44" s="35">
        <v>95</v>
      </c>
      <c r="W44" s="36">
        <v>1.2</v>
      </c>
      <c r="X44" s="35">
        <v>96</v>
      </c>
      <c r="Y44" s="36">
        <v>1.2</v>
      </c>
      <c r="Z44" s="35">
        <v>103</v>
      </c>
      <c r="AA44" s="36">
        <v>1.3</v>
      </c>
      <c r="AB44" s="35">
        <v>91</v>
      </c>
      <c r="AC44" s="36">
        <v>1.2</v>
      </c>
      <c r="AD44" s="35">
        <v>91</v>
      </c>
      <c r="AE44" s="36">
        <v>1.2</v>
      </c>
      <c r="AF44" s="35">
        <v>92</v>
      </c>
      <c r="AG44" s="36">
        <v>1.2</v>
      </c>
      <c r="AH44" s="35">
        <v>87</v>
      </c>
      <c r="AI44" s="36">
        <v>1.1000000000000001</v>
      </c>
      <c r="AJ44" s="35">
        <v>80</v>
      </c>
      <c r="AK44" s="36">
        <v>1</v>
      </c>
      <c r="AL44" s="35">
        <v>76</v>
      </c>
      <c r="AM44" s="36">
        <v>1</v>
      </c>
      <c r="AN44" s="35">
        <v>76</v>
      </c>
      <c r="AO44" s="36">
        <v>1</v>
      </c>
      <c r="AP44" s="35">
        <v>82</v>
      </c>
      <c r="AQ44" s="36">
        <v>1</v>
      </c>
      <c r="AR44" s="35">
        <v>84</v>
      </c>
      <c r="AS44" s="36">
        <v>1.1000000000000001</v>
      </c>
      <c r="AT44" s="315">
        <v>76</v>
      </c>
      <c r="AU44" s="316">
        <v>1</v>
      </c>
      <c r="AV44" s="315">
        <v>72</v>
      </c>
      <c r="AW44" s="316">
        <v>0.9</v>
      </c>
      <c r="AX44" s="315">
        <v>66</v>
      </c>
      <c r="AY44" s="316">
        <v>0.8</v>
      </c>
      <c r="AZ44" s="315">
        <v>76</v>
      </c>
      <c r="BA44" s="316">
        <v>1</v>
      </c>
      <c r="BB44" s="35">
        <v>70</v>
      </c>
      <c r="BC44" s="36">
        <v>0.9</v>
      </c>
      <c r="BD44" s="315">
        <v>72</v>
      </c>
      <c r="BE44" s="316">
        <v>0.9</v>
      </c>
      <c r="BF44" s="336">
        <v>66</v>
      </c>
      <c r="BG44" s="337">
        <v>0.8</v>
      </c>
      <c r="BH44" s="336">
        <v>62</v>
      </c>
      <c r="BI44" s="337">
        <v>0.8</v>
      </c>
      <c r="BJ44" s="336">
        <v>62</v>
      </c>
      <c r="BK44" s="337">
        <v>0.8</v>
      </c>
      <c r="BL44" s="336">
        <v>57</v>
      </c>
      <c r="BM44" s="337">
        <v>0.7</v>
      </c>
      <c r="BN44" s="328">
        <v>54</v>
      </c>
      <c r="BO44" s="329">
        <v>0.7</v>
      </c>
      <c r="BP44" s="353">
        <v>47</v>
      </c>
      <c r="BQ44" s="354">
        <v>0.6</v>
      </c>
      <c r="BR44" s="336">
        <v>37</v>
      </c>
      <c r="BS44" s="337">
        <v>0.5</v>
      </c>
      <c r="BT44" s="336">
        <v>35</v>
      </c>
      <c r="BU44" s="337">
        <v>0.4</v>
      </c>
      <c r="BV44" s="336">
        <v>41</v>
      </c>
      <c r="BW44" s="337">
        <v>0.5</v>
      </c>
      <c r="BX44" s="366">
        <v>57</v>
      </c>
      <c r="BY44" s="367">
        <v>0.7</v>
      </c>
      <c r="BZ44" s="378">
        <v>70</v>
      </c>
      <c r="CA44" s="379">
        <v>0.9</v>
      </c>
      <c r="CB44" s="353">
        <v>80</v>
      </c>
      <c r="CC44" s="354">
        <v>1</v>
      </c>
      <c r="CD44" s="353">
        <v>75</v>
      </c>
      <c r="CE44" s="354">
        <v>0.9</v>
      </c>
      <c r="CF44" s="353">
        <v>70</v>
      </c>
      <c r="CG44" s="354">
        <v>0.9</v>
      </c>
      <c r="CH44" s="353">
        <v>85</v>
      </c>
      <c r="CI44" s="354">
        <v>1</v>
      </c>
      <c r="CJ44" s="353">
        <v>80</v>
      </c>
      <c r="CK44" s="354">
        <v>1</v>
      </c>
      <c r="CL44" s="353">
        <v>70</v>
      </c>
      <c r="CM44" s="354">
        <v>0.9</v>
      </c>
      <c r="CN44" s="353">
        <v>60</v>
      </c>
      <c r="CO44" s="354">
        <v>0.8</v>
      </c>
      <c r="CP44" s="353">
        <v>65</v>
      </c>
      <c r="CQ44" s="354">
        <v>0.8</v>
      </c>
      <c r="CR44" s="353">
        <v>75</v>
      </c>
      <c r="CS44" s="354">
        <v>0.9</v>
      </c>
      <c r="CT44" s="353">
        <v>70</v>
      </c>
      <c r="CU44" s="354">
        <v>0.8</v>
      </c>
      <c r="CV44" s="353">
        <v>80</v>
      </c>
      <c r="CW44" s="354">
        <v>1</v>
      </c>
      <c r="CX44" s="424">
        <v>80</v>
      </c>
      <c r="CY44" s="425">
        <v>1</v>
      </c>
    </row>
    <row r="45" spans="1:103">
      <c r="A45" s="311" t="s">
        <v>392</v>
      </c>
      <c r="B45" s="35">
        <v>80</v>
      </c>
      <c r="C45" s="36">
        <v>2.2000000000000002</v>
      </c>
      <c r="D45" s="35">
        <v>87</v>
      </c>
      <c r="E45" s="36">
        <v>2.4</v>
      </c>
      <c r="F45" s="35">
        <v>87</v>
      </c>
      <c r="G45" s="36">
        <v>2.4</v>
      </c>
      <c r="H45" s="35">
        <v>81</v>
      </c>
      <c r="I45" s="36">
        <v>2.2000000000000002</v>
      </c>
      <c r="J45" s="35">
        <v>79</v>
      </c>
      <c r="K45" s="36">
        <v>2.2000000000000002</v>
      </c>
      <c r="L45" s="35">
        <v>76</v>
      </c>
      <c r="M45" s="36">
        <v>2.1</v>
      </c>
      <c r="N45" s="35">
        <v>73</v>
      </c>
      <c r="O45" s="36">
        <v>2</v>
      </c>
      <c r="P45" s="35">
        <v>78</v>
      </c>
      <c r="Q45" s="36">
        <v>2.1</v>
      </c>
      <c r="R45" s="35">
        <v>67</v>
      </c>
      <c r="S45" s="36">
        <v>1.8</v>
      </c>
      <c r="T45" s="35">
        <v>70</v>
      </c>
      <c r="U45" s="36">
        <v>1.9</v>
      </c>
      <c r="V45" s="35">
        <v>65</v>
      </c>
      <c r="W45" s="36">
        <v>1.8</v>
      </c>
      <c r="X45" s="35">
        <v>63</v>
      </c>
      <c r="Y45" s="36">
        <v>1.7</v>
      </c>
      <c r="Z45" s="35">
        <v>67</v>
      </c>
      <c r="AA45" s="36">
        <v>1.8</v>
      </c>
      <c r="AB45" s="35">
        <v>58</v>
      </c>
      <c r="AC45" s="36">
        <v>1.6</v>
      </c>
      <c r="AD45" s="35">
        <v>60</v>
      </c>
      <c r="AE45" s="36">
        <v>1.6</v>
      </c>
      <c r="AF45" s="35">
        <v>63</v>
      </c>
      <c r="AG45" s="36">
        <v>1.7</v>
      </c>
      <c r="AH45" s="35">
        <v>62</v>
      </c>
      <c r="AI45" s="36">
        <v>1.7</v>
      </c>
      <c r="AJ45" s="35">
        <v>58</v>
      </c>
      <c r="AK45" s="36">
        <v>1.6</v>
      </c>
      <c r="AL45" s="35">
        <v>53</v>
      </c>
      <c r="AM45" s="36">
        <v>1.4</v>
      </c>
      <c r="AN45" s="35">
        <v>51</v>
      </c>
      <c r="AO45" s="36">
        <v>1.4</v>
      </c>
      <c r="AP45" s="35">
        <v>55</v>
      </c>
      <c r="AQ45" s="36">
        <v>1.4</v>
      </c>
      <c r="AR45" s="35">
        <v>58</v>
      </c>
      <c r="AS45" s="36">
        <v>1.5</v>
      </c>
      <c r="AT45" s="315">
        <v>52</v>
      </c>
      <c r="AU45" s="316">
        <v>1.3</v>
      </c>
      <c r="AV45" s="315">
        <v>48</v>
      </c>
      <c r="AW45" s="316">
        <v>1.2</v>
      </c>
      <c r="AX45" s="315">
        <v>43</v>
      </c>
      <c r="AY45" s="316">
        <v>1.1000000000000001</v>
      </c>
      <c r="AZ45" s="315">
        <v>50</v>
      </c>
      <c r="BA45" s="316">
        <v>1.3</v>
      </c>
      <c r="BB45" s="35">
        <v>47</v>
      </c>
      <c r="BC45" s="36">
        <v>1.2</v>
      </c>
      <c r="BD45" s="315">
        <v>48</v>
      </c>
      <c r="BE45" s="316">
        <v>1.2</v>
      </c>
      <c r="BF45" s="336">
        <v>42</v>
      </c>
      <c r="BG45" s="337">
        <v>1.1000000000000001</v>
      </c>
      <c r="BH45" s="336">
        <v>43</v>
      </c>
      <c r="BI45" s="337">
        <v>1.1000000000000001</v>
      </c>
      <c r="BJ45" s="336">
        <v>44</v>
      </c>
      <c r="BK45" s="337">
        <v>1.1000000000000001</v>
      </c>
      <c r="BL45" s="336">
        <v>41</v>
      </c>
      <c r="BM45" s="337">
        <v>1</v>
      </c>
      <c r="BN45" s="328">
        <v>38</v>
      </c>
      <c r="BO45" s="329">
        <v>1</v>
      </c>
      <c r="BP45" s="353">
        <v>27</v>
      </c>
      <c r="BQ45" s="354">
        <v>0.7</v>
      </c>
      <c r="BR45" s="336">
        <v>25</v>
      </c>
      <c r="BS45" s="337">
        <v>0.6</v>
      </c>
      <c r="BT45" s="336">
        <v>21</v>
      </c>
      <c r="BU45" s="337">
        <v>0.5</v>
      </c>
      <c r="BV45" s="336">
        <v>24</v>
      </c>
      <c r="BW45" s="337">
        <v>0.6</v>
      </c>
      <c r="BX45" s="366">
        <v>36</v>
      </c>
      <c r="BY45" s="367">
        <v>0.9</v>
      </c>
      <c r="BZ45" s="378">
        <v>45</v>
      </c>
      <c r="CA45" s="379">
        <v>1.2</v>
      </c>
      <c r="CB45" s="353">
        <v>50</v>
      </c>
      <c r="CC45" s="354">
        <v>1.3</v>
      </c>
      <c r="CD45" s="353">
        <v>45</v>
      </c>
      <c r="CE45" s="354">
        <v>1.2</v>
      </c>
      <c r="CF45" s="353">
        <v>45</v>
      </c>
      <c r="CG45" s="354">
        <v>1.1000000000000001</v>
      </c>
      <c r="CH45" s="353">
        <v>55</v>
      </c>
      <c r="CI45" s="354">
        <v>1.4</v>
      </c>
      <c r="CJ45" s="353">
        <v>50</v>
      </c>
      <c r="CK45" s="354">
        <v>1.3</v>
      </c>
      <c r="CL45" s="353">
        <v>45</v>
      </c>
      <c r="CM45" s="354">
        <v>1.2</v>
      </c>
      <c r="CN45" s="353">
        <v>40</v>
      </c>
      <c r="CO45" s="354">
        <v>1</v>
      </c>
      <c r="CP45" s="353">
        <v>45</v>
      </c>
      <c r="CQ45" s="354">
        <v>1.1000000000000001</v>
      </c>
      <c r="CR45" s="353">
        <v>50</v>
      </c>
      <c r="CS45" s="354">
        <v>1.2</v>
      </c>
      <c r="CT45" s="353">
        <v>45</v>
      </c>
      <c r="CU45" s="354">
        <v>1.1000000000000001</v>
      </c>
      <c r="CV45" s="353">
        <v>55</v>
      </c>
      <c r="CW45" s="354">
        <v>1.3</v>
      </c>
      <c r="CX45" s="424">
        <v>60</v>
      </c>
      <c r="CY45" s="425">
        <v>1.4</v>
      </c>
    </row>
    <row r="46" spans="1:103">
      <c r="A46" s="311" t="s">
        <v>393</v>
      </c>
      <c r="B46" s="35">
        <v>48</v>
      </c>
      <c r="C46" s="36">
        <v>1.6</v>
      </c>
      <c r="D46" s="35">
        <v>54</v>
      </c>
      <c r="E46" s="36">
        <v>1.8</v>
      </c>
      <c r="F46" s="35">
        <v>46</v>
      </c>
      <c r="G46" s="36">
        <v>1.6</v>
      </c>
      <c r="H46" s="35">
        <v>38</v>
      </c>
      <c r="I46" s="36">
        <v>1.3</v>
      </c>
      <c r="J46" s="35">
        <v>37</v>
      </c>
      <c r="K46" s="36">
        <v>1.3</v>
      </c>
      <c r="L46" s="35">
        <v>38</v>
      </c>
      <c r="M46" s="36">
        <v>1.3</v>
      </c>
      <c r="N46" s="35">
        <v>37</v>
      </c>
      <c r="O46" s="36">
        <v>1.3</v>
      </c>
      <c r="P46" s="35">
        <v>36</v>
      </c>
      <c r="Q46" s="36">
        <v>1.2</v>
      </c>
      <c r="R46" s="35">
        <v>37</v>
      </c>
      <c r="S46" s="36">
        <v>1.3</v>
      </c>
      <c r="T46" s="35">
        <v>37</v>
      </c>
      <c r="U46" s="36">
        <v>1.3</v>
      </c>
      <c r="V46" s="35">
        <v>38</v>
      </c>
      <c r="W46" s="36">
        <v>1.3</v>
      </c>
      <c r="X46" s="35">
        <v>37</v>
      </c>
      <c r="Y46" s="36">
        <v>1.3</v>
      </c>
      <c r="Z46" s="35">
        <v>45</v>
      </c>
      <c r="AA46" s="36">
        <v>1.5</v>
      </c>
      <c r="AB46" s="35">
        <v>42</v>
      </c>
      <c r="AC46" s="36">
        <v>1.4</v>
      </c>
      <c r="AD46" s="35">
        <v>41</v>
      </c>
      <c r="AE46" s="36">
        <v>1.4</v>
      </c>
      <c r="AF46" s="35">
        <v>37</v>
      </c>
      <c r="AG46" s="36">
        <v>1.3</v>
      </c>
      <c r="AH46" s="35">
        <v>37</v>
      </c>
      <c r="AI46" s="36">
        <v>1.3</v>
      </c>
      <c r="AJ46" s="35">
        <v>27</v>
      </c>
      <c r="AK46" s="36">
        <v>0.9</v>
      </c>
      <c r="AL46" s="35">
        <v>36</v>
      </c>
      <c r="AM46" s="36">
        <v>1.2</v>
      </c>
      <c r="AN46" s="35">
        <v>32</v>
      </c>
      <c r="AO46" s="36">
        <v>1.1000000000000001</v>
      </c>
      <c r="AP46" s="35">
        <v>29</v>
      </c>
      <c r="AQ46" s="36">
        <v>0.8</v>
      </c>
      <c r="AR46" s="35">
        <v>22</v>
      </c>
      <c r="AS46" s="36">
        <v>0.6</v>
      </c>
      <c r="AT46" s="315">
        <v>20</v>
      </c>
      <c r="AU46" s="316">
        <v>0.6</v>
      </c>
      <c r="AV46" s="315">
        <v>27</v>
      </c>
      <c r="AW46" s="316">
        <v>0.8</v>
      </c>
      <c r="AX46" s="315">
        <v>28</v>
      </c>
      <c r="AY46" s="316">
        <v>0.8</v>
      </c>
      <c r="AZ46" s="315">
        <v>34</v>
      </c>
      <c r="BA46" s="316">
        <v>1</v>
      </c>
      <c r="BB46" s="35">
        <v>28</v>
      </c>
      <c r="BC46" s="36">
        <v>0.8</v>
      </c>
      <c r="BD46" s="315">
        <v>21</v>
      </c>
      <c r="BE46" s="316">
        <v>0.6</v>
      </c>
      <c r="BF46" s="336">
        <v>20</v>
      </c>
      <c r="BG46" s="337">
        <v>0.6</v>
      </c>
      <c r="BH46" s="336">
        <v>21</v>
      </c>
      <c r="BI46" s="337">
        <v>0.6</v>
      </c>
      <c r="BJ46" s="336">
        <v>18</v>
      </c>
      <c r="BK46" s="337">
        <v>0.5</v>
      </c>
      <c r="BL46" s="336">
        <v>13</v>
      </c>
      <c r="BM46" s="337">
        <v>0.4</v>
      </c>
      <c r="BN46" s="328">
        <v>14</v>
      </c>
      <c r="BO46" s="329">
        <v>0.4</v>
      </c>
      <c r="BP46" s="353">
        <v>14</v>
      </c>
      <c r="BQ46" s="354">
        <v>0.4</v>
      </c>
      <c r="BR46" s="336">
        <v>12</v>
      </c>
      <c r="BS46" s="337">
        <v>0.3</v>
      </c>
      <c r="BT46" s="336">
        <v>9</v>
      </c>
      <c r="BU46" s="337">
        <v>0.3</v>
      </c>
      <c r="BV46" s="336">
        <v>13</v>
      </c>
      <c r="BW46" s="337">
        <v>0.4</v>
      </c>
      <c r="BX46" s="366">
        <v>15</v>
      </c>
      <c r="BY46" s="367">
        <v>0.4</v>
      </c>
      <c r="BZ46" s="378">
        <v>25</v>
      </c>
      <c r="CA46" s="379">
        <v>0.7</v>
      </c>
      <c r="CB46" s="353">
        <v>30</v>
      </c>
      <c r="CC46" s="354">
        <v>0.8</v>
      </c>
      <c r="CD46" s="353">
        <v>25</v>
      </c>
      <c r="CE46" s="354">
        <v>0.7</v>
      </c>
      <c r="CF46" s="353">
        <v>25</v>
      </c>
      <c r="CG46" s="354">
        <v>0.7</v>
      </c>
      <c r="CH46" s="353">
        <v>25</v>
      </c>
      <c r="CI46" s="354">
        <v>0.7</v>
      </c>
      <c r="CJ46" s="353">
        <v>25</v>
      </c>
      <c r="CK46" s="354">
        <v>0.7</v>
      </c>
      <c r="CL46" s="353">
        <v>20</v>
      </c>
      <c r="CM46" s="354">
        <v>0.6</v>
      </c>
      <c r="CN46" s="353">
        <v>20</v>
      </c>
      <c r="CO46" s="354">
        <v>0.6</v>
      </c>
      <c r="CP46" s="353">
        <v>20</v>
      </c>
      <c r="CQ46" s="354">
        <v>0.6</v>
      </c>
      <c r="CR46" s="353">
        <v>25</v>
      </c>
      <c r="CS46" s="354">
        <v>0.7</v>
      </c>
      <c r="CT46" s="353">
        <v>25</v>
      </c>
      <c r="CU46" s="354">
        <v>0.8</v>
      </c>
      <c r="CV46" s="353">
        <v>30</v>
      </c>
      <c r="CW46" s="354">
        <v>0.8</v>
      </c>
      <c r="CX46" s="424">
        <v>25</v>
      </c>
      <c r="CY46" s="425">
        <v>0.8</v>
      </c>
    </row>
    <row r="47" spans="1:103">
      <c r="A47" s="311"/>
      <c r="B47" s="35"/>
      <c r="C47" s="36"/>
      <c r="D47" s="35"/>
      <c r="E47" s="36"/>
      <c r="F47" s="35"/>
      <c r="G47" s="36"/>
      <c r="H47" s="35"/>
      <c r="I47" s="36"/>
      <c r="J47" s="35"/>
      <c r="K47" s="36"/>
      <c r="L47" s="35"/>
      <c r="M47" s="36"/>
      <c r="N47" s="35"/>
      <c r="O47" s="36"/>
      <c r="P47" s="35"/>
      <c r="Q47" s="36"/>
      <c r="R47" s="35"/>
      <c r="S47" s="36"/>
      <c r="T47" s="35"/>
      <c r="U47" s="36"/>
      <c r="AF47" s="35"/>
      <c r="AG47" s="36"/>
      <c r="AH47" s="35"/>
      <c r="AI47" s="36"/>
      <c r="BZ47" s="382"/>
      <c r="CA47" s="383"/>
      <c r="CB47" s="115"/>
      <c r="CC47" s="116"/>
      <c r="CD47" s="115"/>
      <c r="CE47" s="116"/>
      <c r="CF47" s="115"/>
      <c r="CG47" s="116"/>
      <c r="CJ47" s="115"/>
      <c r="CK47" s="116"/>
      <c r="CP47" s="417"/>
      <c r="CQ47" s="417"/>
    </row>
    <row r="48" spans="1:103">
      <c r="A48" s="112" t="s">
        <v>398</v>
      </c>
      <c r="B48" s="35"/>
      <c r="C48" s="36"/>
      <c r="D48" s="35"/>
      <c r="E48" s="36"/>
      <c r="F48" s="35"/>
      <c r="G48" s="36"/>
      <c r="H48" s="35"/>
      <c r="I48" s="36"/>
      <c r="J48" s="35"/>
      <c r="K48" s="36"/>
      <c r="L48" s="35"/>
      <c r="M48" s="36"/>
      <c r="N48" s="35"/>
      <c r="O48" s="36"/>
      <c r="P48" s="35"/>
      <c r="Q48" s="36"/>
      <c r="R48" s="35"/>
      <c r="S48" s="36"/>
      <c r="T48" s="35"/>
      <c r="U48" s="36"/>
      <c r="CP48" s="417"/>
      <c r="CQ48" s="417"/>
    </row>
    <row r="49" spans="1:103">
      <c r="A49" s="20" t="s">
        <v>9</v>
      </c>
      <c r="B49" s="35">
        <v>1515843</v>
      </c>
      <c r="C49" s="36">
        <v>3.8</v>
      </c>
      <c r="D49" s="35">
        <v>1547585</v>
      </c>
      <c r="E49" s="36">
        <v>3.9</v>
      </c>
      <c r="F49" s="35">
        <v>1519233</v>
      </c>
      <c r="G49" s="36">
        <v>3.8</v>
      </c>
      <c r="H49" s="35">
        <v>1474428</v>
      </c>
      <c r="I49" s="36">
        <v>3.7</v>
      </c>
      <c r="J49" s="35">
        <v>1432607</v>
      </c>
      <c r="K49" s="36">
        <v>3.6</v>
      </c>
      <c r="L49" s="35">
        <v>1378001</v>
      </c>
      <c r="M49" s="36">
        <v>3.5</v>
      </c>
      <c r="N49" s="35">
        <v>1356008</v>
      </c>
      <c r="O49" s="36">
        <v>3.4</v>
      </c>
      <c r="P49" s="35">
        <v>1326395</v>
      </c>
      <c r="Q49" s="36">
        <v>3.3</v>
      </c>
      <c r="R49" s="35">
        <v>1262739</v>
      </c>
      <c r="S49" s="36">
        <v>3.2</v>
      </c>
      <c r="T49" s="35">
        <v>1208632</v>
      </c>
      <c r="U49" s="36">
        <v>3</v>
      </c>
      <c r="V49" s="35">
        <v>1164085</v>
      </c>
      <c r="W49" s="36">
        <v>2.9</v>
      </c>
      <c r="X49" s="35">
        <v>1143413</v>
      </c>
      <c r="Y49" s="36">
        <v>2.9</v>
      </c>
      <c r="Z49" s="35">
        <v>1183083</v>
      </c>
      <c r="AA49" s="36">
        <v>3</v>
      </c>
      <c r="AB49" s="35">
        <v>1184157</v>
      </c>
      <c r="AC49" s="36">
        <v>3</v>
      </c>
      <c r="AD49" s="35">
        <v>1138573</v>
      </c>
      <c r="AE49" s="36">
        <v>2.9</v>
      </c>
      <c r="AF49" s="35">
        <v>1086293</v>
      </c>
      <c r="AG49" s="36">
        <v>2.7</v>
      </c>
      <c r="AH49" s="35">
        <v>1035254</v>
      </c>
      <c r="AI49" s="36">
        <v>2.6</v>
      </c>
      <c r="AJ49" s="35">
        <v>967398</v>
      </c>
      <c r="AK49" s="36">
        <v>2.4</v>
      </c>
      <c r="AL49" s="35">
        <v>943207</v>
      </c>
      <c r="AM49" s="36">
        <v>2.4</v>
      </c>
      <c r="AN49" s="35">
        <v>907891</v>
      </c>
      <c r="AO49" s="36">
        <v>2.2999999999999998</v>
      </c>
      <c r="AP49" s="35">
        <v>870863</v>
      </c>
      <c r="AQ49" s="36">
        <v>2.2000000000000002</v>
      </c>
      <c r="AR49" s="35">
        <v>836373</v>
      </c>
      <c r="AS49" s="36">
        <v>2.1</v>
      </c>
      <c r="AT49" s="35">
        <v>798066</v>
      </c>
      <c r="AU49" s="36">
        <v>2</v>
      </c>
      <c r="AV49" s="35">
        <v>774816</v>
      </c>
      <c r="AW49" s="36">
        <v>1.9</v>
      </c>
      <c r="AX49" s="35">
        <v>803357</v>
      </c>
      <c r="AY49" s="36">
        <v>2</v>
      </c>
      <c r="AZ49" s="35">
        <v>810607</v>
      </c>
      <c r="BA49" s="36">
        <v>2</v>
      </c>
      <c r="BB49" s="35">
        <v>780964</v>
      </c>
      <c r="BC49" s="36">
        <v>2</v>
      </c>
      <c r="BD49" s="35">
        <v>751795</v>
      </c>
      <c r="BE49" s="36">
        <v>1.9</v>
      </c>
      <c r="BF49" s="328">
        <v>719153</v>
      </c>
      <c r="BG49" s="329">
        <v>1.8</v>
      </c>
      <c r="BH49" s="344">
        <v>691481</v>
      </c>
      <c r="BI49" s="345">
        <v>1.7</v>
      </c>
      <c r="BJ49" s="328">
        <v>680961</v>
      </c>
      <c r="BK49" s="329">
        <v>1.7</v>
      </c>
      <c r="BL49" s="328">
        <v>665850</v>
      </c>
      <c r="BM49" s="329">
        <v>1.7</v>
      </c>
      <c r="BN49" s="328">
        <v>644308</v>
      </c>
      <c r="BO49" s="329">
        <v>1.6</v>
      </c>
      <c r="BP49" s="344">
        <v>624374</v>
      </c>
      <c r="BQ49" s="345">
        <v>1.6</v>
      </c>
      <c r="BR49" s="328">
        <v>603300</v>
      </c>
      <c r="BS49" s="329">
        <v>1.5</v>
      </c>
      <c r="BT49" s="328">
        <v>591892</v>
      </c>
      <c r="BU49" s="329">
        <v>1.5</v>
      </c>
      <c r="BV49" s="328">
        <v>617300</v>
      </c>
      <c r="BW49" s="329">
        <v>1.5</v>
      </c>
      <c r="BX49" s="366">
        <v>621487</v>
      </c>
      <c r="BY49" s="367">
        <v>1.6</v>
      </c>
      <c r="BZ49" s="366">
        <v>745470</v>
      </c>
      <c r="CA49" s="367">
        <v>1.9</v>
      </c>
      <c r="CB49" s="344">
        <v>732835</v>
      </c>
      <c r="CC49" s="345">
        <v>1.8</v>
      </c>
      <c r="CD49" s="353">
        <v>719945</v>
      </c>
      <c r="CE49" s="354">
        <v>1.8</v>
      </c>
      <c r="CF49" s="344">
        <v>706385</v>
      </c>
      <c r="CG49" s="345">
        <v>1.8</v>
      </c>
      <c r="CH49" s="344">
        <v>720635</v>
      </c>
      <c r="CI49" s="345">
        <v>1.8</v>
      </c>
      <c r="CJ49" s="344">
        <v>726790</v>
      </c>
      <c r="CK49" s="345">
        <v>1.8</v>
      </c>
      <c r="CL49" s="344">
        <v>718910</v>
      </c>
      <c r="CM49" s="345">
        <v>1.8</v>
      </c>
      <c r="CN49" s="344">
        <v>733635</v>
      </c>
      <c r="CO49" s="345">
        <v>1.8</v>
      </c>
      <c r="CP49" s="344">
        <v>726290</v>
      </c>
      <c r="CQ49" s="345">
        <v>1.8</v>
      </c>
      <c r="CR49" s="344">
        <v>721190</v>
      </c>
      <c r="CS49" s="345">
        <v>1.8</v>
      </c>
      <c r="CT49" s="344">
        <v>741755</v>
      </c>
      <c r="CU49" s="345">
        <v>1.9</v>
      </c>
      <c r="CV49" s="344">
        <v>770955</v>
      </c>
      <c r="CW49" s="345">
        <v>1.9</v>
      </c>
      <c r="CX49" s="344">
        <v>789470</v>
      </c>
      <c r="CY49" s="345">
        <v>2</v>
      </c>
    </row>
    <row r="50" spans="1:103">
      <c r="A50" s="20" t="s">
        <v>8</v>
      </c>
      <c r="B50" s="35">
        <v>1581838</v>
      </c>
      <c r="C50" s="36">
        <v>3.9</v>
      </c>
      <c r="D50" s="35">
        <v>1613789</v>
      </c>
      <c r="E50" s="36">
        <v>3.9</v>
      </c>
      <c r="F50" s="35">
        <v>1584468</v>
      </c>
      <c r="G50" s="36">
        <v>3.9</v>
      </c>
      <c r="H50" s="35">
        <v>1538576</v>
      </c>
      <c r="I50" s="36">
        <v>3.8</v>
      </c>
      <c r="J50" s="35">
        <v>1495758</v>
      </c>
      <c r="K50" s="36">
        <v>3.7</v>
      </c>
      <c r="L50" s="35">
        <v>1439782</v>
      </c>
      <c r="M50" s="36">
        <v>3.5</v>
      </c>
      <c r="N50" s="35">
        <v>1418674</v>
      </c>
      <c r="O50" s="36">
        <v>3.5</v>
      </c>
      <c r="P50" s="35">
        <v>1389688</v>
      </c>
      <c r="Q50" s="36">
        <v>3.4</v>
      </c>
      <c r="R50" s="35">
        <v>1324725</v>
      </c>
      <c r="S50" s="36">
        <v>3.2</v>
      </c>
      <c r="T50" s="35">
        <v>1268751</v>
      </c>
      <c r="U50" s="36">
        <v>3.1</v>
      </c>
      <c r="V50" s="35">
        <v>1222890</v>
      </c>
      <c r="W50" s="36">
        <v>3</v>
      </c>
      <c r="X50" s="35">
        <v>1201512</v>
      </c>
      <c r="Y50" s="36">
        <v>2.9</v>
      </c>
      <c r="Z50" s="35">
        <v>1242912</v>
      </c>
      <c r="AA50" s="36">
        <v>3</v>
      </c>
      <c r="AB50" s="35">
        <v>1243434</v>
      </c>
      <c r="AC50" s="36">
        <v>3</v>
      </c>
      <c r="AD50" s="35">
        <v>1196269</v>
      </c>
      <c r="AE50" s="36">
        <v>2.9</v>
      </c>
      <c r="AF50" s="35">
        <v>1142340</v>
      </c>
      <c r="AG50" s="36">
        <v>2.8</v>
      </c>
      <c r="AH50" s="35">
        <v>1089976</v>
      </c>
      <c r="AI50" s="36">
        <v>2.7</v>
      </c>
      <c r="AJ50" s="35">
        <v>1020290</v>
      </c>
      <c r="AK50" s="36">
        <v>2.5</v>
      </c>
      <c r="AL50" s="35">
        <v>995835</v>
      </c>
      <c r="AM50" s="36">
        <v>2.4</v>
      </c>
      <c r="AN50" s="35">
        <v>961149</v>
      </c>
      <c r="AO50" s="36">
        <v>2.2999999999999998</v>
      </c>
      <c r="AP50" s="35">
        <v>923240</v>
      </c>
      <c r="AQ50" s="36">
        <v>2.2999999999999998</v>
      </c>
      <c r="AR50" s="35">
        <v>887771</v>
      </c>
      <c r="AS50" s="36">
        <v>2.2000000000000002</v>
      </c>
      <c r="AT50" s="35">
        <v>848085</v>
      </c>
      <c r="AU50" s="36">
        <v>2.1</v>
      </c>
      <c r="AV50" s="35">
        <v>823880</v>
      </c>
      <c r="AW50" s="36">
        <v>2</v>
      </c>
      <c r="AX50" s="35">
        <v>852934</v>
      </c>
      <c r="AY50" s="36">
        <v>2.1</v>
      </c>
      <c r="AZ50" s="35">
        <v>858344</v>
      </c>
      <c r="BA50" s="36">
        <v>2.1</v>
      </c>
      <c r="BB50" s="35">
        <v>826849</v>
      </c>
      <c r="BC50" s="36">
        <v>2</v>
      </c>
      <c r="BD50" s="35">
        <v>795967</v>
      </c>
      <c r="BE50" s="36">
        <v>1.9</v>
      </c>
      <c r="BF50" s="328">
        <v>761962</v>
      </c>
      <c r="BG50" s="329">
        <v>1.9</v>
      </c>
      <c r="BH50" s="344">
        <v>733971</v>
      </c>
      <c r="BI50" s="345">
        <v>1.8</v>
      </c>
      <c r="BJ50" s="328">
        <v>723980</v>
      </c>
      <c r="BK50" s="329">
        <v>1.8</v>
      </c>
      <c r="BL50" s="328">
        <v>708613</v>
      </c>
      <c r="BM50" s="329">
        <v>1.7</v>
      </c>
      <c r="BN50" s="328">
        <v>685456</v>
      </c>
      <c r="BO50" s="329">
        <v>1.7</v>
      </c>
      <c r="BP50" s="344">
        <v>664130</v>
      </c>
      <c r="BQ50" s="345">
        <v>1.6</v>
      </c>
      <c r="BR50" s="328">
        <v>641989</v>
      </c>
      <c r="BS50" s="329">
        <v>1.6</v>
      </c>
      <c r="BT50" s="328">
        <v>630138</v>
      </c>
      <c r="BU50" s="329">
        <v>1.5</v>
      </c>
      <c r="BV50" s="328">
        <v>656620</v>
      </c>
      <c r="BW50" s="329">
        <v>1.6</v>
      </c>
      <c r="BX50" s="366">
        <v>660976</v>
      </c>
      <c r="BY50" s="367">
        <v>1.6</v>
      </c>
      <c r="BZ50" s="366">
        <v>784480</v>
      </c>
      <c r="CA50" s="367">
        <v>1.9</v>
      </c>
      <c r="CB50" s="344">
        <v>770330</v>
      </c>
      <c r="CC50" s="345">
        <v>1.9</v>
      </c>
      <c r="CD50" s="353">
        <v>756240</v>
      </c>
      <c r="CE50" s="354">
        <v>1.8</v>
      </c>
      <c r="CF50" s="344">
        <v>742065</v>
      </c>
      <c r="CG50" s="345">
        <v>1.8</v>
      </c>
      <c r="CH50" s="344">
        <v>756965</v>
      </c>
      <c r="CI50" s="345">
        <v>1.8</v>
      </c>
      <c r="CJ50" s="344">
        <v>762865</v>
      </c>
      <c r="CK50" s="345">
        <v>1.9</v>
      </c>
      <c r="CL50" s="344">
        <v>754085</v>
      </c>
      <c r="CM50" s="345">
        <v>1.8</v>
      </c>
      <c r="CN50" s="344">
        <v>767300</v>
      </c>
      <c r="CO50" s="345">
        <v>1.9</v>
      </c>
      <c r="CP50" s="344">
        <v>759050</v>
      </c>
      <c r="CQ50" s="345">
        <v>1.8</v>
      </c>
      <c r="CR50" s="344">
        <v>753185</v>
      </c>
      <c r="CS50" s="345">
        <v>1.8</v>
      </c>
      <c r="CT50" s="344">
        <v>774200</v>
      </c>
      <c r="CU50" s="345">
        <v>1.9</v>
      </c>
      <c r="CV50" s="344">
        <v>803580</v>
      </c>
      <c r="CW50" s="345">
        <v>1.9</v>
      </c>
      <c r="CX50" s="344">
        <v>821720</v>
      </c>
      <c r="CY50" s="345">
        <v>2</v>
      </c>
    </row>
    <row r="51" spans="1:103">
      <c r="A51" s="12" t="s">
        <v>30</v>
      </c>
      <c r="B51" s="35">
        <v>137436</v>
      </c>
      <c r="C51" s="36">
        <v>2.5</v>
      </c>
      <c r="D51" s="35">
        <v>141531</v>
      </c>
      <c r="E51" s="36">
        <v>2.6</v>
      </c>
      <c r="F51" s="35">
        <v>138029</v>
      </c>
      <c r="G51" s="36">
        <v>2.5</v>
      </c>
      <c r="H51" s="35">
        <v>132082</v>
      </c>
      <c r="I51" s="36">
        <v>2.4</v>
      </c>
      <c r="J51" s="35">
        <v>126806</v>
      </c>
      <c r="K51" s="36">
        <v>2.2999999999999998</v>
      </c>
      <c r="L51" s="35">
        <v>119382</v>
      </c>
      <c r="M51" s="36">
        <v>2.2000000000000002</v>
      </c>
      <c r="N51" s="35">
        <v>116318</v>
      </c>
      <c r="O51" s="36">
        <v>2.1</v>
      </c>
      <c r="P51" s="35">
        <v>113361</v>
      </c>
      <c r="Q51" s="36">
        <v>2.1</v>
      </c>
      <c r="R51" s="35">
        <v>108277</v>
      </c>
      <c r="S51" s="36">
        <v>2</v>
      </c>
      <c r="T51" s="35">
        <v>104385</v>
      </c>
      <c r="U51" s="36">
        <v>1.9</v>
      </c>
      <c r="V51" s="35">
        <v>100919</v>
      </c>
      <c r="W51" s="36">
        <v>1.8</v>
      </c>
      <c r="X51" s="35">
        <v>98453</v>
      </c>
      <c r="Y51" s="36">
        <v>1.8</v>
      </c>
      <c r="Z51" s="35">
        <v>101709</v>
      </c>
      <c r="AA51" s="36">
        <v>1.8</v>
      </c>
      <c r="AB51" s="35">
        <v>102151</v>
      </c>
      <c r="AC51" s="36">
        <v>1.9</v>
      </c>
      <c r="AD51" s="35">
        <v>97249</v>
      </c>
      <c r="AE51" s="36">
        <v>1.8</v>
      </c>
      <c r="AF51" s="35">
        <v>91258</v>
      </c>
      <c r="AG51" s="36">
        <v>1.7</v>
      </c>
      <c r="AH51" s="35">
        <v>86239</v>
      </c>
      <c r="AI51" s="36">
        <v>1.6</v>
      </c>
      <c r="AJ51" s="35">
        <v>79268</v>
      </c>
      <c r="AK51" s="36">
        <v>1.4</v>
      </c>
      <c r="AL51" s="35">
        <v>76612</v>
      </c>
      <c r="AM51" s="36">
        <v>1.4</v>
      </c>
      <c r="AN51" s="35">
        <v>73563</v>
      </c>
      <c r="AO51" s="36">
        <v>1.3</v>
      </c>
      <c r="AP51" s="35">
        <v>70929</v>
      </c>
      <c r="AQ51" s="36">
        <v>1.3</v>
      </c>
      <c r="AR51" s="35">
        <v>68884</v>
      </c>
      <c r="AS51" s="36">
        <v>1.2</v>
      </c>
      <c r="AT51" s="35">
        <v>66566</v>
      </c>
      <c r="AU51" s="36">
        <v>1.2</v>
      </c>
      <c r="AV51" s="35">
        <v>65087</v>
      </c>
      <c r="AW51" s="36">
        <v>1.2</v>
      </c>
      <c r="AX51" s="35">
        <v>68099</v>
      </c>
      <c r="AY51" s="36">
        <v>1.2</v>
      </c>
      <c r="AZ51" s="35">
        <v>69349</v>
      </c>
      <c r="BA51" s="36">
        <v>1.3</v>
      </c>
      <c r="BB51" s="35">
        <v>66668</v>
      </c>
      <c r="BC51" s="36">
        <v>1.2</v>
      </c>
      <c r="BD51" s="35">
        <v>63441</v>
      </c>
      <c r="BE51" s="36">
        <v>1.2</v>
      </c>
      <c r="BF51" s="328">
        <v>60074</v>
      </c>
      <c r="BG51" s="329">
        <v>1.1000000000000001</v>
      </c>
      <c r="BH51" s="344">
        <v>57221</v>
      </c>
      <c r="BI51" s="345">
        <v>1</v>
      </c>
      <c r="BJ51" s="328">
        <v>56146</v>
      </c>
      <c r="BK51" s="329">
        <v>1</v>
      </c>
      <c r="BL51" s="328">
        <v>55131</v>
      </c>
      <c r="BM51" s="329">
        <v>1</v>
      </c>
      <c r="BN51" s="328">
        <v>54374</v>
      </c>
      <c r="BO51" s="329">
        <v>1</v>
      </c>
      <c r="BP51" s="344">
        <v>53204</v>
      </c>
      <c r="BQ51" s="345">
        <v>1</v>
      </c>
      <c r="BR51" s="328">
        <v>51779</v>
      </c>
      <c r="BS51" s="329">
        <v>0.9</v>
      </c>
      <c r="BT51" s="328">
        <v>51088</v>
      </c>
      <c r="BU51" s="329">
        <v>0.9</v>
      </c>
      <c r="BV51" s="328">
        <v>53540</v>
      </c>
      <c r="BW51" s="329">
        <v>1</v>
      </c>
      <c r="BX51" s="366">
        <v>54221</v>
      </c>
      <c r="BY51" s="367">
        <v>1</v>
      </c>
      <c r="BZ51" s="366">
        <v>60830</v>
      </c>
      <c r="CA51" s="367">
        <v>1.1000000000000001</v>
      </c>
      <c r="CB51" s="344">
        <v>59440</v>
      </c>
      <c r="CC51" s="345">
        <v>1.1000000000000001</v>
      </c>
      <c r="CD51" s="353">
        <v>58090</v>
      </c>
      <c r="CE51" s="354">
        <v>1</v>
      </c>
      <c r="CF51" s="344">
        <v>56365</v>
      </c>
      <c r="CG51" s="345">
        <v>1</v>
      </c>
      <c r="CH51" s="344">
        <v>58145</v>
      </c>
      <c r="CI51" s="345">
        <v>1.1000000000000001</v>
      </c>
      <c r="CJ51" s="344">
        <v>59050</v>
      </c>
      <c r="CK51" s="345">
        <v>1.1000000000000001</v>
      </c>
      <c r="CL51" s="344">
        <v>59230</v>
      </c>
      <c r="CM51" s="345">
        <v>1.1000000000000001</v>
      </c>
      <c r="CN51" s="344">
        <v>60080</v>
      </c>
      <c r="CO51" s="345">
        <v>1.1000000000000001</v>
      </c>
      <c r="CP51" s="344">
        <v>59785</v>
      </c>
      <c r="CQ51" s="345">
        <v>1.1000000000000001</v>
      </c>
      <c r="CR51" s="344">
        <v>59395</v>
      </c>
      <c r="CS51" s="345">
        <v>1.1000000000000001</v>
      </c>
      <c r="CT51" s="344">
        <v>61170</v>
      </c>
      <c r="CU51" s="345">
        <v>1.1000000000000001</v>
      </c>
      <c r="CV51" s="344">
        <v>63905</v>
      </c>
      <c r="CW51" s="345">
        <v>1.1000000000000001</v>
      </c>
      <c r="CX51" s="344">
        <v>65635</v>
      </c>
      <c r="CY51" s="345">
        <v>1.2</v>
      </c>
    </row>
    <row r="52" spans="1:103">
      <c r="A52" s="20" t="s">
        <v>31</v>
      </c>
      <c r="B52" s="35">
        <v>88817</v>
      </c>
      <c r="C52" s="36">
        <v>2.7</v>
      </c>
      <c r="D52" s="35">
        <v>90670</v>
      </c>
      <c r="E52" s="36">
        <v>2.7</v>
      </c>
      <c r="F52" s="35">
        <v>88347</v>
      </c>
      <c r="G52" s="36">
        <v>2.7</v>
      </c>
      <c r="H52" s="35">
        <v>84161</v>
      </c>
      <c r="I52" s="36">
        <v>2.5</v>
      </c>
      <c r="J52" s="35">
        <v>81189</v>
      </c>
      <c r="K52" s="36">
        <v>2.4</v>
      </c>
      <c r="L52" s="35">
        <v>76223</v>
      </c>
      <c r="M52" s="36">
        <v>2.2999999999999998</v>
      </c>
      <c r="N52" s="35">
        <v>74159</v>
      </c>
      <c r="O52" s="36">
        <v>2.2000000000000002</v>
      </c>
      <c r="P52" s="35">
        <v>72280</v>
      </c>
      <c r="Q52" s="36">
        <v>2.2000000000000002</v>
      </c>
      <c r="R52" s="35">
        <v>69153</v>
      </c>
      <c r="S52" s="36">
        <v>2.1</v>
      </c>
      <c r="T52" s="35">
        <v>66773</v>
      </c>
      <c r="U52" s="36">
        <v>2</v>
      </c>
      <c r="V52" s="35">
        <v>65855</v>
      </c>
      <c r="W52" s="36">
        <v>2</v>
      </c>
      <c r="X52" s="35">
        <v>64716</v>
      </c>
      <c r="Y52" s="36">
        <v>2</v>
      </c>
      <c r="Z52" s="35">
        <v>67677</v>
      </c>
      <c r="AA52" s="36">
        <v>2</v>
      </c>
      <c r="AB52" s="35">
        <v>67890</v>
      </c>
      <c r="AC52" s="36">
        <v>2</v>
      </c>
      <c r="AD52" s="35">
        <v>64039</v>
      </c>
      <c r="AE52" s="36">
        <v>1.9</v>
      </c>
      <c r="AF52" s="35">
        <v>59731</v>
      </c>
      <c r="AG52" s="36">
        <v>1.8</v>
      </c>
      <c r="AH52" s="35">
        <v>55771</v>
      </c>
      <c r="AI52" s="36">
        <v>1.7</v>
      </c>
      <c r="AJ52" s="35">
        <v>50658</v>
      </c>
      <c r="AK52" s="36">
        <v>1.5</v>
      </c>
      <c r="AL52" s="35">
        <v>48508</v>
      </c>
      <c r="AM52" s="36">
        <v>1.5</v>
      </c>
      <c r="AN52" s="35">
        <v>45930</v>
      </c>
      <c r="AO52" s="36">
        <v>1.4</v>
      </c>
      <c r="AP52" s="35">
        <v>44395</v>
      </c>
      <c r="AQ52" s="36">
        <v>1.3</v>
      </c>
      <c r="AR52" s="35">
        <v>43138</v>
      </c>
      <c r="AS52" s="36">
        <v>1.3</v>
      </c>
      <c r="AT52" s="35">
        <v>42058</v>
      </c>
      <c r="AU52" s="36">
        <v>1.3</v>
      </c>
      <c r="AV52" s="35">
        <v>40855</v>
      </c>
      <c r="AW52" s="36">
        <v>1.2</v>
      </c>
      <c r="AX52" s="35">
        <v>43473</v>
      </c>
      <c r="AY52" s="36">
        <v>1.3</v>
      </c>
      <c r="AZ52" s="35">
        <v>44208</v>
      </c>
      <c r="BA52" s="36">
        <v>1.3</v>
      </c>
      <c r="BB52" s="35">
        <v>41853</v>
      </c>
      <c r="BC52" s="36">
        <v>1.3</v>
      </c>
      <c r="BD52" s="35">
        <v>39350</v>
      </c>
      <c r="BE52" s="36">
        <v>1.2</v>
      </c>
      <c r="BF52" s="328">
        <v>37230</v>
      </c>
      <c r="BG52" s="329">
        <v>1.1000000000000001</v>
      </c>
      <c r="BH52" s="344">
        <v>35292</v>
      </c>
      <c r="BI52" s="345">
        <v>1.1000000000000001</v>
      </c>
      <c r="BJ52" s="328">
        <v>34648</v>
      </c>
      <c r="BK52" s="329">
        <v>1</v>
      </c>
      <c r="BL52" s="328">
        <v>33385</v>
      </c>
      <c r="BM52" s="329">
        <v>1</v>
      </c>
      <c r="BN52" s="328">
        <v>32990</v>
      </c>
      <c r="BO52" s="329">
        <v>1</v>
      </c>
      <c r="BP52" s="344">
        <v>32423</v>
      </c>
      <c r="BQ52" s="345">
        <v>1</v>
      </c>
      <c r="BR52" s="328">
        <v>31771</v>
      </c>
      <c r="BS52" s="329">
        <v>1</v>
      </c>
      <c r="BT52" s="328">
        <v>31273</v>
      </c>
      <c r="BU52" s="329">
        <v>0.9</v>
      </c>
      <c r="BV52" s="328">
        <v>33539</v>
      </c>
      <c r="BW52" s="329">
        <v>1</v>
      </c>
      <c r="BX52" s="366">
        <v>33951</v>
      </c>
      <c r="BY52" s="367">
        <v>1</v>
      </c>
      <c r="BZ52" s="366">
        <v>40630</v>
      </c>
      <c r="CA52" s="367">
        <v>1.2</v>
      </c>
      <c r="CB52" s="344">
        <v>39565</v>
      </c>
      <c r="CC52" s="345">
        <v>1.2</v>
      </c>
      <c r="CD52" s="353">
        <v>38455</v>
      </c>
      <c r="CE52" s="354">
        <v>1.2</v>
      </c>
      <c r="CF52" s="344">
        <v>37165</v>
      </c>
      <c r="CG52" s="345">
        <v>1.1000000000000001</v>
      </c>
      <c r="CH52" s="344">
        <v>38380</v>
      </c>
      <c r="CI52" s="345">
        <v>1.2</v>
      </c>
      <c r="CJ52" s="344">
        <v>38345</v>
      </c>
      <c r="CK52" s="345">
        <v>1.2</v>
      </c>
      <c r="CL52" s="344">
        <v>38060</v>
      </c>
      <c r="CM52" s="345">
        <v>1.1000000000000001</v>
      </c>
      <c r="CN52" s="344">
        <v>40025</v>
      </c>
      <c r="CO52" s="345">
        <v>1.2</v>
      </c>
      <c r="CP52" s="344">
        <v>40345</v>
      </c>
      <c r="CQ52" s="345">
        <v>1.2</v>
      </c>
      <c r="CR52" s="344">
        <v>40625</v>
      </c>
      <c r="CS52" s="345">
        <v>1.2</v>
      </c>
      <c r="CT52" s="344">
        <v>42270</v>
      </c>
      <c r="CU52" s="345">
        <v>1.3</v>
      </c>
      <c r="CV52" s="344">
        <v>44475</v>
      </c>
      <c r="CW52" s="345">
        <v>1.3</v>
      </c>
      <c r="CX52" s="344">
        <v>45790</v>
      </c>
      <c r="CY52" s="345">
        <v>1.4</v>
      </c>
    </row>
    <row r="53" spans="1:103">
      <c r="A53" s="20" t="s">
        <v>20</v>
      </c>
      <c r="B53" s="35">
        <v>492</v>
      </c>
      <c r="C53" s="36">
        <v>1.9</v>
      </c>
      <c r="D53" s="35">
        <v>487</v>
      </c>
      <c r="E53" s="36">
        <v>1.9</v>
      </c>
      <c r="F53" s="35">
        <v>468</v>
      </c>
      <c r="G53" s="36">
        <v>1.8</v>
      </c>
      <c r="H53" s="35">
        <v>460</v>
      </c>
      <c r="I53" s="36">
        <v>1.8</v>
      </c>
      <c r="J53" s="35">
        <v>462</v>
      </c>
      <c r="K53" s="36">
        <v>1.8</v>
      </c>
      <c r="L53" s="35">
        <v>412</v>
      </c>
      <c r="M53" s="36">
        <v>1.6</v>
      </c>
      <c r="N53" s="35">
        <v>409</v>
      </c>
      <c r="O53" s="36">
        <v>1.6</v>
      </c>
      <c r="P53" s="35">
        <v>396</v>
      </c>
      <c r="Q53" s="36">
        <v>1.5</v>
      </c>
      <c r="R53" s="35">
        <v>364</v>
      </c>
      <c r="S53" s="36">
        <v>1.4</v>
      </c>
      <c r="T53" s="35">
        <v>366</v>
      </c>
      <c r="U53" s="36">
        <v>1.4</v>
      </c>
      <c r="V53" s="35">
        <v>386</v>
      </c>
      <c r="W53" s="36">
        <v>1.5</v>
      </c>
      <c r="X53" s="35">
        <v>417</v>
      </c>
      <c r="Y53" s="36">
        <v>1.6</v>
      </c>
      <c r="Z53" s="35">
        <v>410</v>
      </c>
      <c r="AA53" s="36">
        <v>1.6</v>
      </c>
      <c r="AB53" s="35">
        <v>402</v>
      </c>
      <c r="AC53" s="36">
        <v>1.6</v>
      </c>
      <c r="AD53" s="35">
        <v>409</v>
      </c>
      <c r="AE53" s="36">
        <v>1.6</v>
      </c>
      <c r="AF53" s="35">
        <v>2815</v>
      </c>
      <c r="AG53" s="36">
        <v>2.2999999999999998</v>
      </c>
      <c r="AH53" s="35">
        <v>352</v>
      </c>
      <c r="AI53" s="36">
        <v>1.4</v>
      </c>
      <c r="AJ53" s="35">
        <v>303</v>
      </c>
      <c r="AK53" s="36">
        <v>1.2</v>
      </c>
      <c r="AL53" s="35">
        <v>281</v>
      </c>
      <c r="AM53" s="36">
        <v>1.1000000000000001</v>
      </c>
      <c r="AN53" s="35">
        <v>263</v>
      </c>
      <c r="AO53" s="36">
        <v>1</v>
      </c>
      <c r="AP53" s="35">
        <v>258</v>
      </c>
      <c r="AQ53" s="36">
        <v>1</v>
      </c>
      <c r="AR53" s="35">
        <v>257</v>
      </c>
      <c r="AS53" s="36">
        <v>1</v>
      </c>
      <c r="AT53" s="35">
        <v>249</v>
      </c>
      <c r="AU53" s="36">
        <v>1</v>
      </c>
      <c r="AV53" s="35">
        <v>257</v>
      </c>
      <c r="AW53" s="36">
        <v>1</v>
      </c>
      <c r="AX53" s="35">
        <v>264</v>
      </c>
      <c r="AY53" s="36">
        <v>1</v>
      </c>
      <c r="AZ53" s="35">
        <v>260</v>
      </c>
      <c r="BA53" s="36">
        <v>1</v>
      </c>
      <c r="BB53" s="35">
        <v>250</v>
      </c>
      <c r="BC53" s="36">
        <v>1</v>
      </c>
      <c r="BD53" s="35">
        <v>239</v>
      </c>
      <c r="BE53" s="36">
        <v>0.9</v>
      </c>
      <c r="BF53" s="328">
        <v>213</v>
      </c>
      <c r="BG53" s="329">
        <v>0.8</v>
      </c>
      <c r="BH53" s="344">
        <v>196</v>
      </c>
      <c r="BI53" s="345">
        <v>0.8</v>
      </c>
      <c r="BJ53" s="328">
        <v>188</v>
      </c>
      <c r="BK53" s="329">
        <v>0.7</v>
      </c>
      <c r="BL53" s="328">
        <v>178</v>
      </c>
      <c r="BM53" s="329">
        <v>0.7</v>
      </c>
      <c r="BN53" s="328">
        <v>170</v>
      </c>
      <c r="BO53" s="329">
        <v>0.7</v>
      </c>
      <c r="BP53" s="344">
        <v>170</v>
      </c>
      <c r="BQ53" s="345">
        <v>0.7</v>
      </c>
      <c r="BR53" s="328">
        <v>180</v>
      </c>
      <c r="BS53" s="329">
        <v>0.7</v>
      </c>
      <c r="BT53" s="328">
        <v>184</v>
      </c>
      <c r="BU53" s="329">
        <v>0.7</v>
      </c>
      <c r="BV53" s="328">
        <v>193</v>
      </c>
      <c r="BW53" s="329">
        <v>0.7</v>
      </c>
      <c r="BX53" s="366">
        <v>199</v>
      </c>
      <c r="BY53" s="367">
        <v>0.8</v>
      </c>
      <c r="BZ53" s="366">
        <v>225</v>
      </c>
      <c r="CA53" s="367">
        <v>0.9</v>
      </c>
      <c r="CB53" s="344">
        <v>225</v>
      </c>
      <c r="CC53" s="345">
        <v>0.9</v>
      </c>
      <c r="CD53" s="353">
        <v>230</v>
      </c>
      <c r="CE53" s="354">
        <v>0.9</v>
      </c>
      <c r="CF53" s="344">
        <v>215</v>
      </c>
      <c r="CG53" s="345">
        <v>0.8</v>
      </c>
      <c r="CH53" s="344">
        <v>210</v>
      </c>
      <c r="CI53" s="345">
        <v>0.8</v>
      </c>
      <c r="CJ53" s="344">
        <v>220</v>
      </c>
      <c r="CK53" s="345">
        <v>0.9</v>
      </c>
      <c r="CL53" s="344">
        <v>245</v>
      </c>
      <c r="CM53" s="345">
        <v>0.9</v>
      </c>
      <c r="CN53" s="344">
        <v>230</v>
      </c>
      <c r="CO53" s="345">
        <v>0.9</v>
      </c>
      <c r="CP53" s="344">
        <v>240</v>
      </c>
      <c r="CQ53" s="345">
        <v>0.9</v>
      </c>
      <c r="CR53" s="344">
        <v>245</v>
      </c>
      <c r="CS53" s="345">
        <v>1</v>
      </c>
      <c r="CT53" s="344">
        <v>250</v>
      </c>
      <c r="CU53" s="345">
        <v>1</v>
      </c>
      <c r="CV53" s="344">
        <v>265</v>
      </c>
      <c r="CW53" s="345">
        <v>1</v>
      </c>
      <c r="CX53" s="344">
        <v>265</v>
      </c>
      <c r="CY53" s="345">
        <v>1</v>
      </c>
    </row>
    <row r="54" spans="1:103">
      <c r="A54" s="20" t="s">
        <v>21</v>
      </c>
      <c r="B54" s="35">
        <v>689</v>
      </c>
      <c r="C54" s="36">
        <v>1.4</v>
      </c>
      <c r="D54" s="35">
        <v>689</v>
      </c>
      <c r="E54" s="36">
        <v>1.4</v>
      </c>
      <c r="F54" s="35">
        <v>652</v>
      </c>
      <c r="G54" s="36">
        <v>1.3</v>
      </c>
      <c r="H54" s="35">
        <v>665</v>
      </c>
      <c r="I54" s="36">
        <v>1.4</v>
      </c>
      <c r="J54" s="35">
        <v>638</v>
      </c>
      <c r="K54" s="36">
        <v>1.3</v>
      </c>
      <c r="L54" s="35">
        <v>620</v>
      </c>
      <c r="M54" s="36">
        <v>1.3</v>
      </c>
      <c r="N54" s="35">
        <v>597</v>
      </c>
      <c r="O54" s="36">
        <v>1.2</v>
      </c>
      <c r="P54" s="35">
        <v>554</v>
      </c>
      <c r="Q54" s="36">
        <v>1.1000000000000001</v>
      </c>
      <c r="R54" s="35">
        <v>512</v>
      </c>
      <c r="S54" s="36">
        <v>1.1000000000000001</v>
      </c>
      <c r="T54" s="35">
        <v>504</v>
      </c>
      <c r="U54" s="36">
        <v>1</v>
      </c>
      <c r="V54" s="35">
        <v>494</v>
      </c>
      <c r="W54" s="36">
        <v>1</v>
      </c>
      <c r="X54" s="35">
        <v>490</v>
      </c>
      <c r="Y54" s="36">
        <v>1</v>
      </c>
      <c r="Z54" s="35">
        <v>493</v>
      </c>
      <c r="AA54" s="36">
        <v>1</v>
      </c>
      <c r="AB54" s="35">
        <v>498</v>
      </c>
      <c r="AC54" s="36">
        <v>1</v>
      </c>
      <c r="AD54" s="35">
        <v>466</v>
      </c>
      <c r="AE54" s="36">
        <v>1</v>
      </c>
      <c r="AF54" s="35">
        <v>2798</v>
      </c>
      <c r="AG54" s="36">
        <v>1.2</v>
      </c>
      <c r="AH54" s="35">
        <v>393</v>
      </c>
      <c r="AI54" s="36">
        <v>0.8</v>
      </c>
      <c r="AJ54" s="35">
        <v>343</v>
      </c>
      <c r="AK54" s="36">
        <v>0.7</v>
      </c>
      <c r="AL54" s="35">
        <v>320</v>
      </c>
      <c r="AM54" s="36">
        <v>0.7</v>
      </c>
      <c r="AN54" s="35">
        <v>323</v>
      </c>
      <c r="AO54" s="36">
        <v>0.7</v>
      </c>
      <c r="AP54" s="35">
        <v>322</v>
      </c>
      <c r="AQ54" s="36">
        <v>0.7</v>
      </c>
      <c r="AR54" s="35">
        <v>298</v>
      </c>
      <c r="AS54" s="36">
        <v>0.6</v>
      </c>
      <c r="AT54" s="35">
        <v>310</v>
      </c>
      <c r="AU54" s="36">
        <v>0.6</v>
      </c>
      <c r="AV54" s="35">
        <v>297</v>
      </c>
      <c r="AW54" s="36">
        <v>0.6</v>
      </c>
      <c r="AX54" s="35">
        <v>301</v>
      </c>
      <c r="AY54" s="36">
        <v>0.6</v>
      </c>
      <c r="AZ54" s="35">
        <v>331</v>
      </c>
      <c r="BA54" s="36">
        <v>0.7</v>
      </c>
      <c r="BB54" s="35">
        <v>329</v>
      </c>
      <c r="BC54" s="36">
        <v>0.7</v>
      </c>
      <c r="BD54" s="35">
        <v>302</v>
      </c>
      <c r="BE54" s="36">
        <v>0.6</v>
      </c>
      <c r="BF54" s="328">
        <v>291</v>
      </c>
      <c r="BG54" s="329">
        <v>0.6</v>
      </c>
      <c r="BH54" s="344">
        <v>265</v>
      </c>
      <c r="BI54" s="345">
        <v>0.6</v>
      </c>
      <c r="BJ54" s="328">
        <v>266</v>
      </c>
      <c r="BK54" s="329">
        <v>0.6</v>
      </c>
      <c r="BL54" s="328">
        <v>252</v>
      </c>
      <c r="BM54" s="329">
        <v>0.5</v>
      </c>
      <c r="BN54" s="328">
        <v>238</v>
      </c>
      <c r="BO54" s="329">
        <v>0.5</v>
      </c>
      <c r="BP54" s="344">
        <v>250</v>
      </c>
      <c r="BQ54" s="345">
        <v>0.5</v>
      </c>
      <c r="BR54" s="328">
        <v>234</v>
      </c>
      <c r="BS54" s="329">
        <v>0.5</v>
      </c>
      <c r="BT54" s="328">
        <v>233</v>
      </c>
      <c r="BU54" s="329">
        <v>0.5</v>
      </c>
      <c r="BV54" s="328">
        <v>240</v>
      </c>
      <c r="BW54" s="329">
        <v>0.5</v>
      </c>
      <c r="BX54" s="366">
        <v>254</v>
      </c>
      <c r="BY54" s="367">
        <v>0.5</v>
      </c>
      <c r="BZ54" s="366">
        <v>310</v>
      </c>
      <c r="CA54" s="367">
        <v>0.6</v>
      </c>
      <c r="CB54" s="344">
        <v>310</v>
      </c>
      <c r="CC54" s="345">
        <v>0.6</v>
      </c>
      <c r="CD54" s="353">
        <v>305</v>
      </c>
      <c r="CE54" s="354">
        <v>0.6</v>
      </c>
      <c r="CF54" s="344">
        <v>305</v>
      </c>
      <c r="CG54" s="345">
        <v>0.6</v>
      </c>
      <c r="CH54" s="344">
        <v>330</v>
      </c>
      <c r="CI54" s="345">
        <v>0.7</v>
      </c>
      <c r="CJ54" s="344">
        <v>325</v>
      </c>
      <c r="CK54" s="345">
        <v>0.7</v>
      </c>
      <c r="CL54" s="344">
        <v>315</v>
      </c>
      <c r="CM54" s="345">
        <v>0.7</v>
      </c>
      <c r="CN54" s="344">
        <v>325</v>
      </c>
      <c r="CO54" s="345">
        <v>0.7</v>
      </c>
      <c r="CP54" s="344">
        <v>325</v>
      </c>
      <c r="CQ54" s="345">
        <v>0.7</v>
      </c>
      <c r="CR54" s="344">
        <v>315</v>
      </c>
      <c r="CS54" s="345">
        <v>0.7</v>
      </c>
      <c r="CT54" s="344">
        <v>325</v>
      </c>
      <c r="CU54" s="345">
        <v>0.7</v>
      </c>
      <c r="CV54" s="344">
        <v>360</v>
      </c>
      <c r="CW54" s="345">
        <v>0.8</v>
      </c>
      <c r="CX54" s="344">
        <v>370</v>
      </c>
      <c r="CY54" s="345">
        <v>0.8</v>
      </c>
    </row>
    <row r="55" spans="1:103">
      <c r="A55" s="20" t="s">
        <v>22</v>
      </c>
      <c r="B55" s="35">
        <v>512</v>
      </c>
      <c r="C55" s="36">
        <v>1.2</v>
      </c>
      <c r="D55" s="35">
        <v>531</v>
      </c>
      <c r="E55" s="36">
        <v>1.3</v>
      </c>
      <c r="F55" s="35">
        <v>535</v>
      </c>
      <c r="G55" s="36">
        <v>1.3</v>
      </c>
      <c r="H55" s="35">
        <v>503</v>
      </c>
      <c r="I55" s="36">
        <v>1.2</v>
      </c>
      <c r="J55" s="35">
        <v>501</v>
      </c>
      <c r="K55" s="36">
        <v>1.2</v>
      </c>
      <c r="L55" s="35">
        <v>493</v>
      </c>
      <c r="M55" s="36">
        <v>1.2</v>
      </c>
      <c r="N55" s="35">
        <v>481</v>
      </c>
      <c r="O55" s="36">
        <v>1.2</v>
      </c>
      <c r="P55" s="35">
        <v>468</v>
      </c>
      <c r="Q55" s="36">
        <v>1.1000000000000001</v>
      </c>
      <c r="R55" s="35">
        <v>455</v>
      </c>
      <c r="S55" s="36">
        <v>1.1000000000000001</v>
      </c>
      <c r="T55" s="35">
        <v>425</v>
      </c>
      <c r="U55" s="36">
        <v>1</v>
      </c>
      <c r="V55" s="35">
        <v>399</v>
      </c>
      <c r="W55" s="36">
        <v>1</v>
      </c>
      <c r="X55" s="35">
        <v>387</v>
      </c>
      <c r="Y55" s="36">
        <v>0.9</v>
      </c>
      <c r="Z55" s="35">
        <v>397</v>
      </c>
      <c r="AA55" s="36">
        <v>1</v>
      </c>
      <c r="AB55" s="35">
        <v>378</v>
      </c>
      <c r="AC55" s="36">
        <v>0.9</v>
      </c>
      <c r="AD55" s="35">
        <v>344</v>
      </c>
      <c r="AE55" s="36">
        <v>0.8</v>
      </c>
      <c r="AF55" s="35">
        <v>1396</v>
      </c>
      <c r="AG55" s="36">
        <v>1.5</v>
      </c>
      <c r="AH55" s="35">
        <v>307</v>
      </c>
      <c r="AI55" s="36">
        <v>0.7</v>
      </c>
      <c r="AJ55" s="35">
        <v>276</v>
      </c>
      <c r="AK55" s="36">
        <v>0.7</v>
      </c>
      <c r="AL55" s="35">
        <v>245</v>
      </c>
      <c r="AM55" s="36">
        <v>0.6</v>
      </c>
      <c r="AN55" s="35">
        <v>247</v>
      </c>
      <c r="AO55" s="36">
        <v>0.6</v>
      </c>
      <c r="AP55" s="35">
        <v>248</v>
      </c>
      <c r="AQ55" s="36">
        <v>0.6</v>
      </c>
      <c r="AR55" s="35">
        <v>239</v>
      </c>
      <c r="AS55" s="36">
        <v>0.6</v>
      </c>
      <c r="AT55" s="35">
        <v>244</v>
      </c>
      <c r="AU55" s="36">
        <v>0.6</v>
      </c>
      <c r="AV55" s="35">
        <v>236</v>
      </c>
      <c r="AW55" s="36">
        <v>0.6</v>
      </c>
      <c r="AX55" s="35">
        <v>250</v>
      </c>
      <c r="AY55" s="36">
        <v>0.6</v>
      </c>
      <c r="AZ55" s="35">
        <v>256</v>
      </c>
      <c r="BA55" s="36">
        <v>0.6</v>
      </c>
      <c r="BB55" s="35">
        <v>264</v>
      </c>
      <c r="BC55" s="36">
        <v>0.6</v>
      </c>
      <c r="BD55" s="35">
        <v>247</v>
      </c>
      <c r="BE55" s="36">
        <v>0.6</v>
      </c>
      <c r="BF55" s="328">
        <v>244</v>
      </c>
      <c r="BG55" s="329">
        <v>0.6</v>
      </c>
      <c r="BH55" s="344">
        <v>245</v>
      </c>
      <c r="BI55" s="345">
        <v>0.6</v>
      </c>
      <c r="BJ55" s="328">
        <v>219</v>
      </c>
      <c r="BK55" s="329">
        <v>0.5</v>
      </c>
      <c r="BL55" s="328">
        <v>192</v>
      </c>
      <c r="BM55" s="329">
        <v>0.5</v>
      </c>
      <c r="BN55" s="328">
        <v>196</v>
      </c>
      <c r="BO55" s="329">
        <v>0.5</v>
      </c>
      <c r="BP55" s="344">
        <v>189</v>
      </c>
      <c r="BQ55" s="345">
        <v>0.5</v>
      </c>
      <c r="BR55" s="328">
        <v>170</v>
      </c>
      <c r="BS55" s="329">
        <v>0.4</v>
      </c>
      <c r="BT55" s="328">
        <v>171</v>
      </c>
      <c r="BU55" s="329">
        <v>0.4</v>
      </c>
      <c r="BV55" s="328">
        <v>190</v>
      </c>
      <c r="BW55" s="329">
        <v>0.5</v>
      </c>
      <c r="BX55" s="366">
        <v>194</v>
      </c>
      <c r="BY55" s="367">
        <v>0.5</v>
      </c>
      <c r="BZ55" s="366">
        <v>230</v>
      </c>
      <c r="CA55" s="367">
        <v>0.6</v>
      </c>
      <c r="CB55" s="344">
        <v>240</v>
      </c>
      <c r="CC55" s="345">
        <v>0.6</v>
      </c>
      <c r="CD55" s="353">
        <v>220</v>
      </c>
      <c r="CE55" s="354">
        <v>0.5</v>
      </c>
      <c r="CF55" s="344">
        <v>210</v>
      </c>
      <c r="CG55" s="345">
        <v>0.5</v>
      </c>
      <c r="CH55" s="344">
        <v>230</v>
      </c>
      <c r="CI55" s="345">
        <v>0.6</v>
      </c>
      <c r="CJ55" s="344">
        <v>220</v>
      </c>
      <c r="CK55" s="345">
        <v>0.5</v>
      </c>
      <c r="CL55" s="344">
        <v>235</v>
      </c>
      <c r="CM55" s="345">
        <v>0.6</v>
      </c>
      <c r="CN55" s="344">
        <v>240</v>
      </c>
      <c r="CO55" s="345">
        <v>0.6</v>
      </c>
      <c r="CP55" s="344">
        <v>250</v>
      </c>
      <c r="CQ55" s="345">
        <v>0.6</v>
      </c>
      <c r="CR55" s="344">
        <v>250</v>
      </c>
      <c r="CS55" s="345">
        <v>0.6</v>
      </c>
      <c r="CT55" s="344">
        <v>260</v>
      </c>
      <c r="CU55" s="345">
        <v>0.6</v>
      </c>
      <c r="CV55" s="344">
        <v>270</v>
      </c>
      <c r="CW55" s="345">
        <v>0.6</v>
      </c>
      <c r="CX55" s="344">
        <v>275</v>
      </c>
      <c r="CY55" s="345">
        <v>0.7</v>
      </c>
    </row>
    <row r="56" spans="1:103">
      <c r="A56" s="20" t="s">
        <v>23</v>
      </c>
      <c r="B56" s="35">
        <v>436</v>
      </c>
      <c r="C56" s="36">
        <v>1.6</v>
      </c>
      <c r="D56" s="35">
        <v>467</v>
      </c>
      <c r="E56" s="36">
        <v>1.8</v>
      </c>
      <c r="F56" s="35">
        <v>432</v>
      </c>
      <c r="G56" s="36">
        <v>1.6</v>
      </c>
      <c r="H56" s="35">
        <v>397</v>
      </c>
      <c r="I56" s="36">
        <v>1.5</v>
      </c>
      <c r="J56" s="35">
        <v>373</v>
      </c>
      <c r="K56" s="36">
        <v>1.4</v>
      </c>
      <c r="L56" s="35">
        <v>350</v>
      </c>
      <c r="M56" s="36">
        <v>1.3</v>
      </c>
      <c r="N56" s="35">
        <v>329</v>
      </c>
      <c r="O56" s="36">
        <v>1.2</v>
      </c>
      <c r="P56" s="35">
        <v>297</v>
      </c>
      <c r="Q56" s="36">
        <v>1.1000000000000001</v>
      </c>
      <c r="R56" s="35">
        <v>307</v>
      </c>
      <c r="S56" s="36">
        <v>1.2</v>
      </c>
      <c r="T56" s="35">
        <v>295</v>
      </c>
      <c r="U56" s="36">
        <v>1.1000000000000001</v>
      </c>
      <c r="V56" s="35">
        <v>318</v>
      </c>
      <c r="W56" s="36">
        <v>1.2</v>
      </c>
      <c r="X56" s="35">
        <v>322</v>
      </c>
      <c r="Y56" s="36">
        <v>1.2</v>
      </c>
      <c r="Z56" s="35">
        <v>349</v>
      </c>
      <c r="AA56" s="36">
        <v>1.3</v>
      </c>
      <c r="AB56" s="35">
        <v>352</v>
      </c>
      <c r="AC56" s="36">
        <v>1.3</v>
      </c>
      <c r="AD56" s="35">
        <v>333</v>
      </c>
      <c r="AE56" s="36">
        <v>1.3</v>
      </c>
      <c r="AF56" s="35">
        <v>380</v>
      </c>
      <c r="AG56" s="36">
        <v>1.5</v>
      </c>
      <c r="AH56" s="35">
        <v>270</v>
      </c>
      <c r="AI56" s="36">
        <v>1</v>
      </c>
      <c r="AJ56" s="35">
        <v>235</v>
      </c>
      <c r="AK56" s="36">
        <v>0.9</v>
      </c>
      <c r="AL56" s="35">
        <v>235</v>
      </c>
      <c r="AM56" s="36">
        <v>0.9</v>
      </c>
      <c r="AN56" s="35">
        <v>229</v>
      </c>
      <c r="AO56" s="36">
        <v>0.9</v>
      </c>
      <c r="AP56" s="35">
        <v>234</v>
      </c>
      <c r="AQ56" s="36">
        <v>0.9</v>
      </c>
      <c r="AR56" s="35">
        <v>224</v>
      </c>
      <c r="AS56" s="36">
        <v>0.9</v>
      </c>
      <c r="AT56" s="35">
        <v>217</v>
      </c>
      <c r="AU56" s="36">
        <v>0.8</v>
      </c>
      <c r="AV56" s="35">
        <v>235</v>
      </c>
      <c r="AW56" s="36">
        <v>0.9</v>
      </c>
      <c r="AX56" s="35">
        <v>252</v>
      </c>
      <c r="AY56" s="36">
        <v>1</v>
      </c>
      <c r="AZ56" s="35">
        <v>255</v>
      </c>
      <c r="BA56" s="36">
        <v>1</v>
      </c>
      <c r="BB56" s="35">
        <v>228</v>
      </c>
      <c r="BC56" s="36">
        <v>0.9</v>
      </c>
      <c r="BD56" s="35">
        <v>178</v>
      </c>
      <c r="BE56" s="36">
        <v>0.7</v>
      </c>
      <c r="BF56" s="328">
        <v>172</v>
      </c>
      <c r="BG56" s="329">
        <v>0.7</v>
      </c>
      <c r="BH56" s="344">
        <v>162</v>
      </c>
      <c r="BI56" s="345">
        <v>0.6</v>
      </c>
      <c r="BJ56" s="328">
        <v>155</v>
      </c>
      <c r="BK56" s="329">
        <v>0.6</v>
      </c>
      <c r="BL56" s="328">
        <v>136</v>
      </c>
      <c r="BM56" s="329">
        <v>0.5</v>
      </c>
      <c r="BN56" s="328">
        <v>141</v>
      </c>
      <c r="BO56" s="329">
        <v>0.5</v>
      </c>
      <c r="BP56" s="344">
        <v>131</v>
      </c>
      <c r="BQ56" s="345">
        <v>0.5</v>
      </c>
      <c r="BR56" s="328">
        <v>126</v>
      </c>
      <c r="BS56" s="329">
        <v>0.5</v>
      </c>
      <c r="BT56" s="328">
        <v>127</v>
      </c>
      <c r="BU56" s="329">
        <v>0.5</v>
      </c>
      <c r="BV56" s="328">
        <v>142</v>
      </c>
      <c r="BW56" s="329">
        <v>0.5</v>
      </c>
      <c r="BX56" s="366">
        <v>155</v>
      </c>
      <c r="BY56" s="367">
        <v>0.6</v>
      </c>
      <c r="BZ56" s="366">
        <v>200</v>
      </c>
      <c r="CA56" s="367">
        <v>0.8</v>
      </c>
      <c r="CB56" s="344">
        <v>170</v>
      </c>
      <c r="CC56" s="345">
        <v>0.6</v>
      </c>
      <c r="CD56" s="353">
        <v>160</v>
      </c>
      <c r="CE56" s="354">
        <v>0.6</v>
      </c>
      <c r="CF56" s="344">
        <v>155</v>
      </c>
      <c r="CG56" s="345">
        <v>0.6</v>
      </c>
      <c r="CH56" s="344">
        <v>155</v>
      </c>
      <c r="CI56" s="345">
        <v>0.6</v>
      </c>
      <c r="CJ56" s="344">
        <v>160</v>
      </c>
      <c r="CK56" s="345">
        <v>0.6</v>
      </c>
      <c r="CL56" s="344">
        <v>160</v>
      </c>
      <c r="CM56" s="345">
        <v>0.6</v>
      </c>
      <c r="CN56" s="344">
        <v>165</v>
      </c>
      <c r="CO56" s="345">
        <v>0.6</v>
      </c>
      <c r="CP56" s="344">
        <v>170</v>
      </c>
      <c r="CQ56" s="345">
        <v>0.6</v>
      </c>
      <c r="CR56" s="344">
        <v>190</v>
      </c>
      <c r="CS56" s="345">
        <v>0.7</v>
      </c>
      <c r="CT56" s="344">
        <v>205</v>
      </c>
      <c r="CU56" s="345">
        <v>0.8</v>
      </c>
      <c r="CV56" s="344">
        <v>220</v>
      </c>
      <c r="CW56" s="345">
        <v>0.8</v>
      </c>
      <c r="CX56" s="344">
        <v>220</v>
      </c>
      <c r="CY56" s="345">
        <v>0.8</v>
      </c>
    </row>
    <row r="57" spans="1:103">
      <c r="A57" s="20" t="s">
        <v>24</v>
      </c>
      <c r="B57" s="35">
        <v>746</v>
      </c>
      <c r="C57" s="36">
        <v>1.3</v>
      </c>
      <c r="D57" s="35">
        <v>772</v>
      </c>
      <c r="E57" s="36">
        <v>1.4</v>
      </c>
      <c r="F57" s="35">
        <v>717</v>
      </c>
      <c r="G57" s="36">
        <v>1.3</v>
      </c>
      <c r="H57" s="35">
        <v>671</v>
      </c>
      <c r="I57" s="36">
        <v>1.2</v>
      </c>
      <c r="J57" s="35">
        <v>620</v>
      </c>
      <c r="K57" s="36">
        <v>1.1000000000000001</v>
      </c>
      <c r="L57" s="35">
        <v>554</v>
      </c>
      <c r="M57" s="36">
        <v>1</v>
      </c>
      <c r="N57" s="35">
        <v>555</v>
      </c>
      <c r="O57" s="36">
        <v>1</v>
      </c>
      <c r="P57" s="35">
        <v>516</v>
      </c>
      <c r="Q57" s="36">
        <v>0.9</v>
      </c>
      <c r="R57" s="35">
        <v>530</v>
      </c>
      <c r="S57" s="36">
        <v>0.9</v>
      </c>
      <c r="T57" s="35">
        <v>497</v>
      </c>
      <c r="U57" s="36">
        <v>0.9</v>
      </c>
      <c r="V57" s="35">
        <v>500</v>
      </c>
      <c r="W57" s="36">
        <v>0.9</v>
      </c>
      <c r="X57" s="35">
        <v>536</v>
      </c>
      <c r="Y57" s="36">
        <v>0.9</v>
      </c>
      <c r="Z57" s="35">
        <v>559</v>
      </c>
      <c r="AA57" s="36">
        <v>1</v>
      </c>
      <c r="AB57" s="35">
        <v>532</v>
      </c>
      <c r="AC57" s="36">
        <v>0.9</v>
      </c>
      <c r="AD57" s="35">
        <v>476</v>
      </c>
      <c r="AE57" s="36">
        <v>0.8</v>
      </c>
      <c r="AF57" s="35">
        <v>439</v>
      </c>
      <c r="AG57" s="36">
        <v>0.9</v>
      </c>
      <c r="AH57" s="35">
        <v>420</v>
      </c>
      <c r="AI57" s="36">
        <v>0.7</v>
      </c>
      <c r="AJ57" s="35">
        <v>365</v>
      </c>
      <c r="AK57" s="36">
        <v>0.6</v>
      </c>
      <c r="AL57" s="35">
        <v>355</v>
      </c>
      <c r="AM57" s="36">
        <v>0.6</v>
      </c>
      <c r="AN57" s="35">
        <v>340</v>
      </c>
      <c r="AO57" s="36">
        <v>0.6</v>
      </c>
      <c r="AP57" s="35">
        <v>333</v>
      </c>
      <c r="AQ57" s="36">
        <v>0.6</v>
      </c>
      <c r="AR57" s="35">
        <v>326</v>
      </c>
      <c r="AS57" s="36">
        <v>0.6</v>
      </c>
      <c r="AT57" s="35">
        <v>335</v>
      </c>
      <c r="AU57" s="36">
        <v>0.6</v>
      </c>
      <c r="AV57" s="35">
        <v>350</v>
      </c>
      <c r="AW57" s="36">
        <v>0.6</v>
      </c>
      <c r="AX57" s="35">
        <v>367</v>
      </c>
      <c r="AY57" s="36">
        <v>0.7</v>
      </c>
      <c r="AZ57" s="35">
        <v>406</v>
      </c>
      <c r="BA57" s="36">
        <v>0.7</v>
      </c>
      <c r="BB57" s="35">
        <v>365</v>
      </c>
      <c r="BC57" s="36">
        <v>0.6</v>
      </c>
      <c r="BD57" s="35">
        <v>350</v>
      </c>
      <c r="BE57" s="36">
        <v>0.6</v>
      </c>
      <c r="BF57" s="328">
        <v>329</v>
      </c>
      <c r="BG57" s="329">
        <v>0.6</v>
      </c>
      <c r="BH57" s="344">
        <v>301</v>
      </c>
      <c r="BI57" s="345">
        <v>0.5</v>
      </c>
      <c r="BJ57" s="328">
        <v>314</v>
      </c>
      <c r="BK57" s="329">
        <v>0.6</v>
      </c>
      <c r="BL57" s="328">
        <v>311</v>
      </c>
      <c r="BM57" s="329">
        <v>0.6</v>
      </c>
      <c r="BN57" s="328">
        <v>315</v>
      </c>
      <c r="BO57" s="329">
        <v>0.6</v>
      </c>
      <c r="BP57" s="344">
        <v>311</v>
      </c>
      <c r="BQ57" s="345">
        <v>0.6</v>
      </c>
      <c r="BR57" s="328">
        <v>305</v>
      </c>
      <c r="BS57" s="329">
        <v>0.5</v>
      </c>
      <c r="BT57" s="328">
        <v>318</v>
      </c>
      <c r="BU57" s="329">
        <v>0.6</v>
      </c>
      <c r="BV57" s="328">
        <v>330</v>
      </c>
      <c r="BW57" s="329">
        <v>0.6</v>
      </c>
      <c r="BX57" s="366">
        <v>323</v>
      </c>
      <c r="BY57" s="367">
        <v>0.6</v>
      </c>
      <c r="BZ57" s="366">
        <v>355</v>
      </c>
      <c r="CA57" s="367">
        <v>0.6</v>
      </c>
      <c r="CB57" s="344">
        <v>310</v>
      </c>
      <c r="CC57" s="345">
        <v>0.6</v>
      </c>
      <c r="CD57" s="353">
        <v>300</v>
      </c>
      <c r="CE57" s="354">
        <v>0.5</v>
      </c>
      <c r="CF57" s="344">
        <v>310</v>
      </c>
      <c r="CG57" s="345">
        <v>0.6</v>
      </c>
      <c r="CH57" s="344">
        <v>330</v>
      </c>
      <c r="CI57" s="345">
        <v>0.6</v>
      </c>
      <c r="CJ57" s="344">
        <v>340</v>
      </c>
      <c r="CK57" s="345">
        <v>0.6</v>
      </c>
      <c r="CL57" s="344">
        <v>350</v>
      </c>
      <c r="CM57" s="345">
        <v>0.6</v>
      </c>
      <c r="CN57" s="344">
        <v>355</v>
      </c>
      <c r="CO57" s="345">
        <v>0.6</v>
      </c>
      <c r="CP57" s="344">
        <v>375</v>
      </c>
      <c r="CQ57" s="345">
        <v>0.7</v>
      </c>
      <c r="CR57" s="344">
        <v>395</v>
      </c>
      <c r="CS57" s="345">
        <v>0.7</v>
      </c>
      <c r="CT57" s="344">
        <v>415</v>
      </c>
      <c r="CU57" s="345">
        <v>0.8</v>
      </c>
      <c r="CV57" s="344">
        <v>420</v>
      </c>
      <c r="CW57" s="345">
        <v>0.8</v>
      </c>
      <c r="CX57" s="344">
        <v>430</v>
      </c>
      <c r="CY57" s="345">
        <v>0.8</v>
      </c>
    </row>
    <row r="58" spans="1:103">
      <c r="A58" s="20" t="s">
        <v>25</v>
      </c>
      <c r="B58" s="35">
        <v>1270</v>
      </c>
      <c r="C58" s="36">
        <v>3.2</v>
      </c>
      <c r="D58" s="35">
        <v>1269</v>
      </c>
      <c r="E58" s="36">
        <v>3.2</v>
      </c>
      <c r="F58" s="35">
        <v>1224</v>
      </c>
      <c r="G58" s="36">
        <v>3.1</v>
      </c>
      <c r="H58" s="35">
        <v>1088</v>
      </c>
      <c r="I58" s="36">
        <v>2.7</v>
      </c>
      <c r="J58" s="35">
        <v>1045</v>
      </c>
      <c r="K58" s="36">
        <v>2.6</v>
      </c>
      <c r="L58" s="35">
        <v>960</v>
      </c>
      <c r="M58" s="36">
        <v>2.4</v>
      </c>
      <c r="N58" s="35">
        <v>932</v>
      </c>
      <c r="O58" s="36">
        <v>2.2999999999999998</v>
      </c>
      <c r="P58" s="35">
        <v>900</v>
      </c>
      <c r="Q58" s="36">
        <v>2.2999999999999998</v>
      </c>
      <c r="R58" s="35">
        <v>895</v>
      </c>
      <c r="S58" s="36">
        <v>2.2000000000000002</v>
      </c>
      <c r="T58" s="35">
        <v>867</v>
      </c>
      <c r="U58" s="36">
        <v>2.2000000000000002</v>
      </c>
      <c r="V58" s="35">
        <v>988</v>
      </c>
      <c r="W58" s="36">
        <v>2.5</v>
      </c>
      <c r="X58" s="35">
        <v>1031</v>
      </c>
      <c r="Y58" s="36">
        <v>2.6</v>
      </c>
      <c r="Z58" s="35">
        <v>1049</v>
      </c>
      <c r="AA58" s="36">
        <v>2.6</v>
      </c>
      <c r="AB58" s="35">
        <v>1064</v>
      </c>
      <c r="AC58" s="36">
        <v>2.7</v>
      </c>
      <c r="AD58" s="35">
        <v>1004</v>
      </c>
      <c r="AE58" s="36">
        <v>2.5</v>
      </c>
      <c r="AF58" s="35">
        <v>319</v>
      </c>
      <c r="AG58" s="36">
        <v>0.8</v>
      </c>
      <c r="AH58" s="35">
        <v>804</v>
      </c>
      <c r="AI58" s="36">
        <v>2</v>
      </c>
      <c r="AJ58" s="35">
        <v>692</v>
      </c>
      <c r="AK58" s="36">
        <v>1.7</v>
      </c>
      <c r="AL58" s="35">
        <v>629</v>
      </c>
      <c r="AM58" s="36">
        <v>1.6</v>
      </c>
      <c r="AN58" s="35">
        <v>606</v>
      </c>
      <c r="AO58" s="36">
        <v>1.5</v>
      </c>
      <c r="AP58" s="35">
        <v>575</v>
      </c>
      <c r="AQ58" s="36">
        <v>1.5</v>
      </c>
      <c r="AR58" s="35">
        <v>618</v>
      </c>
      <c r="AS58" s="36">
        <v>1.6</v>
      </c>
      <c r="AT58" s="35">
        <v>663</v>
      </c>
      <c r="AU58" s="36">
        <v>1.7</v>
      </c>
      <c r="AV58" s="35">
        <v>745</v>
      </c>
      <c r="AW58" s="36">
        <v>1.9</v>
      </c>
      <c r="AX58" s="35">
        <v>749</v>
      </c>
      <c r="AY58" s="36">
        <v>1.9</v>
      </c>
      <c r="AZ58" s="35">
        <v>746</v>
      </c>
      <c r="BA58" s="36">
        <v>1.9</v>
      </c>
      <c r="BB58" s="35">
        <v>637</v>
      </c>
      <c r="BC58" s="36">
        <v>1.6</v>
      </c>
      <c r="BD58" s="35">
        <v>531</v>
      </c>
      <c r="BE58" s="36">
        <v>1.3</v>
      </c>
      <c r="BF58" s="328">
        <v>505</v>
      </c>
      <c r="BG58" s="329">
        <v>1.3</v>
      </c>
      <c r="BH58" s="344">
        <v>450</v>
      </c>
      <c r="BI58" s="345">
        <v>1.1000000000000001</v>
      </c>
      <c r="BJ58" s="328">
        <v>461</v>
      </c>
      <c r="BK58" s="329">
        <v>1.2</v>
      </c>
      <c r="BL58" s="328">
        <v>442</v>
      </c>
      <c r="BM58" s="329">
        <v>1.1000000000000001</v>
      </c>
      <c r="BN58" s="328">
        <v>477</v>
      </c>
      <c r="BO58" s="329">
        <v>1.2</v>
      </c>
      <c r="BP58" s="344">
        <v>512</v>
      </c>
      <c r="BQ58" s="345">
        <v>1.3</v>
      </c>
      <c r="BR58" s="328">
        <v>520</v>
      </c>
      <c r="BS58" s="329">
        <v>1.3</v>
      </c>
      <c r="BT58" s="328">
        <v>570</v>
      </c>
      <c r="BU58" s="329">
        <v>1.5</v>
      </c>
      <c r="BV58" s="328">
        <v>600</v>
      </c>
      <c r="BW58" s="329">
        <v>1.5</v>
      </c>
      <c r="BX58" s="366">
        <v>605</v>
      </c>
      <c r="BY58" s="367">
        <v>1.6</v>
      </c>
      <c r="BZ58" s="366">
        <v>670</v>
      </c>
      <c r="CA58" s="367">
        <v>1.7</v>
      </c>
      <c r="CB58" s="344">
        <v>580</v>
      </c>
      <c r="CC58" s="345">
        <v>1.5</v>
      </c>
      <c r="CD58" s="353">
        <v>550</v>
      </c>
      <c r="CE58" s="354">
        <v>1.4</v>
      </c>
      <c r="CF58" s="344">
        <v>500</v>
      </c>
      <c r="CG58" s="345">
        <v>1.3</v>
      </c>
      <c r="CH58" s="344">
        <v>515</v>
      </c>
      <c r="CI58" s="345">
        <v>1.3</v>
      </c>
      <c r="CJ58" s="344">
        <v>505</v>
      </c>
      <c r="CK58" s="345">
        <v>1.3</v>
      </c>
      <c r="CL58" s="344">
        <v>535</v>
      </c>
      <c r="CM58" s="345">
        <v>1.4</v>
      </c>
      <c r="CN58" s="344">
        <v>530</v>
      </c>
      <c r="CO58" s="345">
        <v>1.4</v>
      </c>
      <c r="CP58" s="344">
        <v>570</v>
      </c>
      <c r="CQ58" s="345">
        <v>1.5</v>
      </c>
      <c r="CR58" s="344">
        <v>615</v>
      </c>
      <c r="CS58" s="345">
        <v>1.6</v>
      </c>
      <c r="CT58" s="344">
        <v>660</v>
      </c>
      <c r="CU58" s="345">
        <v>1.7</v>
      </c>
      <c r="CV58" s="344">
        <v>670</v>
      </c>
      <c r="CW58" s="345">
        <v>1.7</v>
      </c>
      <c r="CX58" s="344">
        <v>640</v>
      </c>
      <c r="CY58" s="345">
        <v>1.7</v>
      </c>
    </row>
    <row r="59" spans="1:103">
      <c r="A59" s="20" t="s">
        <v>17</v>
      </c>
      <c r="B59" s="35">
        <v>3791</v>
      </c>
      <c r="C59" s="36">
        <v>3.1</v>
      </c>
      <c r="D59" s="35">
        <v>4017</v>
      </c>
      <c r="E59" s="36">
        <v>3.2</v>
      </c>
      <c r="F59" s="35">
        <v>4033</v>
      </c>
      <c r="G59" s="36">
        <v>3.2</v>
      </c>
      <c r="H59" s="35">
        <v>3855</v>
      </c>
      <c r="I59" s="36">
        <v>3.1</v>
      </c>
      <c r="J59" s="35">
        <v>3743</v>
      </c>
      <c r="K59" s="36">
        <v>3</v>
      </c>
      <c r="L59" s="35">
        <v>3487</v>
      </c>
      <c r="M59" s="36">
        <v>2.8</v>
      </c>
      <c r="N59" s="35">
        <v>3371</v>
      </c>
      <c r="O59" s="36">
        <v>2.7</v>
      </c>
      <c r="P59" s="35">
        <v>3279</v>
      </c>
      <c r="Q59" s="36">
        <v>2.6</v>
      </c>
      <c r="R59" s="35">
        <v>3146</v>
      </c>
      <c r="S59" s="36">
        <v>2.5</v>
      </c>
      <c r="T59" s="35">
        <v>3028</v>
      </c>
      <c r="U59" s="36">
        <v>2.4</v>
      </c>
      <c r="V59" s="35">
        <v>3041</v>
      </c>
      <c r="W59" s="36">
        <v>2.4</v>
      </c>
      <c r="X59" s="35">
        <v>3026</v>
      </c>
      <c r="Y59" s="36">
        <v>2.4</v>
      </c>
      <c r="Z59" s="35">
        <v>3155</v>
      </c>
      <c r="AA59" s="36">
        <v>2.5</v>
      </c>
      <c r="AB59" s="35">
        <v>3147</v>
      </c>
      <c r="AC59" s="36">
        <v>2.5</v>
      </c>
      <c r="AD59" s="35">
        <v>2981</v>
      </c>
      <c r="AE59" s="36">
        <v>2.4</v>
      </c>
      <c r="AF59" s="35">
        <v>303</v>
      </c>
      <c r="AG59" s="36">
        <v>1.1000000000000001</v>
      </c>
      <c r="AH59" s="35">
        <v>2644</v>
      </c>
      <c r="AI59" s="36">
        <v>2.1</v>
      </c>
      <c r="AJ59" s="35">
        <v>2317</v>
      </c>
      <c r="AK59" s="36">
        <v>1.9</v>
      </c>
      <c r="AL59" s="35">
        <v>2209</v>
      </c>
      <c r="AM59" s="36">
        <v>1.8</v>
      </c>
      <c r="AN59" s="35">
        <v>2085</v>
      </c>
      <c r="AO59" s="36">
        <v>1.7</v>
      </c>
      <c r="AP59" s="35">
        <v>2057</v>
      </c>
      <c r="AQ59" s="36">
        <v>1.6</v>
      </c>
      <c r="AR59" s="35">
        <v>2025</v>
      </c>
      <c r="AS59" s="36">
        <v>1.6</v>
      </c>
      <c r="AT59" s="35">
        <v>1974</v>
      </c>
      <c r="AU59" s="36">
        <v>1.6</v>
      </c>
      <c r="AV59" s="35">
        <v>2002</v>
      </c>
      <c r="AW59" s="36">
        <v>1.6</v>
      </c>
      <c r="AX59" s="35">
        <v>2088</v>
      </c>
      <c r="AY59" s="36">
        <v>1.7</v>
      </c>
      <c r="AZ59" s="35">
        <v>2077</v>
      </c>
      <c r="BA59" s="36">
        <v>1.7</v>
      </c>
      <c r="BB59" s="35">
        <v>1948</v>
      </c>
      <c r="BC59" s="36">
        <v>1.6</v>
      </c>
      <c r="BD59" s="35">
        <v>1793</v>
      </c>
      <c r="BE59" s="36">
        <v>1.4</v>
      </c>
      <c r="BF59" s="328">
        <v>1688</v>
      </c>
      <c r="BG59" s="329">
        <v>1.4</v>
      </c>
      <c r="BH59" s="344">
        <v>1625</v>
      </c>
      <c r="BI59" s="345">
        <v>1.3</v>
      </c>
      <c r="BJ59" s="328">
        <v>1525</v>
      </c>
      <c r="BK59" s="329">
        <v>1.2</v>
      </c>
      <c r="BL59" s="328">
        <v>1387</v>
      </c>
      <c r="BM59" s="329">
        <v>1.1000000000000001</v>
      </c>
      <c r="BN59" s="328">
        <v>1303</v>
      </c>
      <c r="BO59" s="329">
        <v>1</v>
      </c>
      <c r="BP59" s="344">
        <v>1316</v>
      </c>
      <c r="BQ59" s="345">
        <v>1</v>
      </c>
      <c r="BR59" s="328">
        <v>1312</v>
      </c>
      <c r="BS59" s="329">
        <v>1</v>
      </c>
      <c r="BT59" s="328">
        <v>1348</v>
      </c>
      <c r="BU59" s="329">
        <v>1.1000000000000001</v>
      </c>
      <c r="BV59" s="328">
        <v>1422</v>
      </c>
      <c r="BW59" s="329">
        <v>1.1000000000000001</v>
      </c>
      <c r="BX59" s="366">
        <v>1450</v>
      </c>
      <c r="BY59" s="367">
        <v>1.1000000000000001</v>
      </c>
      <c r="BZ59" s="366">
        <v>1900</v>
      </c>
      <c r="CA59" s="367">
        <v>1.5</v>
      </c>
      <c r="CB59" s="344">
        <v>1855</v>
      </c>
      <c r="CC59" s="345">
        <v>1.5</v>
      </c>
      <c r="CD59" s="353">
        <v>1810</v>
      </c>
      <c r="CE59" s="354">
        <v>1.4</v>
      </c>
      <c r="CF59" s="344">
        <v>1785</v>
      </c>
      <c r="CG59" s="345">
        <v>1.4</v>
      </c>
      <c r="CH59" s="344">
        <v>1870</v>
      </c>
      <c r="CI59" s="345">
        <v>1.5</v>
      </c>
      <c r="CJ59" s="344">
        <v>1870</v>
      </c>
      <c r="CK59" s="345">
        <v>1.5</v>
      </c>
      <c r="CL59" s="344">
        <v>1895</v>
      </c>
      <c r="CM59" s="345">
        <v>1.5</v>
      </c>
      <c r="CN59" s="344">
        <v>1935</v>
      </c>
      <c r="CO59" s="345">
        <v>1.5</v>
      </c>
      <c r="CP59" s="344">
        <v>1945</v>
      </c>
      <c r="CQ59" s="345">
        <v>1.5</v>
      </c>
      <c r="CR59" s="344">
        <v>1975</v>
      </c>
      <c r="CS59" s="345">
        <v>1.5</v>
      </c>
      <c r="CT59" s="344">
        <v>2065</v>
      </c>
      <c r="CU59" s="345">
        <v>1.6</v>
      </c>
      <c r="CV59" s="344">
        <v>2210</v>
      </c>
      <c r="CW59" s="345">
        <v>1.7</v>
      </c>
      <c r="CX59" s="344">
        <v>2215</v>
      </c>
      <c r="CY59" s="345">
        <v>1.7</v>
      </c>
    </row>
    <row r="60" spans="1:103">
      <c r="A60" s="20" t="s">
        <v>27</v>
      </c>
      <c r="B60" s="35">
        <v>4145</v>
      </c>
      <c r="C60" s="36">
        <v>1.7</v>
      </c>
      <c r="D60" s="35">
        <v>4215</v>
      </c>
      <c r="E60" s="36">
        <v>1.8</v>
      </c>
      <c r="F60" s="35">
        <v>4028</v>
      </c>
      <c r="G60" s="36">
        <v>1.7</v>
      </c>
      <c r="H60" s="35">
        <v>3784</v>
      </c>
      <c r="I60" s="36">
        <v>1.6</v>
      </c>
      <c r="J60" s="35">
        <v>3639</v>
      </c>
      <c r="K60" s="36">
        <v>1.5</v>
      </c>
      <c r="L60" s="35">
        <v>3389</v>
      </c>
      <c r="M60" s="36">
        <v>1.4</v>
      </c>
      <c r="N60" s="35">
        <v>3303</v>
      </c>
      <c r="O60" s="36">
        <v>1.4</v>
      </c>
      <c r="P60" s="35">
        <v>3131</v>
      </c>
      <c r="Q60" s="36">
        <v>1.3</v>
      </c>
      <c r="R60" s="35">
        <v>3063</v>
      </c>
      <c r="S60" s="36">
        <v>1.3</v>
      </c>
      <c r="T60" s="35">
        <v>2954</v>
      </c>
      <c r="U60" s="36">
        <v>1.2</v>
      </c>
      <c r="V60" s="35">
        <v>3085</v>
      </c>
      <c r="W60" s="36">
        <v>1.3</v>
      </c>
      <c r="X60" s="35">
        <v>3183</v>
      </c>
      <c r="Y60" s="36">
        <v>1.3</v>
      </c>
      <c r="Z60" s="35">
        <v>3257</v>
      </c>
      <c r="AA60" s="36">
        <v>1.4</v>
      </c>
      <c r="AB60" s="35">
        <v>3226</v>
      </c>
      <c r="AC60" s="36">
        <v>1.4</v>
      </c>
      <c r="AD60" s="35">
        <v>3032</v>
      </c>
      <c r="AE60" s="36">
        <v>1.3</v>
      </c>
      <c r="AF60" s="35">
        <v>458</v>
      </c>
      <c r="AG60" s="36">
        <v>0.8</v>
      </c>
      <c r="AH60" s="35">
        <v>2546</v>
      </c>
      <c r="AI60" s="36">
        <v>1.1000000000000001</v>
      </c>
      <c r="AJ60" s="35">
        <v>2214</v>
      </c>
      <c r="AK60" s="36">
        <v>0.9</v>
      </c>
      <c r="AL60" s="35">
        <v>2065</v>
      </c>
      <c r="AM60" s="36">
        <v>0.9</v>
      </c>
      <c r="AN60" s="35">
        <v>2008</v>
      </c>
      <c r="AO60" s="36">
        <v>0.8</v>
      </c>
      <c r="AP60" s="35">
        <v>1970</v>
      </c>
      <c r="AQ60" s="36">
        <v>0.8</v>
      </c>
      <c r="AR60" s="35">
        <v>1962</v>
      </c>
      <c r="AS60" s="36">
        <v>0.8</v>
      </c>
      <c r="AT60" s="35">
        <v>2018</v>
      </c>
      <c r="AU60" s="36">
        <v>0.9</v>
      </c>
      <c r="AV60" s="35">
        <v>2120</v>
      </c>
      <c r="AW60" s="36">
        <v>0.9</v>
      </c>
      <c r="AX60" s="35">
        <v>2183</v>
      </c>
      <c r="AY60" s="36">
        <v>0.9</v>
      </c>
      <c r="AZ60" s="35">
        <v>2254</v>
      </c>
      <c r="BA60" s="36">
        <v>0.9</v>
      </c>
      <c r="BB60" s="35">
        <v>2073</v>
      </c>
      <c r="BC60" s="36">
        <v>0.9</v>
      </c>
      <c r="BD60" s="35">
        <v>1847</v>
      </c>
      <c r="BE60" s="36">
        <v>0.8</v>
      </c>
      <c r="BF60" s="328">
        <v>1754</v>
      </c>
      <c r="BG60" s="329">
        <v>0.7</v>
      </c>
      <c r="BH60" s="344">
        <v>1619</v>
      </c>
      <c r="BI60" s="345">
        <v>0.7</v>
      </c>
      <c r="BJ60" s="328">
        <v>1603</v>
      </c>
      <c r="BK60" s="329">
        <v>0.7</v>
      </c>
      <c r="BL60" s="328">
        <v>1511</v>
      </c>
      <c r="BM60" s="329">
        <v>0.6</v>
      </c>
      <c r="BN60" s="328">
        <v>1537</v>
      </c>
      <c r="BO60" s="329">
        <v>0.7</v>
      </c>
      <c r="BP60" s="344">
        <v>1563</v>
      </c>
      <c r="BQ60" s="345">
        <v>0.7</v>
      </c>
      <c r="BR60" s="328">
        <v>1535</v>
      </c>
      <c r="BS60" s="329">
        <v>0.7</v>
      </c>
      <c r="BT60" s="328">
        <v>1603</v>
      </c>
      <c r="BU60" s="329">
        <v>0.7</v>
      </c>
      <c r="BV60" s="328">
        <v>1695</v>
      </c>
      <c r="BW60" s="329">
        <v>0.7</v>
      </c>
      <c r="BX60" s="366">
        <v>1730</v>
      </c>
      <c r="BY60" s="367">
        <v>0.7</v>
      </c>
      <c r="BZ60" s="366">
        <v>1995</v>
      </c>
      <c r="CA60" s="367">
        <v>0.8</v>
      </c>
      <c r="CB60" s="344">
        <v>1840</v>
      </c>
      <c r="CC60" s="345">
        <v>0.8</v>
      </c>
      <c r="CD60" s="353">
        <v>1760</v>
      </c>
      <c r="CE60" s="354">
        <v>0.7</v>
      </c>
      <c r="CF60" s="344">
        <v>1695</v>
      </c>
      <c r="CG60" s="345">
        <v>0.7</v>
      </c>
      <c r="CH60" s="344">
        <v>1770</v>
      </c>
      <c r="CI60" s="345">
        <v>0.8</v>
      </c>
      <c r="CJ60" s="344">
        <v>1775</v>
      </c>
      <c r="CK60" s="345">
        <v>0.8</v>
      </c>
      <c r="CL60" s="344">
        <v>1835</v>
      </c>
      <c r="CM60" s="345">
        <v>0.8</v>
      </c>
      <c r="CN60" s="344">
        <v>1850</v>
      </c>
      <c r="CO60" s="345">
        <v>0.8</v>
      </c>
      <c r="CP60" s="344">
        <v>1925</v>
      </c>
      <c r="CQ60" s="345">
        <v>0.8</v>
      </c>
      <c r="CR60" s="344">
        <v>2010</v>
      </c>
      <c r="CS60" s="345">
        <v>0.9</v>
      </c>
      <c r="CT60" s="344">
        <v>2115</v>
      </c>
      <c r="CU60" s="345">
        <v>0.9</v>
      </c>
      <c r="CV60" s="344">
        <v>2205</v>
      </c>
      <c r="CW60" s="345">
        <v>0.9</v>
      </c>
      <c r="CX60" s="344">
        <v>2195</v>
      </c>
      <c r="CY60" s="345">
        <v>0.9</v>
      </c>
    </row>
    <row r="61" spans="1:103">
      <c r="A61" s="20" t="s">
        <v>18</v>
      </c>
      <c r="B61" s="35">
        <v>1911</v>
      </c>
      <c r="C61" s="36">
        <v>2.1</v>
      </c>
      <c r="D61" s="35">
        <v>2005</v>
      </c>
      <c r="E61" s="36">
        <v>2.2000000000000002</v>
      </c>
      <c r="F61" s="35">
        <v>2003</v>
      </c>
      <c r="G61" s="36">
        <v>2.2000000000000002</v>
      </c>
      <c r="H61" s="35">
        <v>1908</v>
      </c>
      <c r="I61" s="36">
        <v>2.1</v>
      </c>
      <c r="J61" s="35">
        <v>1802</v>
      </c>
      <c r="K61" s="36">
        <v>2</v>
      </c>
      <c r="L61" s="35">
        <v>1719</v>
      </c>
      <c r="M61" s="36">
        <v>1.9</v>
      </c>
      <c r="N61" s="35">
        <v>1746</v>
      </c>
      <c r="O61" s="36">
        <v>1.9</v>
      </c>
      <c r="P61" s="35">
        <v>1645</v>
      </c>
      <c r="Q61" s="36">
        <v>1.8</v>
      </c>
      <c r="R61" s="35">
        <v>1563</v>
      </c>
      <c r="S61" s="36">
        <v>1.7</v>
      </c>
      <c r="T61" s="35">
        <v>1499</v>
      </c>
      <c r="U61" s="36">
        <v>1.6</v>
      </c>
      <c r="V61" s="35">
        <v>1525</v>
      </c>
      <c r="W61" s="36">
        <v>1.7</v>
      </c>
      <c r="X61" s="35">
        <v>1492</v>
      </c>
      <c r="Y61" s="36">
        <v>1.6</v>
      </c>
      <c r="Z61" s="35">
        <v>1611</v>
      </c>
      <c r="AA61" s="36">
        <v>1.8</v>
      </c>
      <c r="AB61" s="35">
        <v>1603</v>
      </c>
      <c r="AC61" s="36">
        <v>1.8</v>
      </c>
      <c r="AD61" s="35">
        <v>1507</v>
      </c>
      <c r="AE61" s="36">
        <v>1.7</v>
      </c>
      <c r="AF61" s="35">
        <v>899</v>
      </c>
      <c r="AG61" s="36">
        <v>2.2000000000000002</v>
      </c>
      <c r="AH61" s="35">
        <v>1287</v>
      </c>
      <c r="AI61" s="36">
        <v>1.4</v>
      </c>
      <c r="AJ61" s="35">
        <v>1189</v>
      </c>
      <c r="AK61" s="36">
        <v>1.3</v>
      </c>
      <c r="AL61" s="35">
        <v>1129</v>
      </c>
      <c r="AM61" s="36">
        <v>1.2</v>
      </c>
      <c r="AN61" s="35">
        <v>1066</v>
      </c>
      <c r="AO61" s="36">
        <v>1.2</v>
      </c>
      <c r="AP61" s="35">
        <v>1005</v>
      </c>
      <c r="AQ61" s="36">
        <v>1.1000000000000001</v>
      </c>
      <c r="AR61" s="35">
        <v>980</v>
      </c>
      <c r="AS61" s="36">
        <v>1.1000000000000001</v>
      </c>
      <c r="AT61" s="35">
        <v>978</v>
      </c>
      <c r="AU61" s="36">
        <v>1.1000000000000001</v>
      </c>
      <c r="AV61" s="35">
        <v>987</v>
      </c>
      <c r="AW61" s="36">
        <v>1.1000000000000001</v>
      </c>
      <c r="AX61" s="35">
        <v>1121</v>
      </c>
      <c r="AY61" s="36">
        <v>1.2</v>
      </c>
      <c r="AZ61" s="35">
        <v>1110</v>
      </c>
      <c r="BA61" s="36">
        <v>1.2</v>
      </c>
      <c r="BB61" s="35">
        <v>1054</v>
      </c>
      <c r="BC61" s="36">
        <v>1.2</v>
      </c>
      <c r="BD61" s="35">
        <v>999</v>
      </c>
      <c r="BE61" s="36">
        <v>1.1000000000000001</v>
      </c>
      <c r="BF61" s="328">
        <v>946</v>
      </c>
      <c r="BG61" s="329">
        <v>1</v>
      </c>
      <c r="BH61" s="344">
        <v>897</v>
      </c>
      <c r="BI61" s="345">
        <v>1</v>
      </c>
      <c r="BJ61" s="328">
        <v>843</v>
      </c>
      <c r="BK61" s="329">
        <v>0.9</v>
      </c>
      <c r="BL61" s="328">
        <v>772</v>
      </c>
      <c r="BM61" s="329">
        <v>0.8</v>
      </c>
      <c r="BN61" s="328">
        <v>701</v>
      </c>
      <c r="BO61" s="329">
        <v>0.8</v>
      </c>
      <c r="BP61" s="344">
        <v>653</v>
      </c>
      <c r="BQ61" s="345">
        <v>0.7</v>
      </c>
      <c r="BR61" s="328">
        <v>649</v>
      </c>
      <c r="BS61" s="329">
        <v>0.7</v>
      </c>
      <c r="BT61" s="328">
        <v>662</v>
      </c>
      <c r="BU61" s="329">
        <v>0.7</v>
      </c>
      <c r="BV61" s="328">
        <v>736</v>
      </c>
      <c r="BW61" s="329">
        <v>0.8</v>
      </c>
      <c r="BX61" s="366">
        <v>784</v>
      </c>
      <c r="BY61" s="367">
        <v>0.9</v>
      </c>
      <c r="BZ61" s="366">
        <v>1020</v>
      </c>
      <c r="CA61" s="367">
        <v>1.1000000000000001</v>
      </c>
      <c r="CB61" s="344">
        <v>975</v>
      </c>
      <c r="CC61" s="345">
        <v>1.1000000000000001</v>
      </c>
      <c r="CD61" s="353">
        <v>960</v>
      </c>
      <c r="CE61" s="354">
        <v>1.1000000000000001</v>
      </c>
      <c r="CF61" s="344">
        <v>945</v>
      </c>
      <c r="CG61" s="345">
        <v>1</v>
      </c>
      <c r="CH61" s="344">
        <v>995</v>
      </c>
      <c r="CI61" s="345">
        <v>1.1000000000000001</v>
      </c>
      <c r="CJ61" s="344">
        <v>1020</v>
      </c>
      <c r="CK61" s="345">
        <v>1.1000000000000001</v>
      </c>
      <c r="CL61" s="344">
        <v>1020</v>
      </c>
      <c r="CM61" s="345">
        <v>1.1000000000000001</v>
      </c>
      <c r="CN61" s="344">
        <v>1035</v>
      </c>
      <c r="CO61" s="345">
        <v>1.1000000000000001</v>
      </c>
      <c r="CP61" s="344">
        <v>1030</v>
      </c>
      <c r="CQ61" s="345">
        <v>1.1000000000000001</v>
      </c>
      <c r="CR61" s="344">
        <v>1015</v>
      </c>
      <c r="CS61" s="345">
        <v>1.1000000000000001</v>
      </c>
      <c r="CT61" s="344">
        <v>1060</v>
      </c>
      <c r="CU61" s="345">
        <v>1.2</v>
      </c>
      <c r="CV61" s="344">
        <v>1110</v>
      </c>
      <c r="CW61" s="345">
        <v>1.2</v>
      </c>
      <c r="CX61" s="344">
        <v>1115</v>
      </c>
      <c r="CY61" s="345">
        <v>1.2</v>
      </c>
    </row>
    <row r="62" spans="1:103">
      <c r="A62" s="56" t="s">
        <v>37</v>
      </c>
      <c r="B62" s="35">
        <v>9847</v>
      </c>
      <c r="C62" s="36">
        <v>2.2000000000000002</v>
      </c>
      <c r="D62" s="35">
        <v>10237</v>
      </c>
      <c r="E62" s="36">
        <v>2.2999999999999998</v>
      </c>
      <c r="F62" s="35">
        <v>10064</v>
      </c>
      <c r="G62" s="36">
        <v>2.2000000000000002</v>
      </c>
      <c r="H62" s="35">
        <v>9547</v>
      </c>
      <c r="I62" s="36">
        <v>2.1</v>
      </c>
      <c r="J62" s="35">
        <v>9184</v>
      </c>
      <c r="K62" s="36">
        <v>2</v>
      </c>
      <c r="L62" s="35">
        <v>8595</v>
      </c>
      <c r="M62" s="36">
        <v>1.9</v>
      </c>
      <c r="N62" s="35">
        <v>8420</v>
      </c>
      <c r="O62" s="36">
        <v>1.9</v>
      </c>
      <c r="P62" s="35">
        <v>8055</v>
      </c>
      <c r="Q62" s="36">
        <v>1.8</v>
      </c>
      <c r="R62" s="35">
        <v>7772</v>
      </c>
      <c r="S62" s="36">
        <v>1.7</v>
      </c>
      <c r="T62" s="35">
        <v>7481</v>
      </c>
      <c r="U62" s="36">
        <v>1.6</v>
      </c>
      <c r="V62" s="35">
        <v>7651</v>
      </c>
      <c r="W62" s="36">
        <v>1.7</v>
      </c>
      <c r="X62" s="35">
        <v>7701</v>
      </c>
      <c r="Y62" s="36">
        <v>1.7</v>
      </c>
      <c r="Z62" s="35">
        <v>8023</v>
      </c>
      <c r="AA62" s="36">
        <v>1.8</v>
      </c>
      <c r="AB62" s="35">
        <v>7976</v>
      </c>
      <c r="AC62" s="36">
        <v>1.8</v>
      </c>
      <c r="AD62" s="35">
        <v>7520</v>
      </c>
      <c r="AE62" s="36">
        <v>1.7</v>
      </c>
      <c r="AF62" s="35">
        <v>7009</v>
      </c>
      <c r="AG62" s="36">
        <v>1.5</v>
      </c>
      <c r="AH62" s="35">
        <v>6477</v>
      </c>
      <c r="AI62" s="36">
        <v>1.4</v>
      </c>
      <c r="AJ62" s="35">
        <v>5720</v>
      </c>
      <c r="AK62" s="36">
        <v>1.3</v>
      </c>
      <c r="AL62" s="35">
        <v>5403</v>
      </c>
      <c r="AM62" s="36">
        <v>1.2</v>
      </c>
      <c r="AN62" s="35">
        <v>5159</v>
      </c>
      <c r="AO62" s="36">
        <v>1.1000000000000001</v>
      </c>
      <c r="AP62" s="35">
        <v>5032</v>
      </c>
      <c r="AQ62" s="36">
        <v>1.1000000000000001</v>
      </c>
      <c r="AR62" s="35">
        <v>4967</v>
      </c>
      <c r="AS62" s="36">
        <v>1.1000000000000001</v>
      </c>
      <c r="AT62" s="35">
        <v>4970</v>
      </c>
      <c r="AU62" s="36">
        <v>1.1000000000000001</v>
      </c>
      <c r="AV62" s="35">
        <v>5109</v>
      </c>
      <c r="AW62" s="36">
        <v>1.1000000000000001</v>
      </c>
      <c r="AX62" s="35">
        <v>5392</v>
      </c>
      <c r="AY62" s="36">
        <v>1.2</v>
      </c>
      <c r="AZ62" s="35">
        <v>5441</v>
      </c>
      <c r="BA62" s="36">
        <v>1.2</v>
      </c>
      <c r="BB62" s="35">
        <v>5075</v>
      </c>
      <c r="BC62" s="36">
        <v>1.1000000000000001</v>
      </c>
      <c r="BD62" s="35">
        <v>4639</v>
      </c>
      <c r="BE62" s="36">
        <v>1</v>
      </c>
      <c r="BF62" s="328">
        <v>4388</v>
      </c>
      <c r="BG62" s="329">
        <v>1</v>
      </c>
      <c r="BH62" s="344">
        <v>4141</v>
      </c>
      <c r="BI62" s="345">
        <v>0.9</v>
      </c>
      <c r="BJ62" s="328">
        <v>3971</v>
      </c>
      <c r="BK62" s="329">
        <v>0.9</v>
      </c>
      <c r="BL62" s="328">
        <v>3670</v>
      </c>
      <c r="BM62" s="329">
        <v>0.8</v>
      </c>
      <c r="BN62" s="328">
        <v>3541</v>
      </c>
      <c r="BO62" s="329">
        <v>0.8</v>
      </c>
      <c r="BP62" s="344">
        <v>3532</v>
      </c>
      <c r="BQ62" s="345">
        <v>0.8</v>
      </c>
      <c r="BR62" s="328">
        <v>3496</v>
      </c>
      <c r="BS62" s="329">
        <v>0.8</v>
      </c>
      <c r="BT62" s="328">
        <v>3613</v>
      </c>
      <c r="BU62" s="329">
        <v>0.8</v>
      </c>
      <c r="BV62" s="328">
        <v>3853</v>
      </c>
      <c r="BW62" s="329">
        <v>0.8</v>
      </c>
      <c r="BX62" s="366">
        <v>3964</v>
      </c>
      <c r="BY62" s="367">
        <v>0.9</v>
      </c>
      <c r="BZ62" s="366">
        <v>4915</v>
      </c>
      <c r="CA62" s="367">
        <v>1.1000000000000001</v>
      </c>
      <c r="CB62" s="344">
        <v>4665</v>
      </c>
      <c r="CC62" s="345">
        <v>1</v>
      </c>
      <c r="CD62" s="353">
        <v>4530</v>
      </c>
      <c r="CE62" s="354">
        <v>1</v>
      </c>
      <c r="CF62" s="344">
        <v>4425</v>
      </c>
      <c r="CG62" s="345">
        <v>1</v>
      </c>
      <c r="CH62" s="344">
        <v>4640</v>
      </c>
      <c r="CI62" s="345">
        <v>1</v>
      </c>
      <c r="CJ62" s="344">
        <v>4665</v>
      </c>
      <c r="CK62" s="345">
        <v>1</v>
      </c>
      <c r="CL62" s="344">
        <v>4750</v>
      </c>
      <c r="CM62" s="345">
        <v>1</v>
      </c>
      <c r="CN62" s="344">
        <v>4820</v>
      </c>
      <c r="CO62" s="345">
        <v>1.1000000000000001</v>
      </c>
      <c r="CP62" s="344">
        <v>4895</v>
      </c>
      <c r="CQ62" s="345">
        <v>1.1000000000000001</v>
      </c>
      <c r="CR62" s="344">
        <v>5005</v>
      </c>
      <c r="CS62" s="345">
        <v>1.1000000000000001</v>
      </c>
      <c r="CT62" s="344">
        <v>5240</v>
      </c>
      <c r="CU62" s="345">
        <v>1.2</v>
      </c>
      <c r="CV62" s="344">
        <v>5525</v>
      </c>
      <c r="CW62" s="345">
        <v>1.2</v>
      </c>
      <c r="CX62" s="344">
        <v>5530</v>
      </c>
      <c r="CY62" s="345">
        <v>1.2</v>
      </c>
    </row>
    <row r="63" spans="1:103">
      <c r="BP63" s="47"/>
      <c r="BQ63" s="48"/>
      <c r="BR63" s="47"/>
      <c r="BS63" s="48"/>
      <c r="BT63" s="47"/>
      <c r="BU63" s="48"/>
      <c r="BV63" s="47"/>
      <c r="BW63" s="48"/>
      <c r="BX63" s="47"/>
      <c r="BY63" s="48"/>
      <c r="BZ63" s="47"/>
      <c r="CA63" s="48"/>
      <c r="CB63" s="47"/>
      <c r="CC63" s="48"/>
      <c r="CD63" s="47"/>
      <c r="CE63" s="48"/>
    </row>
    <row r="65" spans="1:1">
      <c r="A65" s="343" t="s">
        <v>430</v>
      </c>
    </row>
    <row r="66" spans="1:1">
      <c r="A66" s="343" t="s">
        <v>432</v>
      </c>
    </row>
  </sheetData>
  <mergeCells count="51">
    <mergeCell ref="CX8:CY8"/>
    <mergeCell ref="CR8:CS8"/>
    <mergeCell ref="AX8:AY8"/>
    <mergeCell ref="T8:U8"/>
    <mergeCell ref="BF8:BG8"/>
    <mergeCell ref="BT8:BU8"/>
    <mergeCell ref="CN8:CO8"/>
    <mergeCell ref="CH8:CI8"/>
    <mergeCell ref="CD8:CE8"/>
    <mergeCell ref="BH8:BI8"/>
    <mergeCell ref="CB8:CC8"/>
    <mergeCell ref="BJ8:BK8"/>
    <mergeCell ref="AL8:AM8"/>
    <mergeCell ref="AP8:AQ8"/>
    <mergeCell ref="AT8:AU8"/>
    <mergeCell ref="R8:S8"/>
    <mergeCell ref="V8:W8"/>
    <mergeCell ref="P8:Q8"/>
    <mergeCell ref="Z8:AA8"/>
    <mergeCell ref="AV8:AW8"/>
    <mergeCell ref="AJ8:AK8"/>
    <mergeCell ref="B8:C8"/>
    <mergeCell ref="D8:E8"/>
    <mergeCell ref="F8:G8"/>
    <mergeCell ref="H8:I8"/>
    <mergeCell ref="N8:O8"/>
    <mergeCell ref="J8:K8"/>
    <mergeCell ref="L8:M8"/>
    <mergeCell ref="AZ8:BA8"/>
    <mergeCell ref="AF8:AG8"/>
    <mergeCell ref="X8:Y8"/>
    <mergeCell ref="CJ8:CK8"/>
    <mergeCell ref="BD8:BE8"/>
    <mergeCell ref="AR8:AS8"/>
    <mergeCell ref="BB8:BC8"/>
    <mergeCell ref="CV8:CW8"/>
    <mergeCell ref="AB8:AC8"/>
    <mergeCell ref="CP8:CQ8"/>
    <mergeCell ref="AH8:AI8"/>
    <mergeCell ref="CL8:CM8"/>
    <mergeCell ref="CF8:CG8"/>
    <mergeCell ref="BL8:BM8"/>
    <mergeCell ref="BV8:BW8"/>
    <mergeCell ref="BR8:BS8"/>
    <mergeCell ref="BN8:BO8"/>
    <mergeCell ref="BP8:BQ8"/>
    <mergeCell ref="BZ8:CA8"/>
    <mergeCell ref="BX8:BY8"/>
    <mergeCell ref="AD8:AE8"/>
    <mergeCell ref="CT8:CU8"/>
    <mergeCell ref="AN8:AO8"/>
  </mergeCells>
  <phoneticPr fontId="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sheetPr>
  <dimension ref="B1:AB89"/>
  <sheetViews>
    <sheetView tabSelected="1" zoomScaleNormal="100" workbookViewId="0"/>
  </sheetViews>
  <sheetFormatPr defaultRowHeight="12.75"/>
  <cols>
    <col min="1" max="1" width="9.140625" style="85"/>
    <col min="2" max="2" width="43.85546875" style="85" customWidth="1"/>
    <col min="3" max="3" width="9.140625" style="85"/>
    <col min="4" max="4" width="29" style="85" customWidth="1"/>
    <col min="5" max="5" width="5" style="87" customWidth="1"/>
    <col min="6" max="16384" width="9.140625" style="85"/>
  </cols>
  <sheetData>
    <row r="1" spans="2:10" ht="18">
      <c r="B1" s="152" t="s">
        <v>138</v>
      </c>
      <c r="C1" s="153"/>
      <c r="D1" s="233">
        <f>Data!$J$1</f>
        <v>42795</v>
      </c>
      <c r="E1" s="154"/>
      <c r="F1" s="155"/>
    </row>
    <row r="2" spans="2:10">
      <c r="D2" s="108"/>
    </row>
    <row r="3" spans="2:10" ht="15.75">
      <c r="B3" s="138" t="s">
        <v>105</v>
      </c>
    </row>
    <row r="4" spans="2:10" ht="15.75">
      <c r="B4" s="79" t="s">
        <v>64</v>
      </c>
      <c r="C4" s="72">
        <f>Data!$J$1</f>
        <v>42795</v>
      </c>
      <c r="D4" s="73"/>
      <c r="E4" s="74"/>
      <c r="F4" s="80"/>
    </row>
    <row r="5" spans="2:10">
      <c r="B5" s="88" t="s">
        <v>49</v>
      </c>
      <c r="C5" s="86">
        <f>Data!$G$23</f>
        <v>5530</v>
      </c>
      <c r="F5" s="89"/>
    </row>
    <row r="6" spans="2:10">
      <c r="B6" s="88" t="s">
        <v>50</v>
      </c>
      <c r="C6" s="86">
        <f>Data!$G$41</f>
        <v>30</v>
      </c>
      <c r="D6" s="85" t="s">
        <v>52</v>
      </c>
      <c r="E6" s="87">
        <f>Data!$H$41</f>
        <v>0.6</v>
      </c>
      <c r="F6" s="89" t="s">
        <v>47</v>
      </c>
    </row>
    <row r="7" spans="2:10">
      <c r="B7" s="88" t="s">
        <v>51</v>
      </c>
      <c r="C7" s="86">
        <f>Data!$G$59</f>
        <v>330</v>
      </c>
      <c r="D7" s="85" t="s">
        <v>52</v>
      </c>
      <c r="E7" s="87">
        <f>Data!$H$59</f>
        <v>6.3</v>
      </c>
      <c r="F7" s="89" t="s">
        <v>47</v>
      </c>
    </row>
    <row r="8" spans="2:10">
      <c r="B8" s="88"/>
      <c r="F8" s="89"/>
    </row>
    <row r="9" spans="2:10">
      <c r="B9" s="88" t="s">
        <v>54</v>
      </c>
      <c r="C9" s="87">
        <f>Data!$H$23</f>
        <v>1.2</v>
      </c>
      <c r="D9" s="85" t="s">
        <v>53</v>
      </c>
      <c r="F9" s="89"/>
    </row>
    <row r="10" spans="2:10">
      <c r="B10" s="88" t="s">
        <v>50</v>
      </c>
      <c r="C10" s="87">
        <f>Data!$I$41</f>
        <v>0</v>
      </c>
      <c r="D10" s="85" t="s">
        <v>48</v>
      </c>
      <c r="F10" s="89"/>
    </row>
    <row r="11" spans="2:10">
      <c r="B11" s="90" t="s">
        <v>51</v>
      </c>
      <c r="C11" s="91">
        <f>Data!$I$59</f>
        <v>0.1</v>
      </c>
      <c r="D11" s="92" t="s">
        <v>48</v>
      </c>
      <c r="E11" s="91"/>
      <c r="F11" s="93"/>
    </row>
    <row r="12" spans="2:10">
      <c r="B12" s="108"/>
      <c r="C12" s="137"/>
      <c r="D12" s="108"/>
      <c r="E12" s="137"/>
      <c r="F12" s="108"/>
    </row>
    <row r="14" spans="2:10" ht="15.75">
      <c r="B14" s="138" t="s">
        <v>121</v>
      </c>
    </row>
    <row r="15" spans="2:10" ht="15.75">
      <c r="B15" s="79" t="s">
        <v>64</v>
      </c>
      <c r="C15" s="72">
        <f>Data!$J$1</f>
        <v>42795</v>
      </c>
      <c r="D15" s="73"/>
      <c r="E15" s="74"/>
      <c r="F15" s="80"/>
    </row>
    <row r="16" spans="2:10">
      <c r="B16" s="88" t="s">
        <v>49</v>
      </c>
      <c r="C16" s="86">
        <f>Data!$G$23</f>
        <v>5530</v>
      </c>
      <c r="F16" s="89"/>
      <c r="J16" s="86"/>
    </row>
    <row r="17" spans="2:28">
      <c r="B17" s="88" t="s">
        <v>144</v>
      </c>
      <c r="C17" s="86">
        <f>Data!$C$23</f>
        <v>3535</v>
      </c>
      <c r="F17" s="89"/>
      <c r="J17" s="86"/>
    </row>
    <row r="18" spans="2:28">
      <c r="B18" s="88" t="s">
        <v>145</v>
      </c>
      <c r="C18" s="86">
        <f>Data!$E$23</f>
        <v>1990</v>
      </c>
      <c r="D18" s="136"/>
      <c r="F18" s="89"/>
      <c r="J18" s="86"/>
    </row>
    <row r="19" spans="2:28">
      <c r="B19" s="88"/>
      <c r="F19" s="89"/>
    </row>
    <row r="20" spans="2:28">
      <c r="B20" s="88" t="s">
        <v>54</v>
      </c>
      <c r="C20" s="87">
        <f>Data!$H$23</f>
        <v>1.2</v>
      </c>
      <c r="D20" s="85" t="s">
        <v>53</v>
      </c>
      <c r="F20" s="89"/>
    </row>
    <row r="21" spans="2:28">
      <c r="B21" s="88" t="s">
        <v>123</v>
      </c>
      <c r="C21" s="87">
        <f>Data!$D$23</f>
        <v>1.5</v>
      </c>
      <c r="D21" s="85" t="s">
        <v>126</v>
      </c>
      <c r="F21" s="89"/>
    </row>
    <row r="22" spans="2:28">
      <c r="B22" s="90" t="s">
        <v>125</v>
      </c>
      <c r="C22" s="91">
        <f>Data!$F$23</f>
        <v>0.9</v>
      </c>
      <c r="D22" s="92" t="s">
        <v>127</v>
      </c>
      <c r="E22" s="91"/>
      <c r="F22" s="93"/>
    </row>
    <row r="23" spans="2:28" ht="28.5" customHeight="1">
      <c r="B23" s="138" t="s">
        <v>106</v>
      </c>
      <c r="C23" s="137"/>
      <c r="D23" s="108"/>
      <c r="E23" s="137"/>
      <c r="F23" s="108"/>
      <c r="W23" s="164" t="s">
        <v>80</v>
      </c>
      <c r="X23" s="164" t="s">
        <v>150</v>
      </c>
      <c r="Y23" s="164" t="s">
        <v>147</v>
      </c>
      <c r="Z23" s="164" t="s">
        <v>148</v>
      </c>
      <c r="AA23" s="164" t="s">
        <v>149</v>
      </c>
    </row>
    <row r="24" spans="2:28">
      <c r="B24" s="108"/>
      <c r="C24" s="137"/>
      <c r="D24" s="108"/>
      <c r="E24" s="137"/>
      <c r="F24" s="108"/>
      <c r="V24" s="85" t="str">
        <f>Data!U$561</f>
        <v>Dorset LEP area</v>
      </c>
      <c r="W24" s="85">
        <f>Data!V$561</f>
        <v>1690</v>
      </c>
      <c r="X24" s="85">
        <f>Data!W$561</f>
        <v>740</v>
      </c>
      <c r="Y24" s="85">
        <f>Data!X$561</f>
        <v>540</v>
      </c>
      <c r="Z24" s="85">
        <f>Data!Y$561</f>
        <v>385</v>
      </c>
      <c r="AA24" s="85">
        <f>Data!Z$561</f>
        <v>315</v>
      </c>
      <c r="AB24" s="86">
        <f>SUM(W24:AA24)</f>
        <v>3670</v>
      </c>
    </row>
    <row r="25" spans="2:28">
      <c r="B25" s="108"/>
      <c r="C25" s="137"/>
      <c r="D25" s="108"/>
      <c r="E25" s="137"/>
      <c r="F25" s="108"/>
    </row>
    <row r="26" spans="2:28">
      <c r="B26" s="108"/>
      <c r="C26" s="137"/>
      <c r="D26" s="108"/>
      <c r="E26" s="137"/>
      <c r="F26" s="108"/>
    </row>
    <row r="27" spans="2:28">
      <c r="B27" s="108"/>
      <c r="C27" s="137"/>
      <c r="D27" s="108"/>
      <c r="E27" s="137"/>
      <c r="F27" s="108"/>
    </row>
    <row r="28" spans="2:28">
      <c r="B28" s="108"/>
      <c r="C28" s="137"/>
      <c r="D28" s="108"/>
      <c r="E28" s="137"/>
      <c r="F28" s="108"/>
      <c r="W28" s="164" t="s">
        <v>151</v>
      </c>
      <c r="X28" s="164" t="s">
        <v>152</v>
      </c>
      <c r="Y28" s="164" t="s">
        <v>153</v>
      </c>
      <c r="Z28" s="165" t="s">
        <v>155</v>
      </c>
    </row>
    <row r="29" spans="2:28">
      <c r="B29" s="108"/>
      <c r="C29" s="137"/>
      <c r="D29" s="108"/>
      <c r="E29" s="137"/>
      <c r="F29" s="108"/>
      <c r="V29" s="85" t="str">
        <f>Data!N$594</f>
        <v>Dorset LEP area</v>
      </c>
      <c r="W29" s="85">
        <f>Data!O$594</f>
        <v>1085</v>
      </c>
      <c r="X29" s="85">
        <f>Data!P$594</f>
        <v>1200</v>
      </c>
      <c r="Y29" s="85">
        <f>Data!Q$594</f>
        <v>1640</v>
      </c>
      <c r="Z29" s="85">
        <f>Data!R$594</f>
        <v>1600</v>
      </c>
      <c r="AA29" s="86">
        <f>SUM(W29:Z29)</f>
        <v>5525</v>
      </c>
    </row>
    <row r="30" spans="2:28">
      <c r="B30" s="108"/>
      <c r="C30" s="137"/>
      <c r="D30" s="108"/>
      <c r="E30" s="137"/>
      <c r="F30" s="108"/>
    </row>
    <row r="32" spans="2:28" ht="26.25" customHeight="1"/>
    <row r="35" spans="2:6" ht="24" customHeight="1"/>
    <row r="36" spans="2:6" ht="15.75">
      <c r="B36" s="79" t="s">
        <v>64</v>
      </c>
      <c r="C36" s="72">
        <f>Data!$J$1</f>
        <v>42795</v>
      </c>
      <c r="D36" s="73"/>
      <c r="E36" s="74"/>
      <c r="F36" s="80"/>
    </row>
    <row r="37" spans="2:6">
      <c r="B37" s="88" t="s">
        <v>100</v>
      </c>
      <c r="C37" s="106">
        <f>Data!$H$568</f>
        <v>19.100000000000001</v>
      </c>
      <c r="D37" s="85" t="s">
        <v>98</v>
      </c>
      <c r="E37" s="106">
        <f>Data!$H$555</f>
        <v>30.6</v>
      </c>
      <c r="F37" s="89" t="s">
        <v>99</v>
      </c>
    </row>
    <row r="38" spans="2:6">
      <c r="B38" s="88" t="s">
        <v>96</v>
      </c>
      <c r="C38" s="86">
        <f>Data!$G$568</f>
        <v>700</v>
      </c>
      <c r="D38" s="85" t="s">
        <v>128</v>
      </c>
      <c r="E38" s="86">
        <f>Data!$K$568</f>
        <v>25</v>
      </c>
      <c r="F38" s="89"/>
    </row>
    <row r="39" spans="2:6">
      <c r="B39" s="88"/>
      <c r="C39" s="108"/>
      <c r="D39" s="108"/>
      <c r="E39" s="137"/>
      <c r="F39" s="89"/>
    </row>
    <row r="40" spans="2:6">
      <c r="B40" s="88" t="s">
        <v>129</v>
      </c>
      <c r="C40" s="107">
        <f>Data!$D$596</f>
        <v>18.312236286919831</v>
      </c>
      <c r="D40" s="85" t="s">
        <v>98</v>
      </c>
      <c r="E40" s="87">
        <f>Data!$D$583</f>
        <v>21.06297222853966</v>
      </c>
      <c r="F40" s="89" t="s">
        <v>99</v>
      </c>
    </row>
    <row r="41" spans="2:6">
      <c r="B41" s="88" t="s">
        <v>130</v>
      </c>
      <c r="C41" s="107">
        <f>Data!$F$596</f>
        <v>54.683544303797468</v>
      </c>
      <c r="D41" s="85" t="s">
        <v>98</v>
      </c>
      <c r="E41" s="87">
        <f>Data!$F$583</f>
        <v>54.079170141257926</v>
      </c>
      <c r="F41" s="89" t="s">
        <v>99</v>
      </c>
    </row>
    <row r="42" spans="2:6">
      <c r="B42" s="90" t="s">
        <v>131</v>
      </c>
      <c r="C42" s="109">
        <f>Data!$H$596</f>
        <v>27.004219409282697</v>
      </c>
      <c r="D42" s="92" t="s">
        <v>98</v>
      </c>
      <c r="E42" s="91">
        <f>Data!$H$583</f>
        <v>24.85785763020241</v>
      </c>
      <c r="F42" s="93" t="s">
        <v>99</v>
      </c>
    </row>
    <row r="43" spans="2:6">
      <c r="B43" s="108"/>
      <c r="C43" s="107"/>
      <c r="D43" s="108"/>
      <c r="E43" s="137"/>
      <c r="F43" s="108"/>
    </row>
    <row r="44" spans="2:6">
      <c r="B44" s="108"/>
      <c r="C44" s="107"/>
      <c r="D44" s="108"/>
      <c r="E44" s="137"/>
      <c r="F44" s="108"/>
    </row>
    <row r="45" spans="2:6" ht="15.75">
      <c r="B45" s="160" t="s">
        <v>33</v>
      </c>
      <c r="C45" s="86"/>
    </row>
    <row r="46" spans="2:6">
      <c r="B46" s="161" t="s">
        <v>103</v>
      </c>
    </row>
    <row r="48" spans="2:6">
      <c r="B48" s="161" t="s">
        <v>112</v>
      </c>
      <c r="C48" s="162">
        <f>Data!$J$1</f>
        <v>42795</v>
      </c>
    </row>
    <row r="49" spans="2:3">
      <c r="C49" s="162"/>
    </row>
    <row r="64" spans="2:3">
      <c r="B64" s="161" t="s">
        <v>156</v>
      </c>
    </row>
    <row r="71" spans="9:9">
      <c r="I71" s="126"/>
    </row>
    <row r="82" spans="2:9">
      <c r="B82" s="167"/>
      <c r="D82" s="168"/>
    </row>
    <row r="83" spans="2:9">
      <c r="E83" s="85"/>
    </row>
    <row r="84" spans="2:9">
      <c r="I84" s="228"/>
    </row>
    <row r="89" spans="2:9">
      <c r="H89" s="264"/>
    </row>
  </sheetData>
  <phoneticPr fontId="2" type="noConversion"/>
  <pageMargins left="0.41" right="0.23" top="0.67" bottom="0.7" header="0.38" footer="0.5"/>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B1:AB89"/>
  <sheetViews>
    <sheetView topLeftCell="A43" workbookViewId="0">
      <selection activeCell="B1" sqref="B1"/>
    </sheetView>
  </sheetViews>
  <sheetFormatPr defaultRowHeight="12.75"/>
  <cols>
    <col min="1" max="1" width="9.140625" style="85"/>
    <col min="2" max="2" width="43.85546875" style="85" customWidth="1"/>
    <col min="3" max="3" width="9.140625" style="85"/>
    <col min="4" max="4" width="28.85546875" style="85" customWidth="1"/>
    <col min="5" max="5" width="5" style="87" customWidth="1"/>
    <col min="6" max="16384" width="9.140625" style="85"/>
  </cols>
  <sheetData>
    <row r="1" spans="2:6" ht="18">
      <c r="B1" s="148" t="s">
        <v>137</v>
      </c>
      <c r="C1" s="149"/>
      <c r="D1" s="232">
        <f>Data!$J$1</f>
        <v>42795</v>
      </c>
      <c r="E1" s="150"/>
      <c r="F1" s="151"/>
    </row>
    <row r="2" spans="2:6">
      <c r="D2" s="108"/>
    </row>
    <row r="3" spans="2:6" ht="15.75">
      <c r="B3" s="138" t="s">
        <v>105</v>
      </c>
    </row>
    <row r="4" spans="2:6" ht="15.75">
      <c r="B4" s="78" t="s">
        <v>63</v>
      </c>
      <c r="C4" s="69">
        <f>Data!$J$1</f>
        <v>42795</v>
      </c>
      <c r="D4" s="70"/>
      <c r="E4" s="71"/>
      <c r="F4" s="81"/>
    </row>
    <row r="5" spans="2:6">
      <c r="B5" s="88" t="s">
        <v>49</v>
      </c>
      <c r="C5" s="86">
        <f>Data!$G$20</f>
        <v>2215</v>
      </c>
      <c r="F5" s="89"/>
    </row>
    <row r="6" spans="2:6">
      <c r="B6" s="88" t="s">
        <v>50</v>
      </c>
      <c r="C6" s="86">
        <f>Data!$G$38</f>
        <v>10</v>
      </c>
      <c r="D6" s="85" t="s">
        <v>52</v>
      </c>
      <c r="E6" s="87">
        <f>Data!$H$38</f>
        <v>0.5</v>
      </c>
      <c r="F6" s="89" t="s">
        <v>47</v>
      </c>
    </row>
    <row r="7" spans="2:6">
      <c r="B7" s="88" t="s">
        <v>51</v>
      </c>
      <c r="C7" s="86">
        <f>Data!$G$56</f>
        <v>235</v>
      </c>
      <c r="D7" s="85" t="s">
        <v>52</v>
      </c>
      <c r="E7" s="87">
        <f>Data!$H$56</f>
        <v>11.8</v>
      </c>
      <c r="F7" s="89" t="s">
        <v>47</v>
      </c>
    </row>
    <row r="8" spans="2:6">
      <c r="B8" s="88"/>
      <c r="F8" s="89"/>
    </row>
    <row r="9" spans="2:6">
      <c r="B9" s="88" t="s">
        <v>54</v>
      </c>
      <c r="C9" s="87">
        <f>Data!$H$20</f>
        <v>1.7</v>
      </c>
      <c r="D9" s="85" t="s">
        <v>53</v>
      </c>
      <c r="F9" s="89"/>
    </row>
    <row r="10" spans="2:6">
      <c r="B10" s="88" t="s">
        <v>50</v>
      </c>
      <c r="C10" s="87">
        <f>Data!$I$38</f>
        <v>0</v>
      </c>
      <c r="D10" s="85" t="s">
        <v>48</v>
      </c>
      <c r="F10" s="89"/>
    </row>
    <row r="11" spans="2:6">
      <c r="B11" s="90" t="s">
        <v>51</v>
      </c>
      <c r="C11" s="91">
        <f>Data!$I$56</f>
        <v>0.2</v>
      </c>
      <c r="D11" s="92" t="s">
        <v>48</v>
      </c>
      <c r="E11" s="91"/>
      <c r="F11" s="93"/>
    </row>
    <row r="12" spans="2:6">
      <c r="B12" s="108"/>
      <c r="C12" s="137"/>
      <c r="D12" s="108"/>
      <c r="E12" s="137"/>
      <c r="F12" s="108"/>
    </row>
    <row r="14" spans="2:6" ht="15.75">
      <c r="B14" s="138" t="s">
        <v>121</v>
      </c>
    </row>
    <row r="15" spans="2:6" ht="15.75">
      <c r="B15" s="78" t="s">
        <v>63</v>
      </c>
      <c r="C15" s="69">
        <f>Data!$J$1</f>
        <v>42795</v>
      </c>
      <c r="D15" s="70"/>
      <c r="E15" s="71"/>
      <c r="F15" s="81"/>
    </row>
    <row r="16" spans="2:6">
      <c r="B16" s="88" t="s">
        <v>49</v>
      </c>
      <c r="C16" s="86">
        <f>Data!$G$20</f>
        <v>2215</v>
      </c>
      <c r="F16" s="89"/>
    </row>
    <row r="17" spans="2:28">
      <c r="B17" s="88" t="s">
        <v>144</v>
      </c>
      <c r="C17" s="86">
        <f>Data!$C$20</f>
        <v>1445</v>
      </c>
      <c r="F17" s="89"/>
    </row>
    <row r="18" spans="2:28">
      <c r="B18" s="88" t="s">
        <v>145</v>
      </c>
      <c r="C18" s="86">
        <f>Data!$E$20</f>
        <v>770</v>
      </c>
      <c r="D18" s="136"/>
      <c r="F18" s="89"/>
    </row>
    <row r="19" spans="2:28">
      <c r="B19" s="88"/>
      <c r="F19" s="89"/>
    </row>
    <row r="20" spans="2:28">
      <c r="B20" s="88" t="s">
        <v>54</v>
      </c>
      <c r="C20" s="87">
        <f>Data!$H$20</f>
        <v>1.7</v>
      </c>
      <c r="D20" s="85" t="s">
        <v>53</v>
      </c>
      <c r="F20" s="89"/>
    </row>
    <row r="21" spans="2:28">
      <c r="B21" s="88" t="s">
        <v>123</v>
      </c>
      <c r="C21" s="87">
        <f>Data!$D$20</f>
        <v>2.2000000000000002</v>
      </c>
      <c r="D21" s="85" t="s">
        <v>126</v>
      </c>
      <c r="F21" s="89"/>
    </row>
    <row r="22" spans="2:28">
      <c r="B22" s="90" t="s">
        <v>125</v>
      </c>
      <c r="C22" s="91">
        <f>Data!$F$20</f>
        <v>1.2</v>
      </c>
      <c r="D22" s="92" t="s">
        <v>127</v>
      </c>
      <c r="E22" s="91"/>
      <c r="F22" s="93"/>
    </row>
    <row r="23" spans="2:28" ht="28.5" customHeight="1">
      <c r="B23" s="138" t="s">
        <v>106</v>
      </c>
      <c r="W23" s="164" t="s">
        <v>80</v>
      </c>
      <c r="X23" s="164" t="s">
        <v>150</v>
      </c>
      <c r="Y23" s="164" t="s">
        <v>147</v>
      </c>
      <c r="Z23" s="164" t="s">
        <v>148</v>
      </c>
      <c r="AA23" s="164" t="s">
        <v>149</v>
      </c>
    </row>
    <row r="24" spans="2:28">
      <c r="V24" s="85" t="str">
        <f>Data!U$552</f>
        <v>Bournemouth UA</v>
      </c>
      <c r="W24" s="85">
        <f>Data!V$552</f>
        <v>690</v>
      </c>
      <c r="X24" s="85">
        <f>Data!W$552</f>
        <v>290</v>
      </c>
      <c r="Y24" s="85">
        <f>Data!X$552</f>
        <v>210</v>
      </c>
      <c r="Z24" s="85">
        <f>Data!Y$552</f>
        <v>160</v>
      </c>
      <c r="AA24" s="85">
        <f>Data!Z$552</f>
        <v>155</v>
      </c>
      <c r="AB24" s="86">
        <f>SUM(W24:AA24)</f>
        <v>1505</v>
      </c>
    </row>
    <row r="26" spans="2:28" ht="15.75">
      <c r="B26" s="138"/>
    </row>
    <row r="27" spans="2:28" ht="15.75">
      <c r="B27" s="138"/>
    </row>
    <row r="28" spans="2:28" ht="15.75">
      <c r="B28" s="138"/>
      <c r="W28" s="164" t="s">
        <v>151</v>
      </c>
      <c r="X28" s="164" t="s">
        <v>152</v>
      </c>
      <c r="Y28" s="164" t="s">
        <v>153</v>
      </c>
      <c r="Z28" s="165" t="s">
        <v>155</v>
      </c>
    </row>
    <row r="29" spans="2:28" ht="15.75">
      <c r="B29" s="138"/>
      <c r="V29" s="85" t="str">
        <f>Data!N$585</f>
        <v>Bournemouth UA</v>
      </c>
      <c r="W29" s="85">
        <f>Data!O$585</f>
        <v>375</v>
      </c>
      <c r="X29" s="85">
        <f>Data!P$585</f>
        <v>470</v>
      </c>
      <c r="Y29" s="85">
        <f>Data!Q$585</f>
        <v>740</v>
      </c>
      <c r="Z29" s="85">
        <f>Data!R$585</f>
        <v>630</v>
      </c>
      <c r="AA29" s="86">
        <f>SUM(W29:Z29)</f>
        <v>2215</v>
      </c>
    </row>
    <row r="30" spans="2:28" ht="15.75">
      <c r="B30" s="138"/>
    </row>
    <row r="31" spans="2:28" ht="15.75">
      <c r="B31" s="138"/>
    </row>
    <row r="32" spans="2:28" ht="15.75">
      <c r="B32" s="138"/>
    </row>
    <row r="33" spans="2:6" ht="15.75">
      <c r="B33" s="138"/>
    </row>
    <row r="34" spans="2:6" ht="15.75">
      <c r="B34" s="138"/>
    </row>
    <row r="35" spans="2:6" ht="15.75">
      <c r="B35" s="138"/>
    </row>
    <row r="36" spans="2:6" ht="15.75">
      <c r="B36" s="78" t="s">
        <v>63</v>
      </c>
      <c r="C36" s="69">
        <f>Data!$J$1</f>
        <v>42795</v>
      </c>
      <c r="D36" s="70"/>
      <c r="E36" s="71"/>
      <c r="F36" s="81"/>
    </row>
    <row r="37" spans="2:6">
      <c r="B37" s="88" t="s">
        <v>100</v>
      </c>
      <c r="C37" s="106">
        <f>Data!$H$565</f>
        <v>21</v>
      </c>
      <c r="D37" s="85" t="s">
        <v>98</v>
      </c>
      <c r="E37" s="106">
        <f>Data!$H$555</f>
        <v>30.6</v>
      </c>
      <c r="F37" s="89" t="s">
        <v>99</v>
      </c>
    </row>
    <row r="38" spans="2:6">
      <c r="B38" s="88" t="s">
        <v>96</v>
      </c>
      <c r="C38" s="86">
        <f>Data!$G$565</f>
        <v>315</v>
      </c>
      <c r="D38" s="85" t="s">
        <v>128</v>
      </c>
      <c r="E38" s="86">
        <f>Data!$K$565</f>
        <v>10</v>
      </c>
      <c r="F38" s="89"/>
    </row>
    <row r="39" spans="2:6">
      <c r="B39" s="88"/>
      <c r="C39" s="108"/>
      <c r="D39" s="108"/>
      <c r="E39" s="137"/>
      <c r="F39" s="89"/>
    </row>
    <row r="40" spans="2:6">
      <c r="B40" s="88" t="s">
        <v>129</v>
      </c>
      <c r="C40" s="107">
        <f>Data!$D$593</f>
        <v>15.789473684210526</v>
      </c>
      <c r="D40" s="85" t="s">
        <v>98</v>
      </c>
      <c r="E40" s="87">
        <f>Data!$D$583</f>
        <v>21.06297222853966</v>
      </c>
      <c r="F40" s="89" t="s">
        <v>99</v>
      </c>
    </row>
    <row r="41" spans="2:6">
      <c r="B41" s="88" t="s">
        <v>130</v>
      </c>
      <c r="C41" s="107">
        <f>Data!$F$593</f>
        <v>57.684210526315795</v>
      </c>
      <c r="D41" s="85" t="s">
        <v>98</v>
      </c>
      <c r="E41" s="87">
        <f>Data!$F$583</f>
        <v>54.079170141257926</v>
      </c>
      <c r="F41" s="89" t="s">
        <v>99</v>
      </c>
    </row>
    <row r="42" spans="2:6">
      <c r="B42" s="90" t="s">
        <v>131</v>
      </c>
      <c r="C42" s="109">
        <f>Data!$H$593</f>
        <v>26.526315789473685</v>
      </c>
      <c r="D42" s="92" t="s">
        <v>98</v>
      </c>
      <c r="E42" s="91">
        <f>Data!$H$583</f>
        <v>24.85785763020241</v>
      </c>
      <c r="F42" s="93" t="s">
        <v>99</v>
      </c>
    </row>
    <row r="43" spans="2:6">
      <c r="B43" s="108"/>
      <c r="C43" s="107"/>
      <c r="D43" s="108"/>
      <c r="E43" s="137"/>
      <c r="F43" s="108"/>
    </row>
    <row r="44" spans="2:6">
      <c r="B44" s="108"/>
      <c r="C44" s="107"/>
      <c r="D44" s="108"/>
      <c r="E44" s="137"/>
      <c r="F44" s="108"/>
    </row>
    <row r="46" spans="2:6" ht="15.75">
      <c r="B46" s="160" t="s">
        <v>33</v>
      </c>
      <c r="C46" s="86"/>
    </row>
    <row r="47" spans="2:6">
      <c r="B47" s="161" t="s">
        <v>103</v>
      </c>
    </row>
    <row r="49" spans="2:3">
      <c r="B49" s="161" t="s">
        <v>112</v>
      </c>
      <c r="C49" s="162">
        <f>Data!$J$1</f>
        <v>42795</v>
      </c>
    </row>
    <row r="65" spans="2:2">
      <c r="B65" s="161" t="s">
        <v>156</v>
      </c>
    </row>
    <row r="83" spans="2:8">
      <c r="B83" s="167"/>
    </row>
    <row r="89" spans="2:8">
      <c r="H89" s="264"/>
    </row>
  </sheetData>
  <phoneticPr fontId="2" type="noConversion"/>
  <pageMargins left="0.44" right="0.32" top="0.72" bottom="0.76" header="0.5" footer="0.5"/>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B1:AB89"/>
  <sheetViews>
    <sheetView topLeftCell="A40" workbookViewId="0">
      <selection activeCell="B1" sqref="B1"/>
    </sheetView>
  </sheetViews>
  <sheetFormatPr defaultRowHeight="12.75"/>
  <cols>
    <col min="1" max="1" width="9.140625" style="85"/>
    <col min="2" max="2" width="43.85546875" style="85" customWidth="1"/>
    <col min="3" max="3" width="9.140625" style="85"/>
    <col min="4" max="4" width="28.85546875" style="85" customWidth="1"/>
    <col min="5" max="5" width="5" style="87" customWidth="1"/>
    <col min="6" max="16384" width="9.140625" style="85"/>
  </cols>
  <sheetData>
    <row r="1" spans="2:6" ht="18">
      <c r="B1" s="156" t="s">
        <v>139</v>
      </c>
      <c r="C1" s="157"/>
      <c r="D1" s="231">
        <f>Data!$J$1</f>
        <v>42795</v>
      </c>
      <c r="E1" s="158"/>
      <c r="F1" s="159"/>
    </row>
    <row r="2" spans="2:6">
      <c r="D2" s="108"/>
    </row>
    <row r="3" spans="2:6" ht="15.75">
      <c r="B3" s="138" t="s">
        <v>105</v>
      </c>
    </row>
    <row r="4" spans="2:6" ht="15.75">
      <c r="B4" s="77" t="s">
        <v>62</v>
      </c>
      <c r="C4" s="66">
        <f>Data!$J$1</f>
        <v>42795</v>
      </c>
      <c r="D4" s="67"/>
      <c r="E4" s="68"/>
      <c r="F4" s="82"/>
    </row>
    <row r="5" spans="2:6">
      <c r="B5" s="88" t="s">
        <v>49</v>
      </c>
      <c r="C5" s="86">
        <f>Data!$G$22</f>
        <v>1115</v>
      </c>
      <c r="F5" s="89"/>
    </row>
    <row r="6" spans="2:6">
      <c r="B6" s="88" t="s">
        <v>50</v>
      </c>
      <c r="C6" s="86">
        <f>Data!$G$40</f>
        <v>10</v>
      </c>
      <c r="D6" s="85" t="s">
        <v>52</v>
      </c>
      <c r="E6" s="87">
        <f>Data!$H$40</f>
        <v>1.1000000000000001</v>
      </c>
      <c r="F6" s="89" t="s">
        <v>47</v>
      </c>
    </row>
    <row r="7" spans="2:6">
      <c r="B7" s="88" t="s">
        <v>51</v>
      </c>
      <c r="C7" s="86">
        <f>Data!$G$58</f>
        <v>15</v>
      </c>
      <c r="D7" s="85" t="s">
        <v>52</v>
      </c>
      <c r="E7" s="87">
        <f>Data!$H$56</f>
        <v>11.8</v>
      </c>
      <c r="F7" s="89" t="s">
        <v>47</v>
      </c>
    </row>
    <row r="8" spans="2:6">
      <c r="B8" s="88"/>
      <c r="F8" s="89"/>
    </row>
    <row r="9" spans="2:6">
      <c r="B9" s="88" t="s">
        <v>54</v>
      </c>
      <c r="C9" s="87">
        <f>Data!$H$22</f>
        <v>1.2</v>
      </c>
      <c r="D9" s="85" t="s">
        <v>53</v>
      </c>
      <c r="F9" s="89"/>
    </row>
    <row r="10" spans="2:6">
      <c r="B10" s="88" t="s">
        <v>50</v>
      </c>
      <c r="C10" s="87">
        <f>Data!$I$40</f>
        <v>0</v>
      </c>
      <c r="D10" s="85" t="s">
        <v>48</v>
      </c>
      <c r="F10" s="89"/>
    </row>
    <row r="11" spans="2:6">
      <c r="B11" s="90" t="s">
        <v>51</v>
      </c>
      <c r="C11" s="91">
        <f>Data!$I$58</f>
        <v>0</v>
      </c>
      <c r="D11" s="92" t="s">
        <v>48</v>
      </c>
      <c r="E11" s="91"/>
      <c r="F11" s="93"/>
    </row>
    <row r="12" spans="2:6">
      <c r="B12" s="108"/>
      <c r="C12" s="137"/>
      <c r="D12" s="108"/>
      <c r="E12" s="137"/>
      <c r="F12" s="108"/>
    </row>
    <row r="14" spans="2:6" ht="15.75">
      <c r="B14" s="138" t="s">
        <v>121</v>
      </c>
    </row>
    <row r="15" spans="2:6" ht="15.75">
      <c r="B15" s="77" t="s">
        <v>62</v>
      </c>
      <c r="C15" s="66">
        <f>Data!$J$1</f>
        <v>42795</v>
      </c>
      <c r="D15" s="67"/>
      <c r="E15" s="68"/>
      <c r="F15" s="82"/>
    </row>
    <row r="16" spans="2:6">
      <c r="B16" s="88" t="s">
        <v>49</v>
      </c>
      <c r="C16" s="86">
        <f>Data!$G$22</f>
        <v>1115</v>
      </c>
      <c r="F16" s="89"/>
    </row>
    <row r="17" spans="2:28">
      <c r="B17" s="88" t="s">
        <v>144</v>
      </c>
      <c r="C17" s="86">
        <f>Data!$C$22</f>
        <v>685</v>
      </c>
      <c r="F17" s="89"/>
    </row>
    <row r="18" spans="2:28">
      <c r="B18" s="88" t="s">
        <v>145</v>
      </c>
      <c r="C18" s="86">
        <f>Data!$E$22</f>
        <v>430</v>
      </c>
      <c r="D18" s="136"/>
      <c r="F18" s="89"/>
    </row>
    <row r="19" spans="2:28">
      <c r="B19" s="88"/>
      <c r="F19" s="89"/>
    </row>
    <row r="20" spans="2:28">
      <c r="B20" s="88" t="s">
        <v>54</v>
      </c>
      <c r="C20" s="87">
        <f>Data!$H$22</f>
        <v>1.2</v>
      </c>
      <c r="D20" s="85" t="s">
        <v>53</v>
      </c>
      <c r="F20" s="89"/>
    </row>
    <row r="21" spans="2:28">
      <c r="B21" s="88" t="s">
        <v>123</v>
      </c>
      <c r="C21" s="87">
        <f>Data!$D$22</f>
        <v>1.5</v>
      </c>
      <c r="D21" s="85" t="s">
        <v>126</v>
      </c>
      <c r="F21" s="89"/>
    </row>
    <row r="22" spans="2:28">
      <c r="B22" s="90" t="s">
        <v>125</v>
      </c>
      <c r="C22" s="91">
        <f>Data!$F$22</f>
        <v>0.9</v>
      </c>
      <c r="D22" s="92" t="s">
        <v>127</v>
      </c>
      <c r="E22" s="91"/>
      <c r="F22" s="93"/>
    </row>
    <row r="23" spans="2:28" ht="28.5" customHeight="1">
      <c r="B23" s="138" t="s">
        <v>106</v>
      </c>
      <c r="W23" s="164" t="s">
        <v>80</v>
      </c>
      <c r="X23" s="164" t="s">
        <v>150</v>
      </c>
      <c r="Y23" s="164" t="s">
        <v>147</v>
      </c>
      <c r="Z23" s="164" t="s">
        <v>148</v>
      </c>
      <c r="AA23" s="164" t="s">
        <v>149</v>
      </c>
    </row>
    <row r="24" spans="2:28">
      <c r="V24" s="85" t="str">
        <f>Data!U$554</f>
        <v>Poole UA</v>
      </c>
      <c r="W24" s="85">
        <f>Data!V$554</f>
        <v>360</v>
      </c>
      <c r="X24" s="85">
        <f>Data!W$554</f>
        <v>160</v>
      </c>
      <c r="Y24" s="85">
        <f>Data!X$554</f>
        <v>105</v>
      </c>
      <c r="Z24" s="85">
        <f>Data!Y$554</f>
        <v>70</v>
      </c>
      <c r="AA24" s="85">
        <f>Data!Z$554</f>
        <v>60</v>
      </c>
      <c r="AB24" s="86">
        <f>SUM(W24:AA24)</f>
        <v>755</v>
      </c>
    </row>
    <row r="25" spans="2:28" ht="15.75">
      <c r="B25" s="138"/>
    </row>
    <row r="26" spans="2:28" ht="15.75">
      <c r="B26" s="138"/>
    </row>
    <row r="27" spans="2:28" ht="15.75">
      <c r="B27" s="138"/>
    </row>
    <row r="28" spans="2:28" ht="15.75">
      <c r="B28" s="138"/>
      <c r="W28" s="164" t="s">
        <v>151</v>
      </c>
      <c r="X28" s="164" t="s">
        <v>152</v>
      </c>
      <c r="Y28" s="164" t="s">
        <v>153</v>
      </c>
      <c r="Z28" s="165" t="s">
        <v>155</v>
      </c>
    </row>
    <row r="29" spans="2:28" ht="15.75">
      <c r="B29" s="138"/>
      <c r="V29" s="85" t="str">
        <f>Data!N$587</f>
        <v>Poole UA</v>
      </c>
      <c r="W29" s="85">
        <f>Data!O$587</f>
        <v>240</v>
      </c>
      <c r="X29" s="85">
        <f>Data!P$587</f>
        <v>255</v>
      </c>
      <c r="Y29" s="85">
        <f>Data!Q$587</f>
        <v>305</v>
      </c>
      <c r="Z29" s="85">
        <f>Data!R$587</f>
        <v>320</v>
      </c>
      <c r="AA29" s="86">
        <f>SUM(W29:Z29)</f>
        <v>1120</v>
      </c>
    </row>
    <row r="30" spans="2:28" ht="15.75">
      <c r="B30" s="138"/>
    </row>
    <row r="31" spans="2:28" ht="15.75">
      <c r="B31" s="138"/>
    </row>
    <row r="32" spans="2:28" ht="15.75">
      <c r="B32" s="138"/>
    </row>
    <row r="33" spans="2:6" ht="15.75">
      <c r="B33" s="138"/>
    </row>
    <row r="34" spans="2:6" ht="15.75">
      <c r="B34" s="138"/>
    </row>
    <row r="35" spans="2:6" ht="15.75">
      <c r="B35" s="138"/>
    </row>
    <row r="36" spans="2:6" ht="15.75">
      <c r="B36" s="77" t="s">
        <v>62</v>
      </c>
      <c r="C36" s="66">
        <f>Data!$J$1</f>
        <v>42795</v>
      </c>
      <c r="D36" s="67"/>
      <c r="E36" s="68"/>
      <c r="F36" s="82"/>
    </row>
    <row r="37" spans="2:6">
      <c r="B37" s="88" t="s">
        <v>100</v>
      </c>
      <c r="C37" s="106">
        <f>Data!$H$567</f>
        <v>17.399999999999999</v>
      </c>
      <c r="D37" s="85" t="s">
        <v>98</v>
      </c>
      <c r="E37" s="106">
        <f>Data!$H$555</f>
        <v>30.6</v>
      </c>
      <c r="F37" s="89" t="s">
        <v>99</v>
      </c>
    </row>
    <row r="38" spans="2:6">
      <c r="B38" s="88" t="s">
        <v>96</v>
      </c>
      <c r="C38" s="86">
        <f>Data!$G$567</f>
        <v>130</v>
      </c>
      <c r="D38" s="85" t="s">
        <v>128</v>
      </c>
      <c r="E38" s="86">
        <f>Data!$K$567</f>
        <v>0</v>
      </c>
      <c r="F38" s="89"/>
    </row>
    <row r="39" spans="2:6">
      <c r="B39" s="88"/>
      <c r="C39" s="108"/>
      <c r="D39" s="108"/>
      <c r="E39" s="137"/>
      <c r="F39" s="89"/>
    </row>
    <row r="40" spans="2:6">
      <c r="B40" s="88" t="s">
        <v>129</v>
      </c>
      <c r="C40" s="107">
        <f>Data!$D$595</f>
        <v>20.253164556962027</v>
      </c>
      <c r="D40" s="85" t="s">
        <v>98</v>
      </c>
      <c r="E40" s="87">
        <f>Data!$D$583</f>
        <v>21.06297222853966</v>
      </c>
      <c r="F40" s="89" t="s">
        <v>99</v>
      </c>
    </row>
    <row r="41" spans="2:6">
      <c r="B41" s="88" t="s">
        <v>130</v>
      </c>
      <c r="C41" s="107">
        <f>Data!$F$595</f>
        <v>52.742616033755276</v>
      </c>
      <c r="D41" s="85" t="s">
        <v>98</v>
      </c>
      <c r="E41" s="87">
        <f>Data!$F$583</f>
        <v>54.079170141257926</v>
      </c>
      <c r="F41" s="89" t="s">
        <v>99</v>
      </c>
    </row>
    <row r="42" spans="2:6">
      <c r="B42" s="90" t="s">
        <v>131</v>
      </c>
      <c r="C42" s="109">
        <f>Data!$H$595</f>
        <v>27.004219409282697</v>
      </c>
      <c r="D42" s="92" t="s">
        <v>98</v>
      </c>
      <c r="E42" s="91">
        <f>Data!$H$583</f>
        <v>24.85785763020241</v>
      </c>
      <c r="F42" s="93" t="s">
        <v>99</v>
      </c>
    </row>
    <row r="43" spans="2:6">
      <c r="B43" s="108"/>
      <c r="C43" s="107"/>
      <c r="D43" s="108"/>
      <c r="E43" s="137"/>
      <c r="F43" s="108"/>
    </row>
    <row r="44" spans="2:6">
      <c r="B44" s="108"/>
      <c r="C44" s="107"/>
      <c r="D44" s="108"/>
      <c r="E44" s="137"/>
      <c r="F44" s="108"/>
    </row>
    <row r="45" spans="2:6" ht="15.75">
      <c r="B45" s="160" t="s">
        <v>33</v>
      </c>
      <c r="C45" s="86"/>
    </row>
    <row r="46" spans="2:6">
      <c r="B46" s="161" t="s">
        <v>103</v>
      </c>
    </row>
    <row r="48" spans="2:6">
      <c r="B48" s="161" t="s">
        <v>112</v>
      </c>
      <c r="C48" s="162">
        <f>Data!$J$1</f>
        <v>42795</v>
      </c>
    </row>
    <row r="64" spans="2:2">
      <c r="B64" s="161" t="s">
        <v>156</v>
      </c>
    </row>
    <row r="82" spans="2:8">
      <c r="B82" s="167"/>
    </row>
    <row r="89" spans="2:8">
      <c r="H89" s="264"/>
    </row>
  </sheetData>
  <phoneticPr fontId="2" type="noConversion"/>
  <pageMargins left="0.39" right="0.37" top="0.73" bottom="0.56999999999999995" header="0.5" footer="0.38"/>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40</vt:i4>
      </vt:variant>
    </vt:vector>
  </HeadingPairs>
  <TitlesOfParts>
    <vt:vector size="60" baseType="lpstr">
      <vt:lpstr>Metadata</vt:lpstr>
      <vt:lpstr>CONTENTS</vt:lpstr>
      <vt:lpstr>Data</vt:lpstr>
      <vt:lpstr>Data series</vt:lpstr>
      <vt:lpstr>Notes and charts</vt:lpstr>
      <vt:lpstr>Towns&amp;Settlements</vt:lpstr>
      <vt:lpstr>Dorset LEP</vt:lpstr>
      <vt:lpstr>Bmth</vt:lpstr>
      <vt:lpstr>Poole</vt:lpstr>
      <vt:lpstr>DCC</vt:lpstr>
      <vt:lpstr>Xch</vt:lpstr>
      <vt:lpstr>ED</vt:lpstr>
      <vt:lpstr>ND</vt:lpstr>
      <vt:lpstr>Purb</vt:lpstr>
      <vt:lpstr>WD</vt:lpstr>
      <vt:lpstr>WandP</vt:lpstr>
      <vt:lpstr>Change</vt:lpstr>
      <vt:lpstr>Gender</vt:lpstr>
      <vt:lpstr>Age duration</vt:lpstr>
      <vt:lpstr>LAD UA rank</vt:lpstr>
      <vt:lpstr>ageback</vt:lpstr>
      <vt:lpstr>ageed</vt:lpstr>
      <vt:lpstr>agend</vt:lpstr>
      <vt:lpstr>agepur</vt:lpstr>
      <vt:lpstr>agewd</vt:lpstr>
      <vt:lpstr>agewp</vt:lpstr>
      <vt:lpstr>agexch</vt:lpstr>
      <vt:lpstr>back</vt:lpstr>
      <vt:lpstr>chartback</vt:lpstr>
      <vt:lpstr>count</vt:lpstr>
      <vt:lpstr>ED</vt:lpstr>
      <vt:lpstr>genback</vt:lpstr>
      <vt:lpstr>gened</vt:lpstr>
      <vt:lpstr>gennd</vt:lpstr>
      <vt:lpstr>genpur</vt:lpstr>
      <vt:lpstr>genwd</vt:lpstr>
      <vt:lpstr>genwp</vt:lpstr>
      <vt:lpstr>genxch</vt:lpstr>
      <vt:lpstr>largegeog</vt:lpstr>
      <vt:lpstr>monthch</vt:lpstr>
      <vt:lpstr>ND</vt:lpstr>
      <vt:lpstr>'Age duration'!Print_Area</vt:lpstr>
      <vt:lpstr>Bmth!Print_Area</vt:lpstr>
      <vt:lpstr>Data!Print_Area</vt:lpstr>
      <vt:lpstr>DCC!Print_Area</vt:lpstr>
      <vt:lpstr>'Dorset LEP'!Print_Area</vt:lpstr>
      <vt:lpstr>ED!Print_Area</vt:lpstr>
      <vt:lpstr>ND!Print_Area</vt:lpstr>
      <vt:lpstr>Poole!Print_Area</vt:lpstr>
      <vt:lpstr>Purb!Print_Area</vt:lpstr>
      <vt:lpstr>WandP!Print_Area</vt:lpstr>
      <vt:lpstr>WD!Print_Area</vt:lpstr>
      <vt:lpstr>Xch!Print_Area</vt:lpstr>
      <vt:lpstr>Pur</vt:lpstr>
      <vt:lpstr>smallgeog</vt:lpstr>
      <vt:lpstr>totaljsa</vt:lpstr>
      <vt:lpstr>wd</vt:lpstr>
      <vt:lpstr>WP</vt:lpstr>
      <vt:lpstr>Xch</vt:lpstr>
      <vt:lpstr>yearch</vt:lpstr>
    </vt:vector>
  </TitlesOfParts>
  <Company>Dorset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NomisWeb Output</dc:title>
  <dc:creator>Anne Humphries</dc:creator>
  <cp:lastModifiedBy>James A Roberts</cp:lastModifiedBy>
  <cp:lastPrinted>2014-02-19T10:08:32Z</cp:lastPrinted>
  <dcterms:created xsi:type="dcterms:W3CDTF">2000-11-16T08:57:18Z</dcterms:created>
  <dcterms:modified xsi:type="dcterms:W3CDTF">2017-04-13T15:25:27Z</dcterms:modified>
</cp:coreProperties>
</file>