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lan41ri\PlanEconomy\UK Business\UK business 2017\"/>
    </mc:Choice>
  </mc:AlternateContent>
  <bookViews>
    <workbookView xWindow="0" yWindow="0" windowWidth="28800" windowHeight="11985"/>
  </bookViews>
  <sheets>
    <sheet name="Metadata" sheetId="2" r:id="rId1"/>
    <sheet name="Data" sheetId="1" r:id="rId2"/>
  </sheets>
  <calcPr calcId="152511"/>
</workbook>
</file>

<file path=xl/calcChain.xml><?xml version="1.0" encoding="utf-8"?>
<calcChain xmlns="http://schemas.openxmlformats.org/spreadsheetml/2006/main">
  <c r="M36" i="1" l="1"/>
  <c r="M37" i="1"/>
  <c r="M38" i="1"/>
  <c r="M39" i="1"/>
  <c r="M40" i="1"/>
  <c r="M41" i="1"/>
  <c r="M42" i="1"/>
  <c r="M43" i="1"/>
  <c r="M44" i="1"/>
  <c r="M45" i="1"/>
  <c r="M46" i="1"/>
  <c r="M47" i="1"/>
  <c r="M48" i="1"/>
  <c r="M49" i="1"/>
  <c r="M50" i="1"/>
  <c r="M51" i="1"/>
  <c r="M52" i="1"/>
  <c r="M53" i="1"/>
  <c r="M54" i="1"/>
  <c r="M55" i="1"/>
  <c r="M56" i="1"/>
  <c r="M57" i="1"/>
  <c r="M30" i="1"/>
  <c r="R30" i="1"/>
  <c r="R36" i="1" s="1"/>
  <c r="S30" i="1"/>
  <c r="S36" i="1" s="1"/>
  <c r="S57" i="1" l="1"/>
  <c r="S56" i="1"/>
  <c r="S55" i="1"/>
  <c r="S54" i="1"/>
  <c r="S53" i="1"/>
  <c r="S52" i="1"/>
  <c r="S51" i="1"/>
  <c r="S50" i="1"/>
  <c r="S49" i="1"/>
  <c r="S48" i="1"/>
  <c r="S47" i="1"/>
  <c r="S46" i="1"/>
  <c r="S45" i="1"/>
  <c r="S44" i="1"/>
  <c r="S43" i="1"/>
  <c r="S42" i="1"/>
  <c r="S41" i="1"/>
  <c r="S40" i="1"/>
  <c r="S39" i="1"/>
  <c r="S38" i="1"/>
  <c r="S37" i="1"/>
  <c r="R57" i="1"/>
  <c r="R56" i="1"/>
  <c r="R55" i="1"/>
  <c r="R54" i="1"/>
  <c r="R53" i="1"/>
  <c r="R52" i="1"/>
  <c r="R51" i="1"/>
  <c r="R50" i="1"/>
  <c r="R49" i="1"/>
  <c r="R48" i="1"/>
  <c r="R47" i="1"/>
  <c r="R46" i="1"/>
  <c r="R45" i="1"/>
  <c r="R44" i="1"/>
  <c r="R43" i="1"/>
  <c r="R42" i="1"/>
  <c r="R41" i="1"/>
  <c r="R40" i="1"/>
  <c r="R39" i="1"/>
  <c r="R38" i="1"/>
  <c r="R37" i="1"/>
  <c r="C81" i="1"/>
  <c r="B81" i="1"/>
  <c r="D63" i="1"/>
  <c r="D64" i="1"/>
  <c r="D65" i="1"/>
  <c r="D66" i="1"/>
  <c r="D67" i="1"/>
  <c r="D68" i="1"/>
  <c r="D69" i="1"/>
  <c r="D70" i="1"/>
  <c r="D71" i="1"/>
  <c r="D72" i="1"/>
  <c r="D73" i="1"/>
  <c r="D74" i="1"/>
  <c r="D75" i="1"/>
  <c r="D76" i="1"/>
  <c r="D77" i="1"/>
  <c r="D78" i="1"/>
  <c r="D79" i="1"/>
  <c r="D80" i="1"/>
  <c r="D62" i="1"/>
  <c r="C36" i="1"/>
  <c r="D36" i="1"/>
  <c r="E36" i="1"/>
  <c r="F36" i="1"/>
  <c r="G36" i="1"/>
  <c r="H36" i="1"/>
  <c r="I36" i="1"/>
  <c r="J36" i="1"/>
  <c r="K36" i="1"/>
  <c r="L36" i="1"/>
  <c r="N36" i="1"/>
  <c r="O36" i="1"/>
  <c r="P36" i="1"/>
  <c r="Q36" i="1"/>
  <c r="C37" i="1"/>
  <c r="D37" i="1"/>
  <c r="E37" i="1"/>
  <c r="F37" i="1"/>
  <c r="G37" i="1"/>
  <c r="H37" i="1"/>
  <c r="I37" i="1"/>
  <c r="J37" i="1"/>
  <c r="K37" i="1"/>
  <c r="L37" i="1"/>
  <c r="N37" i="1"/>
  <c r="O37" i="1"/>
  <c r="P37" i="1"/>
  <c r="Q37" i="1"/>
  <c r="C38" i="1"/>
  <c r="D38" i="1"/>
  <c r="E38" i="1"/>
  <c r="F38" i="1"/>
  <c r="G38" i="1"/>
  <c r="H38" i="1"/>
  <c r="I38" i="1"/>
  <c r="J38" i="1"/>
  <c r="K38" i="1"/>
  <c r="L38" i="1"/>
  <c r="N38" i="1"/>
  <c r="O38" i="1"/>
  <c r="P38" i="1"/>
  <c r="Q38" i="1"/>
  <c r="C39" i="1"/>
  <c r="D39" i="1"/>
  <c r="E39" i="1"/>
  <c r="F39" i="1"/>
  <c r="G39" i="1"/>
  <c r="H39" i="1"/>
  <c r="I39" i="1"/>
  <c r="J39" i="1"/>
  <c r="K39" i="1"/>
  <c r="L39" i="1"/>
  <c r="N39" i="1"/>
  <c r="O39" i="1"/>
  <c r="P39" i="1"/>
  <c r="Q39" i="1"/>
  <c r="C40" i="1"/>
  <c r="D40" i="1"/>
  <c r="E40" i="1"/>
  <c r="F40" i="1"/>
  <c r="G40" i="1"/>
  <c r="H40" i="1"/>
  <c r="I40" i="1"/>
  <c r="J40" i="1"/>
  <c r="K40" i="1"/>
  <c r="L40" i="1"/>
  <c r="N40" i="1"/>
  <c r="O40" i="1"/>
  <c r="P40" i="1"/>
  <c r="Q40" i="1"/>
  <c r="C41" i="1"/>
  <c r="D41" i="1"/>
  <c r="E41" i="1"/>
  <c r="F41" i="1"/>
  <c r="G41" i="1"/>
  <c r="H41" i="1"/>
  <c r="I41" i="1"/>
  <c r="J41" i="1"/>
  <c r="K41" i="1"/>
  <c r="L41" i="1"/>
  <c r="N41" i="1"/>
  <c r="O41" i="1"/>
  <c r="P41" i="1"/>
  <c r="Q41" i="1"/>
  <c r="C42" i="1"/>
  <c r="D42" i="1"/>
  <c r="E42" i="1"/>
  <c r="F42" i="1"/>
  <c r="G42" i="1"/>
  <c r="H42" i="1"/>
  <c r="I42" i="1"/>
  <c r="J42" i="1"/>
  <c r="K42" i="1"/>
  <c r="L42" i="1"/>
  <c r="N42" i="1"/>
  <c r="O42" i="1"/>
  <c r="P42" i="1"/>
  <c r="Q42" i="1"/>
  <c r="C43" i="1"/>
  <c r="D43" i="1"/>
  <c r="E43" i="1"/>
  <c r="F43" i="1"/>
  <c r="G43" i="1"/>
  <c r="H43" i="1"/>
  <c r="I43" i="1"/>
  <c r="J43" i="1"/>
  <c r="K43" i="1"/>
  <c r="L43" i="1"/>
  <c r="N43" i="1"/>
  <c r="O43" i="1"/>
  <c r="P43" i="1"/>
  <c r="Q43" i="1"/>
  <c r="C44" i="1"/>
  <c r="D44" i="1"/>
  <c r="E44" i="1"/>
  <c r="F44" i="1"/>
  <c r="G44" i="1"/>
  <c r="H44" i="1"/>
  <c r="I44" i="1"/>
  <c r="J44" i="1"/>
  <c r="K44" i="1"/>
  <c r="L44" i="1"/>
  <c r="N44" i="1"/>
  <c r="O44" i="1"/>
  <c r="P44" i="1"/>
  <c r="Q44" i="1"/>
  <c r="C45" i="1"/>
  <c r="D45" i="1"/>
  <c r="E45" i="1"/>
  <c r="F45" i="1"/>
  <c r="G45" i="1"/>
  <c r="H45" i="1"/>
  <c r="I45" i="1"/>
  <c r="J45" i="1"/>
  <c r="K45" i="1"/>
  <c r="L45" i="1"/>
  <c r="N45" i="1"/>
  <c r="O45" i="1"/>
  <c r="P45" i="1"/>
  <c r="Q45" i="1"/>
  <c r="C46" i="1"/>
  <c r="D46" i="1"/>
  <c r="E46" i="1"/>
  <c r="F46" i="1"/>
  <c r="G46" i="1"/>
  <c r="H46" i="1"/>
  <c r="I46" i="1"/>
  <c r="J46" i="1"/>
  <c r="K46" i="1"/>
  <c r="L46" i="1"/>
  <c r="N46" i="1"/>
  <c r="O46" i="1"/>
  <c r="P46" i="1"/>
  <c r="Q46" i="1"/>
  <c r="C47" i="1"/>
  <c r="D47" i="1"/>
  <c r="E47" i="1"/>
  <c r="F47" i="1"/>
  <c r="G47" i="1"/>
  <c r="H47" i="1"/>
  <c r="I47" i="1"/>
  <c r="J47" i="1"/>
  <c r="K47" i="1"/>
  <c r="L47" i="1"/>
  <c r="N47" i="1"/>
  <c r="O47" i="1"/>
  <c r="P47" i="1"/>
  <c r="Q47" i="1"/>
  <c r="C48" i="1"/>
  <c r="D48" i="1"/>
  <c r="E48" i="1"/>
  <c r="F48" i="1"/>
  <c r="G48" i="1"/>
  <c r="H48" i="1"/>
  <c r="I48" i="1"/>
  <c r="J48" i="1"/>
  <c r="K48" i="1"/>
  <c r="L48" i="1"/>
  <c r="N48" i="1"/>
  <c r="O48" i="1"/>
  <c r="P48" i="1"/>
  <c r="Q48" i="1"/>
  <c r="C49" i="1"/>
  <c r="D49" i="1"/>
  <c r="E49" i="1"/>
  <c r="F49" i="1"/>
  <c r="G49" i="1"/>
  <c r="H49" i="1"/>
  <c r="I49" i="1"/>
  <c r="J49" i="1"/>
  <c r="K49" i="1"/>
  <c r="L49" i="1"/>
  <c r="N49" i="1"/>
  <c r="O49" i="1"/>
  <c r="P49" i="1"/>
  <c r="Q49" i="1"/>
  <c r="C50" i="1"/>
  <c r="D50" i="1"/>
  <c r="E50" i="1"/>
  <c r="F50" i="1"/>
  <c r="G50" i="1"/>
  <c r="H50" i="1"/>
  <c r="I50" i="1"/>
  <c r="J50" i="1"/>
  <c r="K50" i="1"/>
  <c r="L50" i="1"/>
  <c r="N50" i="1"/>
  <c r="O50" i="1"/>
  <c r="P50" i="1"/>
  <c r="Q50" i="1"/>
  <c r="C51" i="1"/>
  <c r="D51" i="1"/>
  <c r="E51" i="1"/>
  <c r="F51" i="1"/>
  <c r="G51" i="1"/>
  <c r="H51" i="1"/>
  <c r="I51" i="1"/>
  <c r="J51" i="1"/>
  <c r="K51" i="1"/>
  <c r="L51" i="1"/>
  <c r="N51" i="1"/>
  <c r="O51" i="1"/>
  <c r="P51" i="1"/>
  <c r="Q51" i="1"/>
  <c r="C52" i="1"/>
  <c r="D52" i="1"/>
  <c r="E52" i="1"/>
  <c r="F52" i="1"/>
  <c r="G52" i="1"/>
  <c r="H52" i="1"/>
  <c r="I52" i="1"/>
  <c r="J52" i="1"/>
  <c r="K52" i="1"/>
  <c r="L52" i="1"/>
  <c r="N52" i="1"/>
  <c r="O52" i="1"/>
  <c r="P52" i="1"/>
  <c r="Q52" i="1"/>
  <c r="C53" i="1"/>
  <c r="D53" i="1"/>
  <c r="E53" i="1"/>
  <c r="F53" i="1"/>
  <c r="G53" i="1"/>
  <c r="H53" i="1"/>
  <c r="I53" i="1"/>
  <c r="J53" i="1"/>
  <c r="K53" i="1"/>
  <c r="L53" i="1"/>
  <c r="N53" i="1"/>
  <c r="O53" i="1"/>
  <c r="P53" i="1"/>
  <c r="Q53" i="1"/>
  <c r="C54" i="1"/>
  <c r="D54" i="1"/>
  <c r="E54" i="1"/>
  <c r="F54" i="1"/>
  <c r="G54" i="1"/>
  <c r="H54" i="1"/>
  <c r="I54" i="1"/>
  <c r="J54" i="1"/>
  <c r="K54" i="1"/>
  <c r="L54" i="1"/>
  <c r="N54" i="1"/>
  <c r="O54" i="1"/>
  <c r="P54" i="1"/>
  <c r="Q54" i="1"/>
  <c r="C55" i="1"/>
  <c r="D55" i="1"/>
  <c r="E55" i="1"/>
  <c r="F55" i="1"/>
  <c r="G55" i="1"/>
  <c r="H55" i="1"/>
  <c r="I55" i="1"/>
  <c r="J55" i="1"/>
  <c r="K55" i="1"/>
  <c r="L55" i="1"/>
  <c r="N55" i="1"/>
  <c r="O55" i="1"/>
  <c r="P55" i="1"/>
  <c r="Q55" i="1"/>
  <c r="C56" i="1"/>
  <c r="D56" i="1"/>
  <c r="E56" i="1"/>
  <c r="F56" i="1"/>
  <c r="G56" i="1"/>
  <c r="H56" i="1"/>
  <c r="I56" i="1"/>
  <c r="J56" i="1"/>
  <c r="K56" i="1"/>
  <c r="L56" i="1"/>
  <c r="N56" i="1"/>
  <c r="O56" i="1"/>
  <c r="P56" i="1"/>
  <c r="Q56" i="1"/>
  <c r="C57" i="1"/>
  <c r="D57" i="1"/>
  <c r="E57" i="1"/>
  <c r="F57" i="1"/>
  <c r="G57" i="1"/>
  <c r="H57" i="1"/>
  <c r="I57" i="1"/>
  <c r="J57" i="1"/>
  <c r="K57" i="1"/>
  <c r="L57" i="1"/>
  <c r="N57" i="1"/>
  <c r="O57" i="1"/>
  <c r="P57" i="1"/>
  <c r="Q57" i="1"/>
  <c r="B37" i="1"/>
  <c r="B38" i="1"/>
  <c r="B39" i="1"/>
  <c r="B40" i="1"/>
  <c r="B41" i="1"/>
  <c r="B42" i="1"/>
  <c r="B43" i="1"/>
  <c r="B44" i="1"/>
  <c r="B45" i="1"/>
  <c r="B46" i="1"/>
  <c r="B47" i="1"/>
  <c r="B48" i="1"/>
  <c r="B49" i="1"/>
  <c r="B50" i="1"/>
  <c r="B51" i="1"/>
  <c r="B52" i="1"/>
  <c r="B53" i="1"/>
  <c r="B54" i="1"/>
  <c r="B55" i="1"/>
  <c r="B56" i="1"/>
  <c r="B57" i="1"/>
  <c r="B36" i="1"/>
</calcChain>
</file>

<file path=xl/sharedStrings.xml><?xml version="1.0" encoding="utf-8"?>
<sst xmlns="http://schemas.openxmlformats.org/spreadsheetml/2006/main" count="148" uniqueCount="81">
  <si>
    <t>UK Business Counts - local units by industry and employment size band</t>
  </si>
  <si>
    <t>ONS Crown Copyright Reserved [from Nomis on 26 October 2017]</t>
  </si>
  <si>
    <t>date</t>
  </si>
  <si>
    <t>employment sizeband</t>
  </si>
  <si>
    <t>Total</t>
  </si>
  <si>
    <t>legal status</t>
  </si>
  <si>
    <t>Industry</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</si>
  <si>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</si>
  <si>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</si>
  <si>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</si>
  <si>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</si>
  <si>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</si>
  <si>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</si>
  <si>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</si>
  <si>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</si>
  <si>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</si>
  <si>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</si>
  <si>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</si>
  <si>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</si>
  <si>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</si>
  <si>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</si>
  <si>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</si>
  <si>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</si>
  <si>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</si>
  <si>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</si>
  <si>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</si>
  <si>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</si>
  <si>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</si>
  <si>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Column Total</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</si>
  <si>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</si>
  <si>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</si>
  <si>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service sector</t>
  </si>
  <si>
    <t>Eastern Dorset</t>
  </si>
  <si>
    <t>Western Dorset</t>
  </si>
  <si>
    <t>Bournemouth</t>
  </si>
  <si>
    <t>Dorset</t>
  </si>
  <si>
    <t>Poole</t>
  </si>
  <si>
    <t>Christchurch</t>
  </si>
  <si>
    <t>East Dorset</t>
  </si>
  <si>
    <t>North Dorset</t>
  </si>
  <si>
    <t>Purbeck</t>
  </si>
  <si>
    <t>West Dorset</t>
  </si>
  <si>
    <t>Weymouth and Portland</t>
  </si>
  <si>
    <t>England</t>
  </si>
  <si>
    <t>Great Britain</t>
  </si>
  <si>
    <t>United Kingdom</t>
  </si>
  <si>
    <t>South East</t>
  </si>
  <si>
    <t>South West</t>
  </si>
  <si>
    <t>Dorset LEP</t>
  </si>
  <si>
    <t>England and Wales</t>
  </si>
  <si>
    <t>Contributor</t>
  </si>
  <si>
    <t>Coverage</t>
  </si>
  <si>
    <t>Creator</t>
  </si>
  <si>
    <t>ONS</t>
  </si>
  <si>
    <t>Date</t>
  </si>
  <si>
    <t>Description</t>
  </si>
  <si>
    <t>Business sector data</t>
  </si>
  <si>
    <t>VAT and/or PAYE registered businesses only</t>
  </si>
  <si>
    <t>Format</t>
  </si>
  <si>
    <t>Data provided in .XLS format</t>
  </si>
  <si>
    <t>Identifier</t>
  </si>
  <si>
    <t>Language</t>
  </si>
  <si>
    <t>English</t>
  </si>
  <si>
    <t>Publisher</t>
  </si>
  <si>
    <t>Rights</t>
  </si>
  <si>
    <t>Relation</t>
  </si>
  <si>
    <t>Source</t>
  </si>
  <si>
    <t>UK Business: Activity, Size and Location (2016), ONS</t>
  </si>
  <si>
    <t>Subject</t>
  </si>
  <si>
    <t>Sector, size and location of PAYE and/or VAT registered businesses</t>
  </si>
  <si>
    <t>Title</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</si>
  <si>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</si>
  <si>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</si>
  <si>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</si>
  <si>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</si>
  <si>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</si>
  <si>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</si>
  <si>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Next release date:</t>
  </si>
  <si>
    <t>James Roberts/Anne Gray</t>
  </si>
  <si>
    <t>Spatial Data: Temporal: 2017</t>
  </si>
  <si>
    <t>UK Business: Activity, Size and Location (2017), 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</si>
</sst>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indexed="8"/>
      <name val="Calibri"/>
      <family val="2"/>
      <scheme val="minor"/>
    </font>
    <font>
      <sz val="11"/>
      <color theme="1"/>
      <name val="Calibri"/>
      <family val="2"/>
      <scheme val="minor"/>
    </font>
    <font>
      <sz val="10"/>
      <name val="Arial"/>
      <family val="2"/>
    </font>
    <font>
      <b/>
      <sz val="12"/>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1"/>
      <color indexed="8"/>
      <name val="Calibri"/>
      <family val="2"/>
      <scheme val="minor"/>
    </font>
    <font>
      <b/>
      <sz val="11"/>
      <color indexed="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12" fillId="0" borderId="0" applyFont="0" applyFill="0" applyBorder="0" applyAlignment="0" applyProtection="0"/>
    <xf numFmtId="0" fontId="2" fillId="0" borderId="0"/>
    <xf numFmtId="0" fontId="1" fillId="0" borderId="0"/>
  </cellStyleXfs>
  <cellXfs count="22">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NumberFormat="1" applyFont="1" applyAlignment="1">
      <alignment horizontal="left" vertical="top"/>
    </xf>
    <xf numFmtId="3" fontId="9" fillId="0" borderId="0" xfId="0" applyNumberFormat="1" applyFont="1" applyAlignment="1">
      <alignment horizontal="right" vertical="top"/>
    </xf>
    <xf numFmtId="3" fontId="10" fillId="0" borderId="0" xfId="0" applyNumberFormat="1" applyFont="1" applyAlignment="1">
      <alignment horizontal="right" vertical="center"/>
    </xf>
    <xf numFmtId="0" fontId="11" fillId="0" borderId="0" xfId="0" applyFont="1"/>
    <xf numFmtId="164" fontId="9" fillId="0" borderId="0" xfId="1" applyNumberFormat="1" applyFont="1" applyAlignment="1">
      <alignment horizontal="right" vertical="top"/>
    </xf>
    <xf numFmtId="164" fontId="0" fillId="0" borderId="0" xfId="0" applyNumberFormat="1"/>
    <xf numFmtId="0" fontId="6" fillId="0" borderId="0" xfId="0" applyNumberFormat="1" applyFont="1" applyAlignment="1">
      <alignment horizontal="left" vertical="top"/>
    </xf>
    <xf numFmtId="0" fontId="2" fillId="0" borderId="0" xfId="0" applyNumberFormat="1" applyFont="1" applyAlignment="1">
      <alignment horizontal="left" vertical="top"/>
    </xf>
    <xf numFmtId="164" fontId="13" fillId="0" borderId="0" xfId="0" applyNumberFormat="1" applyFont="1"/>
    <xf numFmtId="164" fontId="0" fillId="0" borderId="0" xfId="0" applyNumberFormat="1" applyFont="1"/>
    <xf numFmtId="9" fontId="9" fillId="0" borderId="0" xfId="1" applyNumberFormat="1" applyFont="1" applyAlignment="1">
      <alignment horizontal="right" vertical="top"/>
    </xf>
    <xf numFmtId="0" fontId="2" fillId="0" borderId="0" xfId="2"/>
    <xf numFmtId="0" fontId="1" fillId="0" borderId="0" xfId="3"/>
    <xf numFmtId="14" fontId="2" fillId="0" borderId="0" xfId="2" applyNumberFormat="1" applyAlignment="1">
      <alignment horizontal="left"/>
    </xf>
    <xf numFmtId="0" fontId="2" fillId="0" borderId="0" xfId="2" applyAlignment="1">
      <alignment horizontal="left"/>
    </xf>
    <xf numFmtId="17" fontId="2" fillId="0" borderId="0" xfId="2" applyNumberFormat="1" applyAlignment="1">
      <alignment horizontal="left"/>
    </xf>
  </cellXfs>
  <cellStyles count="4">
    <cellStyle name="Normal" xfId="0" builtinId="0"/>
    <cellStyle name="Normal 2" xfId="3"/>
    <cellStyle name="Normal 2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election activeCell="C31" sqref="C31"/>
    </sheetView>
  </sheetViews>
  <sheetFormatPr defaultRowHeight="15" x14ac:dyDescent="0.25"/>
  <cols>
    <col min="1" max="1" width="3" style="18" bestFit="1" customWidth="1"/>
    <col min="2" max="2" width="13.42578125" style="18" customWidth="1"/>
    <col min="3" max="3" width="77.140625" style="18" bestFit="1" customWidth="1"/>
    <col min="4" max="16384" width="9.140625" style="18"/>
  </cols>
  <sheetData>
    <row r="1" spans="1:3" x14ac:dyDescent="0.25">
      <c r="A1" s="17">
        <v>1</v>
      </c>
      <c r="B1" s="17" t="s">
        <v>50</v>
      </c>
      <c r="C1" s="17" t="s">
        <v>78</v>
      </c>
    </row>
    <row r="2" spans="1:3" x14ac:dyDescent="0.25">
      <c r="A2" s="17">
        <v>2</v>
      </c>
      <c r="B2" s="17" t="s">
        <v>51</v>
      </c>
      <c r="C2" s="17" t="s">
        <v>79</v>
      </c>
    </row>
    <row r="3" spans="1:3" x14ac:dyDescent="0.25">
      <c r="A3" s="17">
        <v>3</v>
      </c>
      <c r="B3" s="17" t="s">
        <v>52</v>
      </c>
      <c r="C3" s="17" t="s">
        <v>53</v>
      </c>
    </row>
    <row r="4" spans="1:3" x14ac:dyDescent="0.25">
      <c r="A4" s="17">
        <v>4</v>
      </c>
      <c r="B4" s="17" t="s">
        <v>54</v>
      </c>
      <c r="C4" s="19">
        <v>43039</v>
      </c>
    </row>
    <row r="5" spans="1:3" x14ac:dyDescent="0.25">
      <c r="A5" s="17">
        <v>5</v>
      </c>
      <c r="B5" s="17" t="s">
        <v>55</v>
      </c>
      <c r="C5" s="17" t="s">
        <v>56</v>
      </c>
    </row>
    <row r="6" spans="1:3" x14ac:dyDescent="0.25">
      <c r="A6" s="17"/>
      <c r="B6" s="17"/>
      <c r="C6" s="17" t="s">
        <v>57</v>
      </c>
    </row>
    <row r="7" spans="1:3" x14ac:dyDescent="0.25">
      <c r="A7" s="17">
        <v>6</v>
      </c>
      <c r="B7" s="17" t="s">
        <v>58</v>
      </c>
      <c r="C7" s="17" t="s">
        <v>59</v>
      </c>
    </row>
    <row r="8" spans="1:3" x14ac:dyDescent="0.25">
      <c r="A8" s="17">
        <v>7</v>
      </c>
      <c r="B8" s="17" t="s">
        <v>60</v>
      </c>
      <c r="C8" s="17" t="s">
        <v>53</v>
      </c>
    </row>
    <row r="9" spans="1:3" x14ac:dyDescent="0.25">
      <c r="A9" s="17">
        <v>8</v>
      </c>
      <c r="B9" s="17" t="s">
        <v>61</v>
      </c>
      <c r="C9" s="17" t="s">
        <v>62</v>
      </c>
    </row>
    <row r="10" spans="1:3" x14ac:dyDescent="0.25">
      <c r="A10" s="17">
        <v>9</v>
      </c>
      <c r="B10" s="17" t="s">
        <v>63</v>
      </c>
      <c r="C10" s="17" t="s">
        <v>53</v>
      </c>
    </row>
    <row r="11" spans="1:3" x14ac:dyDescent="0.25">
      <c r="A11" s="17">
        <v>10</v>
      </c>
      <c r="B11" s="17" t="s">
        <v>64</v>
      </c>
      <c r="C11" s="17"/>
    </row>
    <row r="12" spans="1:3" x14ac:dyDescent="0.25">
      <c r="A12" s="17">
        <v>11</v>
      </c>
      <c r="B12" s="17" t="s">
        <v>65</v>
      </c>
      <c r="C12" s="17" t="s">
        <v>67</v>
      </c>
    </row>
    <row r="13" spans="1:3" x14ac:dyDescent="0.25">
      <c r="A13" s="17">
        <v>12</v>
      </c>
      <c r="B13" s="17" t="s">
        <v>66</v>
      </c>
      <c r="C13" s="17" t="s">
        <v>80</v>
      </c>
    </row>
    <row r="14" spans="1:3" x14ac:dyDescent="0.25">
      <c r="A14" s="17">
        <v>13</v>
      </c>
      <c r="B14" s="17" t="s">
        <v>68</v>
      </c>
      <c r="C14" s="17" t="s">
        <v>69</v>
      </c>
    </row>
    <row r="15" spans="1:3" x14ac:dyDescent="0.25">
      <c r="A15" s="17">
        <v>14</v>
      </c>
      <c r="B15" s="17" t="s">
        <v>70</v>
      </c>
      <c r="C15" s="17" t="s">
        <v>80</v>
      </c>
    </row>
    <row r="16" spans="1:3" x14ac:dyDescent="0.25">
      <c r="A16" s="17">
        <v>15</v>
      </c>
      <c r="B16" s="17" t="s">
        <v>71</v>
      </c>
      <c r="C16" s="17" t="s">
        <v>72</v>
      </c>
    </row>
    <row r="17" spans="2:3" x14ac:dyDescent="0.25">
      <c r="B17" s="17"/>
      <c r="C17" s="17"/>
    </row>
    <row r="20" spans="2:3" x14ac:dyDescent="0.25">
      <c r="B20" s="17" t="s">
        <v>73</v>
      </c>
      <c r="C20" s="17"/>
    </row>
    <row r="22" spans="2:3" x14ac:dyDescent="0.25">
      <c r="B22" s="17" t="s">
        <v>74</v>
      </c>
      <c r="C22" s="17"/>
    </row>
    <row r="25" spans="2:3" x14ac:dyDescent="0.25">
      <c r="B25" s="17" t="s">
        <v>75</v>
      </c>
      <c r="C25" s="17"/>
    </row>
    <row r="26" spans="2:3" x14ac:dyDescent="0.25">
      <c r="B26" s="18" t="s">
        <v>76</v>
      </c>
    </row>
    <row r="28" spans="2:3" x14ac:dyDescent="0.25">
      <c r="B28" s="17"/>
      <c r="C28" s="20"/>
    </row>
    <row r="29" spans="2:3" x14ac:dyDescent="0.25">
      <c r="B29" s="17"/>
      <c r="C29" s="19"/>
    </row>
    <row r="30" spans="2:3" x14ac:dyDescent="0.25">
      <c r="B30" s="17" t="s">
        <v>77</v>
      </c>
      <c r="C30" s="21">
        <v>43405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topLeftCell="A25" workbookViewId="0">
      <selection activeCell="B82" sqref="B82"/>
    </sheetView>
  </sheetViews>
  <sheetFormatPr defaultRowHeight="15" x14ac:dyDescent="0.25"/>
  <cols>
    <col min="1" max="1" width="17" customWidth="1" collapsed="1"/>
    <col min="2" max="2" width="24" customWidth="1" collapsed="1"/>
    <col min="3" max="3" width="19" customWidth="1" collapsed="1"/>
    <col min="4" max="4" width="18" customWidth="1" collapsed="1"/>
    <col min="5" max="5" width="22" customWidth="1" collapsed="1"/>
    <col min="6" max="6" width="14" customWidth="1" collapsed="1"/>
    <col min="7" max="7" width="15" customWidth="1" collapsed="1"/>
    <col min="8" max="8" width="17" customWidth="1" collapsed="1"/>
    <col min="9" max="9" width="14" customWidth="1" collapsed="1"/>
    <col min="10" max="10" width="18" customWidth="1" collapsed="1"/>
    <col min="11" max="11" width="14" customWidth="1" collapsed="1"/>
    <col min="12" max="12" width="17" customWidth="1" collapsed="1"/>
    <col min="13" max="13" width="17" customWidth="1"/>
    <col min="14" max="14" width="15" customWidth="1" collapsed="1"/>
    <col min="15" max="15" width="16" customWidth="1" collapsed="1"/>
    <col min="16" max="17" width="14" customWidth="1" collapsed="1"/>
  </cols>
  <sheetData>
    <row r="1" spans="1:19" ht="15.75" x14ac:dyDescent="0.25">
      <c r="A1" s="1" t="s">
        <v>0</v>
      </c>
    </row>
    <row r="2" spans="1:19" x14ac:dyDescent="0.25">
      <c r="A2" s="2" t="s">
        <v>1</v>
      </c>
    </row>
    <row r="4" spans="1:19" x14ac:dyDescent="0.25">
      <c r="A4" s="3" t="s">
        <v>2</v>
      </c>
      <c r="B4" s="3">
        <v>2017</v>
      </c>
    </row>
    <row r="5" spans="1:19" x14ac:dyDescent="0.25">
      <c r="A5" s="3" t="s">
        <v>3</v>
      </c>
      <c r="B5" s="3" t="s">
        <v>4</v>
      </c>
    </row>
    <row r="6" spans="1:19" x14ac:dyDescent="0.25">
      <c r="A6" s="3" t="s">
        <v>5</v>
      </c>
      <c r="B6" s="3" t="s">
        <v>4</v>
      </c>
    </row>
    <row r="8" spans="1:19" ht="26.1" customHeight="1" x14ac:dyDescent="0.25">
      <c r="A8" s="5" t="s">
        <v>6</v>
      </c>
      <c r="B8" s="4" t="s">
        <v>34</v>
      </c>
      <c r="C8" s="4" t="s">
        <v>35</v>
      </c>
      <c r="D8" s="4" t="s">
        <v>36</v>
      </c>
      <c r="E8" s="4" t="s">
        <v>37</v>
      </c>
      <c r="F8" s="4" t="s">
        <v>38</v>
      </c>
      <c r="G8" s="4" t="s">
        <v>39</v>
      </c>
      <c r="H8" s="4" t="s">
        <v>40</v>
      </c>
      <c r="I8" s="4" t="s">
        <v>41</v>
      </c>
      <c r="J8" s="4" t="s">
        <v>42</v>
      </c>
      <c r="K8" s="4" t="s">
        <v>48</v>
      </c>
      <c r="L8" s="4" t="s">
        <v>43</v>
      </c>
      <c r="M8" s="4" t="s">
        <v>49</v>
      </c>
      <c r="N8" s="4" t="s">
        <v>44</v>
      </c>
      <c r="O8" s="4" t="s">
        <v>45</v>
      </c>
      <c r="P8" s="4" t="s">
        <v>46</v>
      </c>
      <c r="Q8" s="4" t="s">
        <v>47</v>
      </c>
      <c r="R8" s="4" t="s">
        <v>32</v>
      </c>
      <c r="S8" s="4" t="s">
        <v>33</v>
      </c>
    </row>
    <row r="9" spans="1:19" x14ac:dyDescent="0.25">
      <c r="A9" s="6" t="s">
        <v>7</v>
      </c>
      <c r="B9" s="7">
        <v>25</v>
      </c>
      <c r="C9" s="7">
        <v>2285</v>
      </c>
      <c r="D9" s="7">
        <v>25</v>
      </c>
      <c r="E9" s="7">
        <v>20</v>
      </c>
      <c r="F9" s="7">
        <v>230</v>
      </c>
      <c r="G9" s="7">
        <v>690</v>
      </c>
      <c r="H9" s="7">
        <v>200</v>
      </c>
      <c r="I9" s="7">
        <v>1090</v>
      </c>
      <c r="J9" s="7">
        <v>60</v>
      </c>
      <c r="K9" s="7">
        <v>2335</v>
      </c>
      <c r="L9" s="7">
        <v>102850</v>
      </c>
      <c r="M9" s="7">
        <v>116740</v>
      </c>
      <c r="N9" s="7">
        <v>134330</v>
      </c>
      <c r="O9" s="7">
        <v>152205</v>
      </c>
      <c r="P9" s="7">
        <v>12265</v>
      </c>
      <c r="Q9" s="7">
        <v>24915</v>
      </c>
      <c r="R9" s="7">
        <v>1185</v>
      </c>
      <c r="S9" s="7">
        <v>1150</v>
      </c>
    </row>
    <row r="10" spans="1:19" x14ac:dyDescent="0.25">
      <c r="A10" s="6" t="s">
        <v>8</v>
      </c>
      <c r="B10" s="7">
        <v>0</v>
      </c>
      <c r="C10" s="7">
        <v>25</v>
      </c>
      <c r="D10" s="7">
        <v>0</v>
      </c>
      <c r="E10" s="7">
        <v>0</v>
      </c>
      <c r="F10" s="7">
        <v>0</v>
      </c>
      <c r="G10" s="7">
        <v>5</v>
      </c>
      <c r="H10" s="7">
        <v>15</v>
      </c>
      <c r="I10" s="7">
        <v>5</v>
      </c>
      <c r="J10" s="7">
        <v>0</v>
      </c>
      <c r="K10" s="7">
        <v>25</v>
      </c>
      <c r="L10" s="7">
        <v>1340</v>
      </c>
      <c r="M10" s="7">
        <v>1455</v>
      </c>
      <c r="N10" s="7">
        <v>1890</v>
      </c>
      <c r="O10" s="7">
        <v>2035</v>
      </c>
      <c r="P10" s="7">
        <v>195</v>
      </c>
      <c r="Q10" s="7">
        <v>195</v>
      </c>
      <c r="R10" s="7">
        <v>20</v>
      </c>
      <c r="S10" s="7">
        <v>5</v>
      </c>
    </row>
    <row r="11" spans="1:19" x14ac:dyDescent="0.25">
      <c r="A11" s="6" t="s">
        <v>9</v>
      </c>
      <c r="B11" s="7">
        <v>265</v>
      </c>
      <c r="C11" s="7">
        <v>1340</v>
      </c>
      <c r="D11" s="7">
        <v>495</v>
      </c>
      <c r="E11" s="7">
        <v>150</v>
      </c>
      <c r="F11" s="7">
        <v>355</v>
      </c>
      <c r="G11" s="7">
        <v>220</v>
      </c>
      <c r="H11" s="7">
        <v>165</v>
      </c>
      <c r="I11" s="7">
        <v>345</v>
      </c>
      <c r="J11" s="7">
        <v>105</v>
      </c>
      <c r="K11" s="7">
        <v>2095</v>
      </c>
      <c r="L11" s="7">
        <v>125420</v>
      </c>
      <c r="M11" s="7">
        <v>131655</v>
      </c>
      <c r="N11" s="7">
        <v>141815</v>
      </c>
      <c r="O11" s="7">
        <v>146190</v>
      </c>
      <c r="P11" s="7">
        <v>19810</v>
      </c>
      <c r="Q11" s="7">
        <v>13215</v>
      </c>
      <c r="R11" s="7">
        <v>1650</v>
      </c>
      <c r="S11" s="7">
        <v>445</v>
      </c>
    </row>
    <row r="12" spans="1:19" x14ac:dyDescent="0.25">
      <c r="A12" s="6" t="s">
        <v>10</v>
      </c>
      <c r="B12" s="7">
        <v>0</v>
      </c>
      <c r="C12" s="7">
        <v>20</v>
      </c>
      <c r="D12" s="7">
        <v>15</v>
      </c>
      <c r="E12" s="7">
        <v>0</v>
      </c>
      <c r="F12" s="7">
        <v>10</v>
      </c>
      <c r="G12" s="7">
        <v>0</v>
      </c>
      <c r="H12" s="7">
        <v>0</v>
      </c>
      <c r="I12" s="7">
        <v>5</v>
      </c>
      <c r="J12" s="7">
        <v>0</v>
      </c>
      <c r="K12" s="7">
        <v>35</v>
      </c>
      <c r="L12" s="7">
        <v>4580</v>
      </c>
      <c r="M12" s="7">
        <v>4830</v>
      </c>
      <c r="N12" s="7">
        <v>5580</v>
      </c>
      <c r="O12" s="7">
        <v>5995</v>
      </c>
      <c r="P12" s="7">
        <v>655</v>
      </c>
      <c r="Q12" s="7">
        <v>635</v>
      </c>
      <c r="R12" s="7">
        <v>25</v>
      </c>
      <c r="S12" s="7">
        <v>10</v>
      </c>
    </row>
    <row r="13" spans="1:19" x14ac:dyDescent="0.25">
      <c r="A13" s="6" t="s">
        <v>11</v>
      </c>
      <c r="B13" s="7">
        <v>30</v>
      </c>
      <c r="C13" s="7">
        <v>75</v>
      </c>
      <c r="D13" s="7">
        <v>25</v>
      </c>
      <c r="E13" s="7">
        <v>5</v>
      </c>
      <c r="F13" s="7">
        <v>20</v>
      </c>
      <c r="G13" s="7">
        <v>15</v>
      </c>
      <c r="H13" s="7">
        <v>15</v>
      </c>
      <c r="I13" s="7">
        <v>15</v>
      </c>
      <c r="J13" s="7">
        <v>5</v>
      </c>
      <c r="K13" s="7">
        <v>130</v>
      </c>
      <c r="L13" s="7">
        <v>9440</v>
      </c>
      <c r="M13" s="7">
        <v>10100</v>
      </c>
      <c r="N13" s="7">
        <v>10980</v>
      </c>
      <c r="O13" s="7">
        <v>11375</v>
      </c>
      <c r="P13" s="7">
        <v>1585</v>
      </c>
      <c r="Q13" s="7">
        <v>1035</v>
      </c>
      <c r="R13" s="7">
        <v>110</v>
      </c>
      <c r="S13" s="7">
        <v>20</v>
      </c>
    </row>
    <row r="14" spans="1:19" x14ac:dyDescent="0.25">
      <c r="A14" s="6" t="s">
        <v>12</v>
      </c>
      <c r="B14" s="7">
        <v>1005</v>
      </c>
      <c r="C14" s="7">
        <v>2795</v>
      </c>
      <c r="D14" s="7">
        <v>1085</v>
      </c>
      <c r="E14" s="7">
        <v>335</v>
      </c>
      <c r="F14" s="7">
        <v>770</v>
      </c>
      <c r="G14" s="7">
        <v>475</v>
      </c>
      <c r="H14" s="7">
        <v>315</v>
      </c>
      <c r="I14" s="7">
        <v>620</v>
      </c>
      <c r="J14" s="7">
        <v>280</v>
      </c>
      <c r="K14" s="7">
        <v>4880</v>
      </c>
      <c r="L14" s="7">
        <v>286095</v>
      </c>
      <c r="M14" s="7">
        <v>299175</v>
      </c>
      <c r="N14" s="7">
        <v>320085</v>
      </c>
      <c r="O14" s="7">
        <v>329875</v>
      </c>
      <c r="P14" s="7">
        <v>54040</v>
      </c>
      <c r="Q14" s="7">
        <v>31040</v>
      </c>
      <c r="R14" s="7">
        <v>3980</v>
      </c>
      <c r="S14" s="7">
        <v>900</v>
      </c>
    </row>
    <row r="15" spans="1:19" x14ac:dyDescent="0.25">
      <c r="A15" s="6" t="s">
        <v>13</v>
      </c>
      <c r="B15" s="7">
        <v>1465</v>
      </c>
      <c r="C15" s="7">
        <v>3660</v>
      </c>
      <c r="D15" s="7">
        <v>1325</v>
      </c>
      <c r="E15" s="7">
        <v>440</v>
      </c>
      <c r="F15" s="7">
        <v>775</v>
      </c>
      <c r="G15" s="7">
        <v>635</v>
      </c>
      <c r="H15" s="7">
        <v>340</v>
      </c>
      <c r="I15" s="7">
        <v>1080</v>
      </c>
      <c r="J15" s="7">
        <v>385</v>
      </c>
      <c r="K15" s="7">
        <v>6455</v>
      </c>
      <c r="L15" s="7">
        <v>430500</v>
      </c>
      <c r="M15" s="7">
        <v>452185</v>
      </c>
      <c r="N15" s="7">
        <v>487535</v>
      </c>
      <c r="O15" s="7">
        <v>502890</v>
      </c>
      <c r="P15" s="7">
        <v>70325</v>
      </c>
      <c r="Q15" s="7">
        <v>43850</v>
      </c>
      <c r="R15" s="7">
        <v>4990</v>
      </c>
      <c r="S15" s="7">
        <v>1465</v>
      </c>
    </row>
    <row r="16" spans="1:19" x14ac:dyDescent="0.25">
      <c r="A16" s="6" t="s">
        <v>14</v>
      </c>
      <c r="B16" s="7">
        <v>175</v>
      </c>
      <c r="C16" s="7">
        <v>540</v>
      </c>
      <c r="D16" s="7">
        <v>190</v>
      </c>
      <c r="E16" s="7">
        <v>75</v>
      </c>
      <c r="F16" s="7">
        <v>125</v>
      </c>
      <c r="G16" s="7">
        <v>105</v>
      </c>
      <c r="H16" s="7">
        <v>60</v>
      </c>
      <c r="I16" s="7">
        <v>95</v>
      </c>
      <c r="J16" s="7">
        <v>75</v>
      </c>
      <c r="K16" s="7">
        <v>905</v>
      </c>
      <c r="L16" s="7">
        <v>111710</v>
      </c>
      <c r="M16" s="7">
        <v>116215</v>
      </c>
      <c r="N16" s="7">
        <v>123780</v>
      </c>
      <c r="O16" s="7">
        <v>126560</v>
      </c>
      <c r="P16" s="7">
        <v>15000</v>
      </c>
      <c r="Q16" s="7">
        <v>8870</v>
      </c>
      <c r="R16" s="7">
        <v>735</v>
      </c>
      <c r="S16" s="7">
        <v>170</v>
      </c>
    </row>
    <row r="17" spans="1:19" x14ac:dyDescent="0.25">
      <c r="A17" s="6" t="s">
        <v>15</v>
      </c>
      <c r="B17" s="7">
        <v>690</v>
      </c>
      <c r="C17" s="7">
        <v>1555</v>
      </c>
      <c r="D17" s="7">
        <v>395</v>
      </c>
      <c r="E17" s="7">
        <v>160</v>
      </c>
      <c r="F17" s="7">
        <v>210</v>
      </c>
      <c r="G17" s="7">
        <v>180</v>
      </c>
      <c r="H17" s="7">
        <v>245</v>
      </c>
      <c r="I17" s="7">
        <v>470</v>
      </c>
      <c r="J17" s="7">
        <v>290</v>
      </c>
      <c r="K17" s="7">
        <v>2640</v>
      </c>
      <c r="L17" s="7">
        <v>160670</v>
      </c>
      <c r="M17" s="7">
        <v>170765</v>
      </c>
      <c r="N17" s="7">
        <v>187745</v>
      </c>
      <c r="O17" s="7">
        <v>192330</v>
      </c>
      <c r="P17" s="7">
        <v>25440</v>
      </c>
      <c r="Q17" s="7">
        <v>18810</v>
      </c>
      <c r="R17" s="7">
        <v>1875</v>
      </c>
      <c r="S17" s="7">
        <v>765</v>
      </c>
    </row>
    <row r="18" spans="1:19" x14ac:dyDescent="0.25">
      <c r="A18" s="6" t="s">
        <v>16</v>
      </c>
      <c r="B18" s="7">
        <v>575</v>
      </c>
      <c r="C18" s="7">
        <v>1135</v>
      </c>
      <c r="D18" s="7">
        <v>570</v>
      </c>
      <c r="E18" s="7">
        <v>160</v>
      </c>
      <c r="F18" s="7">
        <v>320</v>
      </c>
      <c r="G18" s="7">
        <v>195</v>
      </c>
      <c r="H18" s="7">
        <v>125</v>
      </c>
      <c r="I18" s="7">
        <v>245</v>
      </c>
      <c r="J18" s="7">
        <v>90</v>
      </c>
      <c r="K18" s="7">
        <v>2285</v>
      </c>
      <c r="L18" s="7">
        <v>207655</v>
      </c>
      <c r="M18" s="7">
        <v>212510</v>
      </c>
      <c r="N18" s="7">
        <v>223650</v>
      </c>
      <c r="O18" s="7">
        <v>225645</v>
      </c>
      <c r="P18" s="7">
        <v>45370</v>
      </c>
      <c r="Q18" s="7">
        <v>16765</v>
      </c>
      <c r="R18" s="7">
        <v>1950</v>
      </c>
      <c r="S18" s="7">
        <v>335</v>
      </c>
    </row>
    <row r="19" spans="1:19" x14ac:dyDescent="0.25">
      <c r="A19" s="6" t="s">
        <v>17</v>
      </c>
      <c r="B19" s="7">
        <v>220</v>
      </c>
      <c r="C19" s="7">
        <v>405</v>
      </c>
      <c r="D19" s="7">
        <v>185</v>
      </c>
      <c r="E19" s="7">
        <v>65</v>
      </c>
      <c r="F19" s="7">
        <v>125</v>
      </c>
      <c r="G19" s="7">
        <v>55</v>
      </c>
      <c r="H19" s="7">
        <v>35</v>
      </c>
      <c r="I19" s="7">
        <v>100</v>
      </c>
      <c r="J19" s="7">
        <v>25</v>
      </c>
      <c r="K19" s="7">
        <v>815</v>
      </c>
      <c r="L19" s="7">
        <v>64685</v>
      </c>
      <c r="M19" s="7">
        <v>67260</v>
      </c>
      <c r="N19" s="7">
        <v>72075</v>
      </c>
      <c r="O19" s="7">
        <v>73760</v>
      </c>
      <c r="P19" s="7">
        <v>10155</v>
      </c>
      <c r="Q19" s="7">
        <v>5780</v>
      </c>
      <c r="R19" s="7">
        <v>690</v>
      </c>
      <c r="S19" s="7">
        <v>125</v>
      </c>
    </row>
    <row r="20" spans="1:19" x14ac:dyDescent="0.25">
      <c r="A20" s="6" t="s">
        <v>18</v>
      </c>
      <c r="B20" s="7">
        <v>350</v>
      </c>
      <c r="C20" s="7">
        <v>755</v>
      </c>
      <c r="D20" s="7">
        <v>355</v>
      </c>
      <c r="E20" s="7">
        <v>75</v>
      </c>
      <c r="F20" s="7">
        <v>180</v>
      </c>
      <c r="G20" s="7">
        <v>115</v>
      </c>
      <c r="H20" s="7">
        <v>90</v>
      </c>
      <c r="I20" s="7">
        <v>235</v>
      </c>
      <c r="J20" s="7">
        <v>65</v>
      </c>
      <c r="K20" s="7">
        <v>1460</v>
      </c>
      <c r="L20" s="7">
        <v>95075</v>
      </c>
      <c r="M20" s="7">
        <v>98370</v>
      </c>
      <c r="N20" s="7">
        <v>104815</v>
      </c>
      <c r="O20" s="7">
        <v>107045</v>
      </c>
      <c r="P20" s="7">
        <v>15320</v>
      </c>
      <c r="Q20" s="7">
        <v>9230</v>
      </c>
      <c r="R20" s="7">
        <v>1160</v>
      </c>
      <c r="S20" s="7">
        <v>300</v>
      </c>
    </row>
    <row r="21" spans="1:19" x14ac:dyDescent="0.25">
      <c r="A21" s="6" t="s">
        <v>19</v>
      </c>
      <c r="B21" s="7">
        <v>1090</v>
      </c>
      <c r="C21" s="7">
        <v>2785</v>
      </c>
      <c r="D21" s="7">
        <v>1010</v>
      </c>
      <c r="E21" s="7">
        <v>330</v>
      </c>
      <c r="F21" s="7">
        <v>745</v>
      </c>
      <c r="G21" s="7">
        <v>445</v>
      </c>
      <c r="H21" s="7">
        <v>270</v>
      </c>
      <c r="I21" s="7">
        <v>760</v>
      </c>
      <c r="J21" s="7">
        <v>235</v>
      </c>
      <c r="K21" s="7">
        <v>4880</v>
      </c>
      <c r="L21" s="7">
        <v>444490</v>
      </c>
      <c r="M21" s="7">
        <v>457690</v>
      </c>
      <c r="N21" s="7">
        <v>492330</v>
      </c>
      <c r="O21" s="7">
        <v>498350</v>
      </c>
      <c r="P21" s="7">
        <v>85130</v>
      </c>
      <c r="Q21" s="7">
        <v>38230</v>
      </c>
      <c r="R21" s="7">
        <v>3890</v>
      </c>
      <c r="S21" s="7">
        <v>995</v>
      </c>
    </row>
    <row r="22" spans="1:19" x14ac:dyDescent="0.25">
      <c r="A22" s="6" t="s">
        <v>20</v>
      </c>
      <c r="B22" s="7">
        <v>690</v>
      </c>
      <c r="C22" s="7">
        <v>1525</v>
      </c>
      <c r="D22" s="7">
        <v>600</v>
      </c>
      <c r="E22" s="7">
        <v>195</v>
      </c>
      <c r="F22" s="7">
        <v>355</v>
      </c>
      <c r="G22" s="7">
        <v>250</v>
      </c>
      <c r="H22" s="7">
        <v>165</v>
      </c>
      <c r="I22" s="7">
        <v>430</v>
      </c>
      <c r="J22" s="7">
        <v>130</v>
      </c>
      <c r="K22" s="7">
        <v>2815</v>
      </c>
      <c r="L22" s="7">
        <v>240795</v>
      </c>
      <c r="M22" s="7">
        <v>250165</v>
      </c>
      <c r="N22" s="7">
        <v>266830</v>
      </c>
      <c r="O22" s="7">
        <v>270035</v>
      </c>
      <c r="P22" s="7">
        <v>41215</v>
      </c>
      <c r="Q22" s="7">
        <v>21115</v>
      </c>
      <c r="R22" s="7">
        <v>2255</v>
      </c>
      <c r="S22" s="7">
        <v>560</v>
      </c>
    </row>
    <row r="23" spans="1:19" x14ac:dyDescent="0.25">
      <c r="A23" s="6" t="s">
        <v>21</v>
      </c>
      <c r="B23" s="7">
        <v>30</v>
      </c>
      <c r="C23" s="7">
        <v>255</v>
      </c>
      <c r="D23" s="7">
        <v>35</v>
      </c>
      <c r="E23" s="7">
        <v>10</v>
      </c>
      <c r="F23" s="7">
        <v>45</v>
      </c>
      <c r="G23" s="7">
        <v>55</v>
      </c>
      <c r="H23" s="7">
        <v>35</v>
      </c>
      <c r="I23" s="7">
        <v>95</v>
      </c>
      <c r="J23" s="7">
        <v>20</v>
      </c>
      <c r="K23" s="7">
        <v>320</v>
      </c>
      <c r="L23" s="7">
        <v>19005</v>
      </c>
      <c r="M23" s="7">
        <v>20595</v>
      </c>
      <c r="N23" s="7">
        <v>23390</v>
      </c>
      <c r="O23" s="7">
        <v>24160</v>
      </c>
      <c r="P23" s="7">
        <v>2875</v>
      </c>
      <c r="Q23" s="7">
        <v>2485</v>
      </c>
      <c r="R23" s="7">
        <v>210</v>
      </c>
      <c r="S23" s="7">
        <v>115</v>
      </c>
    </row>
    <row r="24" spans="1:19" x14ac:dyDescent="0.25">
      <c r="A24" s="6" t="s">
        <v>22</v>
      </c>
      <c r="B24" s="7">
        <v>210</v>
      </c>
      <c r="C24" s="7">
        <v>470</v>
      </c>
      <c r="D24" s="7">
        <v>135</v>
      </c>
      <c r="E24" s="7">
        <v>65</v>
      </c>
      <c r="F24" s="7">
        <v>95</v>
      </c>
      <c r="G24" s="7">
        <v>90</v>
      </c>
      <c r="H24" s="7">
        <v>50</v>
      </c>
      <c r="I24" s="7">
        <v>105</v>
      </c>
      <c r="J24" s="7">
        <v>60</v>
      </c>
      <c r="K24" s="7">
        <v>810</v>
      </c>
      <c r="L24" s="7">
        <v>66810</v>
      </c>
      <c r="M24" s="7">
        <v>70260</v>
      </c>
      <c r="N24" s="7">
        <v>75810</v>
      </c>
      <c r="O24" s="7">
        <v>79120</v>
      </c>
      <c r="P24" s="7">
        <v>11235</v>
      </c>
      <c r="Q24" s="7">
        <v>8030</v>
      </c>
      <c r="R24" s="7">
        <v>645</v>
      </c>
      <c r="S24" s="7">
        <v>165</v>
      </c>
    </row>
    <row r="25" spans="1:19" x14ac:dyDescent="0.25">
      <c r="A25" s="6" t="s">
        <v>23</v>
      </c>
      <c r="B25" s="7">
        <v>600</v>
      </c>
      <c r="C25" s="7">
        <v>1140</v>
      </c>
      <c r="D25" s="7">
        <v>430</v>
      </c>
      <c r="E25" s="7">
        <v>120</v>
      </c>
      <c r="F25" s="7">
        <v>225</v>
      </c>
      <c r="G25" s="7">
        <v>175</v>
      </c>
      <c r="H25" s="7">
        <v>95</v>
      </c>
      <c r="I25" s="7">
        <v>355</v>
      </c>
      <c r="J25" s="7">
        <v>170</v>
      </c>
      <c r="K25" s="7">
        <v>2170</v>
      </c>
      <c r="L25" s="7">
        <v>154180</v>
      </c>
      <c r="M25" s="7">
        <v>162600</v>
      </c>
      <c r="N25" s="7">
        <v>175445</v>
      </c>
      <c r="O25" s="7">
        <v>180470</v>
      </c>
      <c r="P25" s="7">
        <v>24840</v>
      </c>
      <c r="Q25" s="7">
        <v>15285</v>
      </c>
      <c r="R25" s="7">
        <v>1645</v>
      </c>
      <c r="S25" s="7">
        <v>525</v>
      </c>
    </row>
    <row r="26" spans="1:19" x14ac:dyDescent="0.25">
      <c r="A26" s="6" t="s">
        <v>24</v>
      </c>
      <c r="B26" s="7">
        <v>190</v>
      </c>
      <c r="C26" s="7">
        <v>705</v>
      </c>
      <c r="D26" s="7">
        <v>185</v>
      </c>
      <c r="E26" s="7">
        <v>60</v>
      </c>
      <c r="F26" s="7">
        <v>110</v>
      </c>
      <c r="G26" s="7">
        <v>125</v>
      </c>
      <c r="H26" s="7">
        <v>80</v>
      </c>
      <c r="I26" s="7">
        <v>230</v>
      </c>
      <c r="J26" s="7">
        <v>105</v>
      </c>
      <c r="K26" s="7">
        <v>1080</v>
      </c>
      <c r="L26" s="7">
        <v>71745</v>
      </c>
      <c r="M26" s="7">
        <v>75045</v>
      </c>
      <c r="N26" s="7">
        <v>81530</v>
      </c>
      <c r="O26" s="7">
        <v>83270</v>
      </c>
      <c r="P26" s="7">
        <v>12455</v>
      </c>
      <c r="Q26" s="7">
        <v>7190</v>
      </c>
      <c r="R26" s="7">
        <v>745</v>
      </c>
      <c r="S26" s="7">
        <v>335</v>
      </c>
    </row>
    <row r="27" spans="1:19" x14ac:dyDescent="0.25">
      <c r="A27" s="6" t="s">
        <v>25</v>
      </c>
      <c r="B27" s="7">
        <v>350</v>
      </c>
      <c r="C27" s="7">
        <v>800</v>
      </c>
      <c r="D27" s="7">
        <v>270</v>
      </c>
      <c r="E27" s="7">
        <v>90</v>
      </c>
      <c r="F27" s="7">
        <v>185</v>
      </c>
      <c r="G27" s="7">
        <v>130</v>
      </c>
      <c r="H27" s="7">
        <v>100</v>
      </c>
      <c r="I27" s="7">
        <v>200</v>
      </c>
      <c r="J27" s="7">
        <v>95</v>
      </c>
      <c r="K27" s="7">
        <v>1425</v>
      </c>
      <c r="L27" s="7">
        <v>99295</v>
      </c>
      <c r="M27" s="7">
        <v>104395</v>
      </c>
      <c r="N27" s="7">
        <v>114155</v>
      </c>
      <c r="O27" s="7">
        <v>118065</v>
      </c>
      <c r="P27" s="7">
        <v>17650</v>
      </c>
      <c r="Q27" s="7">
        <v>9410</v>
      </c>
      <c r="R27" s="7">
        <v>1130</v>
      </c>
      <c r="S27" s="7">
        <v>295</v>
      </c>
    </row>
    <row r="28" spans="1:19" x14ac:dyDescent="0.25">
      <c r="A28" s="6" t="s">
        <v>26</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row>
    <row r="29" spans="1:19" x14ac:dyDescent="0.25">
      <c r="A29" s="6" t="s">
        <v>27</v>
      </c>
      <c r="B29" s="7">
        <v>0</v>
      </c>
      <c r="C29" s="7">
        <v>0</v>
      </c>
      <c r="D29" s="7">
        <v>0</v>
      </c>
      <c r="E29" s="7">
        <v>0</v>
      </c>
      <c r="F29" s="7">
        <v>0</v>
      </c>
      <c r="G29" s="7">
        <v>0</v>
      </c>
      <c r="H29" s="7">
        <v>0</v>
      </c>
      <c r="I29" s="7">
        <v>0</v>
      </c>
      <c r="J29" s="7">
        <v>0</v>
      </c>
      <c r="K29" s="7">
        <v>0</v>
      </c>
      <c r="L29" s="7">
        <v>5</v>
      </c>
      <c r="M29" s="7">
        <v>5</v>
      </c>
      <c r="N29" s="7">
        <v>5</v>
      </c>
      <c r="O29" s="7">
        <v>5</v>
      </c>
      <c r="P29" s="7">
        <v>0</v>
      </c>
      <c r="Q29" s="7">
        <v>0</v>
      </c>
      <c r="R29" s="7">
        <v>0</v>
      </c>
      <c r="S29" s="7">
        <v>0</v>
      </c>
    </row>
    <row r="30" spans="1:19" ht="18" customHeight="1" x14ac:dyDescent="0.25">
      <c r="A30" s="6" t="s">
        <v>28</v>
      </c>
      <c r="B30" s="8">
        <v>7965</v>
      </c>
      <c r="C30" s="8">
        <v>22275</v>
      </c>
      <c r="D30" s="8">
        <v>7325</v>
      </c>
      <c r="E30" s="8">
        <v>2355</v>
      </c>
      <c r="F30" s="8">
        <v>4880</v>
      </c>
      <c r="G30" s="8">
        <v>3970</v>
      </c>
      <c r="H30" s="8">
        <v>2395</v>
      </c>
      <c r="I30" s="8">
        <v>6480</v>
      </c>
      <c r="J30" s="8">
        <v>2195</v>
      </c>
      <c r="K30" s="8">
        <v>37565</v>
      </c>
      <c r="L30" s="8">
        <v>2696340</v>
      </c>
      <c r="M30" s="8">
        <f>SUM(M9:M29)</f>
        <v>2822015</v>
      </c>
      <c r="N30" s="8">
        <v>3043775</v>
      </c>
      <c r="O30" s="8">
        <v>3129385</v>
      </c>
      <c r="P30" s="8">
        <v>465560</v>
      </c>
      <c r="Q30" s="8">
        <v>276080</v>
      </c>
      <c r="R30" s="8">
        <f>SUM(R9:R29)</f>
        <v>28890</v>
      </c>
      <c r="S30" s="8">
        <f>SUM(S9:S29)</f>
        <v>8680</v>
      </c>
    </row>
    <row r="32" spans="1:19" x14ac:dyDescent="0.25">
      <c r="A32" s="9" t="s">
        <v>29</v>
      </c>
    </row>
    <row r="33" spans="1:19" x14ac:dyDescent="0.25">
      <c r="A33" s="9" t="s">
        <v>30</v>
      </c>
    </row>
    <row r="35" spans="1:19" ht="26.1" customHeight="1" x14ac:dyDescent="0.25">
      <c r="A35" s="5" t="s">
        <v>6</v>
      </c>
      <c r="B35" s="4" t="s">
        <v>34</v>
      </c>
      <c r="C35" s="4" t="s">
        <v>35</v>
      </c>
      <c r="D35" s="4" t="s">
        <v>36</v>
      </c>
      <c r="E35" s="4" t="s">
        <v>37</v>
      </c>
      <c r="F35" s="4" t="s">
        <v>38</v>
      </c>
      <c r="G35" s="4" t="s">
        <v>39</v>
      </c>
      <c r="H35" s="4" t="s">
        <v>40</v>
      </c>
      <c r="I35" s="4" t="s">
        <v>41</v>
      </c>
      <c r="J35" s="4" t="s">
        <v>42</v>
      </c>
      <c r="K35" s="4" t="s">
        <v>48</v>
      </c>
      <c r="L35" s="4" t="s">
        <v>43</v>
      </c>
      <c r="M35" s="4" t="s">
        <v>49</v>
      </c>
      <c r="N35" s="4" t="s">
        <v>44</v>
      </c>
      <c r="O35" s="4" t="s">
        <v>45</v>
      </c>
      <c r="P35" s="4" t="s">
        <v>46</v>
      </c>
      <c r="Q35" s="4" t="s">
        <v>47</v>
      </c>
      <c r="R35" s="4" t="s">
        <v>32</v>
      </c>
      <c r="S35" s="4" t="s">
        <v>33</v>
      </c>
    </row>
    <row r="36" spans="1:19" x14ac:dyDescent="0.25">
      <c r="A36" s="6" t="s">
        <v>7</v>
      </c>
      <c r="B36" s="10">
        <f>B9/B$30</f>
        <v>3.1387319522912741E-3</v>
      </c>
      <c r="C36" s="10">
        <f t="shared" ref="C36:Q36" si="0">C9/C$30</f>
        <v>0.10258136924803592</v>
      </c>
      <c r="D36" s="10">
        <f t="shared" si="0"/>
        <v>3.4129692832764505E-3</v>
      </c>
      <c r="E36" s="10">
        <f t="shared" si="0"/>
        <v>8.4925690021231421E-3</v>
      </c>
      <c r="F36" s="10">
        <f t="shared" si="0"/>
        <v>4.7131147540983603E-2</v>
      </c>
      <c r="G36" s="10">
        <f t="shared" si="0"/>
        <v>0.17380352644836272</v>
      </c>
      <c r="H36" s="10">
        <f t="shared" si="0"/>
        <v>8.3507306889352817E-2</v>
      </c>
      <c r="I36" s="10">
        <f t="shared" si="0"/>
        <v>0.16820987654320987</v>
      </c>
      <c r="J36" s="10">
        <f t="shared" si="0"/>
        <v>2.7334851936218679E-2</v>
      </c>
      <c r="K36" s="10">
        <f t="shared" si="0"/>
        <v>6.2158924530813259E-2</v>
      </c>
      <c r="L36" s="10">
        <f t="shared" si="0"/>
        <v>3.8144299309434269E-2</v>
      </c>
      <c r="M36" s="10">
        <f t="shared" ref="M36:M53" si="1">M9/M$30</f>
        <v>4.1367604353626755E-2</v>
      </c>
      <c r="N36" s="10">
        <f t="shared" si="0"/>
        <v>4.4132697062036451E-2</v>
      </c>
      <c r="O36" s="10">
        <f t="shared" si="0"/>
        <v>4.8637352067578771E-2</v>
      </c>
      <c r="P36" s="10">
        <f t="shared" si="0"/>
        <v>2.6344617235157658E-2</v>
      </c>
      <c r="Q36" s="10">
        <f t="shared" si="0"/>
        <v>9.0245580991017094E-2</v>
      </c>
      <c r="R36" s="10">
        <f t="shared" ref="R36:S51" si="2">R9/R$30</f>
        <v>4.1017653167185877E-2</v>
      </c>
      <c r="S36" s="10">
        <f t="shared" si="2"/>
        <v>0.13248847926267282</v>
      </c>
    </row>
    <row r="37" spans="1:19" x14ac:dyDescent="0.25">
      <c r="A37" s="6" t="s">
        <v>8</v>
      </c>
      <c r="B37" s="10">
        <f t="shared" ref="B37:Q57" si="3">B10/B$30</f>
        <v>0</v>
      </c>
      <c r="C37" s="10">
        <f t="shared" si="3"/>
        <v>1.1223344556677891E-3</v>
      </c>
      <c r="D37" s="10">
        <f t="shared" si="3"/>
        <v>0</v>
      </c>
      <c r="E37" s="10">
        <f t="shared" si="3"/>
        <v>0</v>
      </c>
      <c r="F37" s="10">
        <f t="shared" si="3"/>
        <v>0</v>
      </c>
      <c r="G37" s="10">
        <f t="shared" si="3"/>
        <v>1.2594458438287153E-3</v>
      </c>
      <c r="H37" s="10">
        <f t="shared" si="3"/>
        <v>6.2630480167014616E-3</v>
      </c>
      <c r="I37" s="10">
        <f t="shared" si="3"/>
        <v>7.716049382716049E-4</v>
      </c>
      <c r="J37" s="10">
        <f t="shared" si="3"/>
        <v>0</v>
      </c>
      <c r="K37" s="10">
        <f t="shared" si="3"/>
        <v>6.65513110608279E-4</v>
      </c>
      <c r="L37" s="10">
        <f t="shared" si="3"/>
        <v>4.9696996669559477E-4</v>
      </c>
      <c r="M37" s="10">
        <f t="shared" si="1"/>
        <v>5.1558903832899547E-4</v>
      </c>
      <c r="N37" s="10">
        <f t="shared" si="3"/>
        <v>6.2093945840280577E-4</v>
      </c>
      <c r="O37" s="10">
        <f t="shared" si="3"/>
        <v>6.5028751655676756E-4</v>
      </c>
      <c r="P37" s="10">
        <f t="shared" si="3"/>
        <v>4.1885041670246584E-4</v>
      </c>
      <c r="Q37" s="10">
        <f t="shared" si="3"/>
        <v>7.063170095624457E-4</v>
      </c>
      <c r="R37" s="10">
        <f t="shared" si="2"/>
        <v>6.9228106611284187E-4</v>
      </c>
      <c r="S37" s="10">
        <f t="shared" si="2"/>
        <v>5.76036866359447E-4</v>
      </c>
    </row>
    <row r="38" spans="1:19" x14ac:dyDescent="0.25">
      <c r="A38" s="6" t="s">
        <v>9</v>
      </c>
      <c r="B38" s="10">
        <f t="shared" si="3"/>
        <v>3.3270558694287508E-2</v>
      </c>
      <c r="C38" s="10">
        <f t="shared" si="3"/>
        <v>6.015712682379349E-2</v>
      </c>
      <c r="D38" s="10">
        <f t="shared" si="3"/>
        <v>6.7576791808873715E-2</v>
      </c>
      <c r="E38" s="10">
        <f t="shared" si="3"/>
        <v>6.3694267515923567E-2</v>
      </c>
      <c r="F38" s="10">
        <f t="shared" si="3"/>
        <v>7.274590163934426E-2</v>
      </c>
      <c r="G38" s="10">
        <f t="shared" si="3"/>
        <v>5.5415617128463476E-2</v>
      </c>
      <c r="H38" s="10">
        <f t="shared" si="3"/>
        <v>6.889352818371608E-2</v>
      </c>
      <c r="I38" s="10">
        <f t="shared" si="3"/>
        <v>5.3240740740740741E-2</v>
      </c>
      <c r="J38" s="10">
        <f t="shared" si="3"/>
        <v>4.7835990888382689E-2</v>
      </c>
      <c r="K38" s="10">
        <f t="shared" si="3"/>
        <v>5.576999866897378E-2</v>
      </c>
      <c r="L38" s="10">
        <f t="shared" si="3"/>
        <v>4.651490539026977E-2</v>
      </c>
      <c r="M38" s="10">
        <f t="shared" si="1"/>
        <v>4.665283494240817E-2</v>
      </c>
      <c r="N38" s="10">
        <f t="shared" si="3"/>
        <v>4.6591814440949147E-2</v>
      </c>
      <c r="O38" s="10">
        <f t="shared" si="3"/>
        <v>4.6715249162375357E-2</v>
      </c>
      <c r="P38" s="10">
        <f t="shared" si="3"/>
        <v>4.2550906435260764E-2</v>
      </c>
      <c r="Q38" s="10">
        <f t="shared" si="3"/>
        <v>4.786656041727036E-2</v>
      </c>
      <c r="R38" s="10">
        <f t="shared" si="2"/>
        <v>5.7113187954309447E-2</v>
      </c>
      <c r="S38" s="10">
        <f t="shared" si="2"/>
        <v>5.1267281105990783E-2</v>
      </c>
    </row>
    <row r="39" spans="1:19" x14ac:dyDescent="0.25">
      <c r="A39" s="6" t="s">
        <v>10</v>
      </c>
      <c r="B39" s="10">
        <f t="shared" si="3"/>
        <v>0</v>
      </c>
      <c r="C39" s="10">
        <f t="shared" si="3"/>
        <v>8.9786756453423121E-4</v>
      </c>
      <c r="D39" s="10">
        <f t="shared" si="3"/>
        <v>2.0477815699658703E-3</v>
      </c>
      <c r="E39" s="10">
        <f t="shared" si="3"/>
        <v>0</v>
      </c>
      <c r="F39" s="10">
        <f t="shared" si="3"/>
        <v>2.0491803278688526E-3</v>
      </c>
      <c r="G39" s="10">
        <f t="shared" si="3"/>
        <v>0</v>
      </c>
      <c r="H39" s="10">
        <f t="shared" si="3"/>
        <v>0</v>
      </c>
      <c r="I39" s="10">
        <f t="shared" si="3"/>
        <v>7.716049382716049E-4</v>
      </c>
      <c r="J39" s="10">
        <f t="shared" si="3"/>
        <v>0</v>
      </c>
      <c r="K39" s="10">
        <f t="shared" si="3"/>
        <v>9.317183548515906E-4</v>
      </c>
      <c r="L39" s="10">
        <f t="shared" si="3"/>
        <v>1.698598841392406E-3</v>
      </c>
      <c r="M39" s="10">
        <f t="shared" si="1"/>
        <v>1.7115429932158404E-3</v>
      </c>
      <c r="N39" s="10">
        <f t="shared" si="3"/>
        <v>1.8332498295701883E-3</v>
      </c>
      <c r="O39" s="10">
        <f t="shared" si="3"/>
        <v>1.9157118730996666E-3</v>
      </c>
      <c r="P39" s="10">
        <f t="shared" si="3"/>
        <v>1.4069078099493084E-3</v>
      </c>
      <c r="Q39" s="10">
        <f t="shared" si="3"/>
        <v>2.3000579542161691E-3</v>
      </c>
      <c r="R39" s="10">
        <f t="shared" si="2"/>
        <v>8.6535133264105228E-4</v>
      </c>
      <c r="S39" s="10">
        <f t="shared" si="2"/>
        <v>1.152073732718894E-3</v>
      </c>
    </row>
    <row r="40" spans="1:19" x14ac:dyDescent="0.25">
      <c r="A40" s="6" t="s">
        <v>11</v>
      </c>
      <c r="B40" s="10">
        <f t="shared" si="3"/>
        <v>3.766478342749529E-3</v>
      </c>
      <c r="C40" s="10">
        <f t="shared" si="3"/>
        <v>3.3670033670033669E-3</v>
      </c>
      <c r="D40" s="10">
        <f t="shared" si="3"/>
        <v>3.4129692832764505E-3</v>
      </c>
      <c r="E40" s="10">
        <f t="shared" si="3"/>
        <v>2.1231422505307855E-3</v>
      </c>
      <c r="F40" s="10">
        <f t="shared" si="3"/>
        <v>4.0983606557377051E-3</v>
      </c>
      <c r="G40" s="10">
        <f t="shared" si="3"/>
        <v>3.778337531486146E-3</v>
      </c>
      <c r="H40" s="10">
        <f t="shared" si="3"/>
        <v>6.2630480167014616E-3</v>
      </c>
      <c r="I40" s="10">
        <f t="shared" si="3"/>
        <v>2.3148148148148147E-3</v>
      </c>
      <c r="J40" s="10">
        <f t="shared" si="3"/>
        <v>2.2779043280182231E-3</v>
      </c>
      <c r="K40" s="10">
        <f t="shared" si="3"/>
        <v>3.4606681751630508E-3</v>
      </c>
      <c r="L40" s="10">
        <f t="shared" si="3"/>
        <v>3.5010421534376231E-3</v>
      </c>
      <c r="M40" s="10">
        <f t="shared" si="1"/>
        <v>3.5790029464761882E-3</v>
      </c>
      <c r="N40" s="10">
        <f t="shared" si="3"/>
        <v>3.6073625678639189E-3</v>
      </c>
      <c r="O40" s="10">
        <f t="shared" si="3"/>
        <v>3.6348995090089587E-3</v>
      </c>
      <c r="P40" s="10">
        <f t="shared" si="3"/>
        <v>3.4045021049918379E-3</v>
      </c>
      <c r="Q40" s="10">
        <f t="shared" si="3"/>
        <v>3.7489133584468269E-3</v>
      </c>
      <c r="R40" s="10">
        <f t="shared" si="2"/>
        <v>3.8075458636206302E-3</v>
      </c>
      <c r="S40" s="10">
        <f t="shared" si="2"/>
        <v>2.304147465437788E-3</v>
      </c>
    </row>
    <row r="41" spans="1:19" x14ac:dyDescent="0.25">
      <c r="A41" s="6" t="s">
        <v>12</v>
      </c>
      <c r="B41" s="10">
        <f t="shared" si="3"/>
        <v>0.12617702448210924</v>
      </c>
      <c r="C41" s="10">
        <f t="shared" si="3"/>
        <v>0.12547699214365882</v>
      </c>
      <c r="D41" s="10">
        <f t="shared" si="3"/>
        <v>0.14812286689419796</v>
      </c>
      <c r="E41" s="10">
        <f t="shared" si="3"/>
        <v>0.14225053078556263</v>
      </c>
      <c r="F41" s="10">
        <f t="shared" si="3"/>
        <v>0.15778688524590165</v>
      </c>
      <c r="G41" s="10">
        <f t="shared" si="3"/>
        <v>0.11964735516372796</v>
      </c>
      <c r="H41" s="10">
        <f t="shared" si="3"/>
        <v>0.13152400835073069</v>
      </c>
      <c r="I41" s="10">
        <f t="shared" si="3"/>
        <v>9.5679012345679007E-2</v>
      </c>
      <c r="J41" s="10">
        <f t="shared" si="3"/>
        <v>0.12756264236902051</v>
      </c>
      <c r="K41" s="10">
        <f t="shared" si="3"/>
        <v>0.12990815919073606</v>
      </c>
      <c r="L41" s="10">
        <f t="shared" si="3"/>
        <v>0.10610494225505686</v>
      </c>
      <c r="M41" s="10">
        <f t="shared" si="1"/>
        <v>0.10601467391208055</v>
      </c>
      <c r="N41" s="10">
        <f t="shared" si="3"/>
        <v>0.10516053256236088</v>
      </c>
      <c r="O41" s="10">
        <f t="shared" si="3"/>
        <v>0.10541208576125979</v>
      </c>
      <c r="P41" s="10">
        <f t="shared" si="3"/>
        <v>0.11607526419795515</v>
      </c>
      <c r="Q41" s="10">
        <f t="shared" si="3"/>
        <v>0.11243117936829905</v>
      </c>
      <c r="R41" s="10">
        <f t="shared" si="2"/>
        <v>0.13776393215645552</v>
      </c>
      <c r="S41" s="10">
        <f t="shared" si="2"/>
        <v>0.10368663594470046</v>
      </c>
    </row>
    <row r="42" spans="1:19" x14ac:dyDescent="0.25">
      <c r="A42" s="6" t="s">
        <v>13</v>
      </c>
      <c r="B42" s="10">
        <f t="shared" si="3"/>
        <v>0.18392969240426868</v>
      </c>
      <c r="C42" s="10">
        <f t="shared" si="3"/>
        <v>0.16430976430976432</v>
      </c>
      <c r="D42" s="10">
        <f t="shared" si="3"/>
        <v>0.18088737201365188</v>
      </c>
      <c r="E42" s="10">
        <f t="shared" si="3"/>
        <v>0.18683651804670912</v>
      </c>
      <c r="F42" s="10">
        <f t="shared" si="3"/>
        <v>0.15881147540983606</v>
      </c>
      <c r="G42" s="10">
        <f t="shared" si="3"/>
        <v>0.15994962216624686</v>
      </c>
      <c r="H42" s="10">
        <f t="shared" si="3"/>
        <v>0.14196242171189979</v>
      </c>
      <c r="I42" s="10">
        <f t="shared" si="3"/>
        <v>0.16666666666666666</v>
      </c>
      <c r="J42" s="10">
        <f t="shared" si="3"/>
        <v>0.17539863325740318</v>
      </c>
      <c r="K42" s="10">
        <f t="shared" si="3"/>
        <v>0.17183548515905764</v>
      </c>
      <c r="L42" s="10">
        <f t="shared" si="3"/>
        <v>0.15966087362869669</v>
      </c>
      <c r="M42" s="10">
        <f t="shared" si="1"/>
        <v>0.16023479676755795</v>
      </c>
      <c r="N42" s="10">
        <f t="shared" si="3"/>
        <v>0.16017445441926556</v>
      </c>
      <c r="O42" s="10">
        <f t="shared" si="3"/>
        <v>0.16069930673279254</v>
      </c>
      <c r="P42" s="10">
        <f t="shared" si="3"/>
        <v>0.15105464386974826</v>
      </c>
      <c r="Q42" s="10">
        <f t="shared" si="3"/>
        <v>0.15883077368878587</v>
      </c>
      <c r="R42" s="10">
        <f t="shared" si="2"/>
        <v>0.17272412599515402</v>
      </c>
      <c r="S42" s="10">
        <f t="shared" si="2"/>
        <v>0.16877880184331798</v>
      </c>
    </row>
    <row r="43" spans="1:19" x14ac:dyDescent="0.25">
      <c r="A43" s="6" t="s">
        <v>14</v>
      </c>
      <c r="B43" s="10">
        <f t="shared" si="3"/>
        <v>2.1971123666038921E-2</v>
      </c>
      <c r="C43" s="10">
        <f t="shared" si="3"/>
        <v>2.4242424242424242E-2</v>
      </c>
      <c r="D43" s="10">
        <f t="shared" si="3"/>
        <v>2.5938566552901023E-2</v>
      </c>
      <c r="E43" s="10">
        <f t="shared" si="3"/>
        <v>3.1847133757961783E-2</v>
      </c>
      <c r="F43" s="10">
        <f t="shared" si="3"/>
        <v>2.5614754098360656E-2</v>
      </c>
      <c r="G43" s="10">
        <f t="shared" si="3"/>
        <v>2.6448362720403022E-2</v>
      </c>
      <c r="H43" s="10">
        <f t="shared" si="3"/>
        <v>2.5052192066805846E-2</v>
      </c>
      <c r="I43" s="10">
        <f t="shared" si="3"/>
        <v>1.4660493827160493E-2</v>
      </c>
      <c r="J43" s="10">
        <f t="shared" si="3"/>
        <v>3.4168564920273349E-2</v>
      </c>
      <c r="K43" s="10">
        <f t="shared" si="3"/>
        <v>2.40915746040197E-2</v>
      </c>
      <c r="L43" s="10">
        <f t="shared" si="3"/>
        <v>4.1430235059376784E-2</v>
      </c>
      <c r="M43" s="10">
        <f t="shared" si="1"/>
        <v>4.1181567071755465E-2</v>
      </c>
      <c r="N43" s="10">
        <f t="shared" si="3"/>
        <v>4.0666606434444072E-2</v>
      </c>
      <c r="O43" s="10">
        <f t="shared" si="3"/>
        <v>4.0442451152542754E-2</v>
      </c>
      <c r="P43" s="10">
        <f t="shared" si="3"/>
        <v>3.2219262823266606E-2</v>
      </c>
      <c r="Q43" s="10">
        <f t="shared" si="3"/>
        <v>3.2128368588814835E-2</v>
      </c>
      <c r="R43" s="10">
        <f t="shared" si="2"/>
        <v>2.5441329179646938E-2</v>
      </c>
      <c r="S43" s="10">
        <f t="shared" si="2"/>
        <v>1.9585253456221197E-2</v>
      </c>
    </row>
    <row r="44" spans="1:19" x14ac:dyDescent="0.25">
      <c r="A44" s="6" t="s">
        <v>15</v>
      </c>
      <c r="B44" s="10">
        <f t="shared" si="3"/>
        <v>8.6629001883239173E-2</v>
      </c>
      <c r="C44" s="10">
        <f t="shared" si="3"/>
        <v>6.9809203142536469E-2</v>
      </c>
      <c r="D44" s="10">
        <f t="shared" si="3"/>
        <v>5.3924914675767918E-2</v>
      </c>
      <c r="E44" s="10">
        <f t="shared" si="3"/>
        <v>6.7940552016985137E-2</v>
      </c>
      <c r="F44" s="10">
        <f t="shared" si="3"/>
        <v>4.3032786885245901E-2</v>
      </c>
      <c r="G44" s="10">
        <f t="shared" si="3"/>
        <v>4.534005037783375E-2</v>
      </c>
      <c r="H44" s="10">
        <f t="shared" si="3"/>
        <v>0.1022964509394572</v>
      </c>
      <c r="I44" s="10">
        <f t="shared" si="3"/>
        <v>7.2530864197530867E-2</v>
      </c>
      <c r="J44" s="10">
        <f t="shared" si="3"/>
        <v>0.13211845102505695</v>
      </c>
      <c r="K44" s="10">
        <f t="shared" si="3"/>
        <v>7.0278184480234263E-2</v>
      </c>
      <c r="L44" s="10">
        <f t="shared" si="3"/>
        <v>5.9588182499239709E-2</v>
      </c>
      <c r="M44" s="10">
        <f t="shared" si="1"/>
        <v>6.0511726550000623E-2</v>
      </c>
      <c r="N44" s="10">
        <f t="shared" si="3"/>
        <v>6.1681628898325271E-2</v>
      </c>
      <c r="O44" s="10">
        <f t="shared" si="3"/>
        <v>6.1459360225731251E-2</v>
      </c>
      <c r="P44" s="10">
        <f t="shared" si="3"/>
        <v>5.464386974826016E-2</v>
      </c>
      <c r="Q44" s="10">
        <f t="shared" si="3"/>
        <v>6.8132425383946676E-2</v>
      </c>
      <c r="R44" s="10">
        <f t="shared" si="2"/>
        <v>6.4901349948078918E-2</v>
      </c>
      <c r="S44" s="10">
        <f t="shared" si="2"/>
        <v>8.8133640552995385E-2</v>
      </c>
    </row>
    <row r="45" spans="1:19" x14ac:dyDescent="0.25">
      <c r="A45" s="6" t="s">
        <v>16</v>
      </c>
      <c r="B45" s="10">
        <f t="shared" si="3"/>
        <v>7.2190834902699313E-2</v>
      </c>
      <c r="C45" s="10">
        <f t="shared" si="3"/>
        <v>5.0953984287317622E-2</v>
      </c>
      <c r="D45" s="10">
        <f t="shared" si="3"/>
        <v>7.7815699658703066E-2</v>
      </c>
      <c r="E45" s="10">
        <f t="shared" si="3"/>
        <v>6.7940552016985137E-2</v>
      </c>
      <c r="F45" s="10">
        <f t="shared" si="3"/>
        <v>6.5573770491803282E-2</v>
      </c>
      <c r="G45" s="10">
        <f t="shared" si="3"/>
        <v>4.9118387909319897E-2</v>
      </c>
      <c r="H45" s="10">
        <f t="shared" si="3"/>
        <v>5.2192066805845511E-2</v>
      </c>
      <c r="I45" s="10">
        <f t="shared" si="3"/>
        <v>3.7808641975308643E-2</v>
      </c>
      <c r="J45" s="10">
        <f t="shared" si="3"/>
        <v>4.1002277904328019E-2</v>
      </c>
      <c r="K45" s="10">
        <f t="shared" si="3"/>
        <v>6.0827898309596701E-2</v>
      </c>
      <c r="L45" s="10">
        <f t="shared" si="3"/>
        <v>7.7013655547890844E-2</v>
      </c>
      <c r="M45" s="10">
        <f t="shared" si="1"/>
        <v>7.5304348134223237E-2</v>
      </c>
      <c r="N45" s="10">
        <f t="shared" si="3"/>
        <v>7.3477835910998684E-2</v>
      </c>
      <c r="O45" s="10">
        <f t="shared" si="3"/>
        <v>7.210522195255617E-2</v>
      </c>
      <c r="P45" s="10">
        <f t="shared" si="3"/>
        <v>9.745253028610705E-2</v>
      </c>
      <c r="Q45" s="10">
        <f t="shared" si="3"/>
        <v>6.0725152129817446E-2</v>
      </c>
      <c r="R45" s="10">
        <f t="shared" si="2"/>
        <v>6.749740394600208E-2</v>
      </c>
      <c r="S45" s="10">
        <f t="shared" si="2"/>
        <v>3.8594470046082949E-2</v>
      </c>
    </row>
    <row r="46" spans="1:19" x14ac:dyDescent="0.25">
      <c r="A46" s="6" t="s">
        <v>17</v>
      </c>
      <c r="B46" s="10">
        <f t="shared" si="3"/>
        <v>2.7620841180163214E-2</v>
      </c>
      <c r="C46" s="10">
        <f t="shared" si="3"/>
        <v>1.8181818181818181E-2</v>
      </c>
      <c r="D46" s="10">
        <f t="shared" si="3"/>
        <v>2.5255972696245733E-2</v>
      </c>
      <c r="E46" s="10">
        <f t="shared" si="3"/>
        <v>2.7600849256900213E-2</v>
      </c>
      <c r="F46" s="10">
        <f t="shared" si="3"/>
        <v>2.5614754098360656E-2</v>
      </c>
      <c r="G46" s="10">
        <f t="shared" si="3"/>
        <v>1.3853904282115869E-2</v>
      </c>
      <c r="H46" s="10">
        <f t="shared" si="3"/>
        <v>1.4613778705636743E-2</v>
      </c>
      <c r="I46" s="10">
        <f t="shared" si="3"/>
        <v>1.5432098765432098E-2</v>
      </c>
      <c r="J46" s="10">
        <f t="shared" si="3"/>
        <v>1.1389521640091117E-2</v>
      </c>
      <c r="K46" s="10">
        <f t="shared" si="3"/>
        <v>2.1695727405829895E-2</v>
      </c>
      <c r="L46" s="10">
        <f t="shared" si="3"/>
        <v>2.3989927086346678E-2</v>
      </c>
      <c r="M46" s="10">
        <f t="shared" si="1"/>
        <v>2.383403348316717E-2</v>
      </c>
      <c r="N46" s="10">
        <f t="shared" si="3"/>
        <v>2.3679476965281599E-2</v>
      </c>
      <c r="O46" s="10">
        <f t="shared" si="3"/>
        <v>2.3570126398637432E-2</v>
      </c>
      <c r="P46" s="10">
        <f t="shared" si="3"/>
        <v>2.1812440931351491E-2</v>
      </c>
      <c r="Q46" s="10">
        <f t="shared" si="3"/>
        <v>2.0935960591133004E-2</v>
      </c>
      <c r="R46" s="10">
        <f t="shared" si="2"/>
        <v>2.3883696780893044E-2</v>
      </c>
      <c r="S46" s="10">
        <f t="shared" si="2"/>
        <v>1.4400921658986175E-2</v>
      </c>
    </row>
    <row r="47" spans="1:19" x14ac:dyDescent="0.25">
      <c r="A47" s="6" t="s">
        <v>18</v>
      </c>
      <c r="B47" s="10">
        <f t="shared" si="3"/>
        <v>4.3942247332077841E-2</v>
      </c>
      <c r="C47" s="10">
        <f t="shared" si="3"/>
        <v>3.3894500561167225E-2</v>
      </c>
      <c r="D47" s="10">
        <f t="shared" si="3"/>
        <v>4.8464163822525594E-2</v>
      </c>
      <c r="E47" s="10">
        <f t="shared" si="3"/>
        <v>3.1847133757961783E-2</v>
      </c>
      <c r="F47" s="10">
        <f t="shared" si="3"/>
        <v>3.6885245901639344E-2</v>
      </c>
      <c r="G47" s="10">
        <f t="shared" si="3"/>
        <v>2.8967254408060455E-2</v>
      </c>
      <c r="H47" s="10">
        <f t="shared" si="3"/>
        <v>3.7578288100208766E-2</v>
      </c>
      <c r="I47" s="10">
        <f t="shared" si="3"/>
        <v>3.6265432098765434E-2</v>
      </c>
      <c r="J47" s="10">
        <f t="shared" si="3"/>
        <v>2.9612756264236904E-2</v>
      </c>
      <c r="K47" s="10">
        <f t="shared" si="3"/>
        <v>3.8865965659523494E-2</v>
      </c>
      <c r="L47" s="10">
        <f t="shared" si="3"/>
        <v>3.5260760883271396E-2</v>
      </c>
      <c r="M47" s="10">
        <f t="shared" si="1"/>
        <v>3.4858071271768577E-2</v>
      </c>
      <c r="N47" s="10">
        <f t="shared" si="3"/>
        <v>3.443585678967729E-2</v>
      </c>
      <c r="O47" s="10">
        <f t="shared" si="3"/>
        <v>3.4206401577306721E-2</v>
      </c>
      <c r="P47" s="10">
        <f t="shared" si="3"/>
        <v>3.2906607096829625E-2</v>
      </c>
      <c r="Q47" s="10">
        <f t="shared" si="3"/>
        <v>3.3432338452622432E-2</v>
      </c>
      <c r="R47" s="10">
        <f t="shared" si="2"/>
        <v>4.0152301834544823E-2</v>
      </c>
      <c r="S47" s="10">
        <f t="shared" si="2"/>
        <v>3.4562211981566823E-2</v>
      </c>
    </row>
    <row r="48" spans="1:19" x14ac:dyDescent="0.25">
      <c r="A48" s="6" t="s">
        <v>19</v>
      </c>
      <c r="B48" s="10">
        <f t="shared" si="3"/>
        <v>0.13684871311989957</v>
      </c>
      <c r="C48" s="10">
        <f t="shared" si="3"/>
        <v>0.12502805836139169</v>
      </c>
      <c r="D48" s="10">
        <f t="shared" si="3"/>
        <v>0.13788395904436859</v>
      </c>
      <c r="E48" s="10">
        <f t="shared" si="3"/>
        <v>0.14012738853503184</v>
      </c>
      <c r="F48" s="10">
        <f t="shared" si="3"/>
        <v>0.1526639344262295</v>
      </c>
      <c r="G48" s="10">
        <f t="shared" si="3"/>
        <v>0.11209068010075567</v>
      </c>
      <c r="H48" s="10">
        <f t="shared" si="3"/>
        <v>0.11273486430062631</v>
      </c>
      <c r="I48" s="10">
        <f t="shared" si="3"/>
        <v>0.11728395061728394</v>
      </c>
      <c r="J48" s="10">
        <f t="shared" si="3"/>
        <v>0.1070615034168565</v>
      </c>
      <c r="K48" s="10">
        <f t="shared" si="3"/>
        <v>0.12990815919073606</v>
      </c>
      <c r="L48" s="10">
        <f t="shared" si="3"/>
        <v>0.16484938843024247</v>
      </c>
      <c r="M48" s="10">
        <f t="shared" si="1"/>
        <v>0.16218553055175114</v>
      </c>
      <c r="N48" s="10">
        <f t="shared" si="3"/>
        <v>0.16174980082299117</v>
      </c>
      <c r="O48" s="10">
        <f t="shared" si="3"/>
        <v>0.15924854244524084</v>
      </c>
      <c r="P48" s="10">
        <f t="shared" si="3"/>
        <v>0.18285505627631241</v>
      </c>
      <c r="Q48" s="10">
        <f t="shared" si="3"/>
        <v>0.13847435525934512</v>
      </c>
      <c r="R48" s="10">
        <f t="shared" si="2"/>
        <v>0.13464866735894773</v>
      </c>
      <c r="S48" s="10">
        <f t="shared" si="2"/>
        <v>0.11463133640552996</v>
      </c>
    </row>
    <row r="49" spans="1:19" x14ac:dyDescent="0.25">
      <c r="A49" s="6" t="s">
        <v>20</v>
      </c>
      <c r="B49" s="10">
        <f t="shared" si="3"/>
        <v>8.6629001883239173E-2</v>
      </c>
      <c r="C49" s="10">
        <f t="shared" si="3"/>
        <v>6.8462401795735123E-2</v>
      </c>
      <c r="D49" s="10">
        <f t="shared" si="3"/>
        <v>8.191126279863481E-2</v>
      </c>
      <c r="E49" s="10">
        <f t="shared" si="3"/>
        <v>8.2802547770700632E-2</v>
      </c>
      <c r="F49" s="10">
        <f t="shared" si="3"/>
        <v>7.274590163934426E-2</v>
      </c>
      <c r="G49" s="10">
        <f t="shared" si="3"/>
        <v>6.2972292191435769E-2</v>
      </c>
      <c r="H49" s="10">
        <f t="shared" si="3"/>
        <v>6.889352818371608E-2</v>
      </c>
      <c r="I49" s="10">
        <f t="shared" si="3"/>
        <v>6.6358024691358028E-2</v>
      </c>
      <c r="J49" s="10">
        <f t="shared" si="3"/>
        <v>5.9225512528473807E-2</v>
      </c>
      <c r="K49" s="10">
        <f t="shared" si="3"/>
        <v>7.4936776254492216E-2</v>
      </c>
      <c r="L49" s="10">
        <f t="shared" si="3"/>
        <v>8.9304390395869959E-2</v>
      </c>
      <c r="M49" s="10">
        <f t="shared" si="1"/>
        <v>8.8647650703486694E-2</v>
      </c>
      <c r="N49" s="10">
        <f t="shared" si="3"/>
        <v>8.7664167029428919E-2</v>
      </c>
      <c r="O49" s="10">
        <f t="shared" si="3"/>
        <v>8.6290117706833772E-2</v>
      </c>
      <c r="P49" s="10">
        <f t="shared" si="3"/>
        <v>8.85277944840622E-2</v>
      </c>
      <c r="Q49" s="10">
        <f t="shared" si="3"/>
        <v>7.6481454650825842E-2</v>
      </c>
      <c r="R49" s="10">
        <f t="shared" si="2"/>
        <v>7.8054690204222912E-2</v>
      </c>
      <c r="S49" s="10">
        <f t="shared" si="2"/>
        <v>6.4516129032258063E-2</v>
      </c>
    </row>
    <row r="50" spans="1:19" x14ac:dyDescent="0.25">
      <c r="A50" s="6" t="s">
        <v>21</v>
      </c>
      <c r="B50" s="10">
        <f t="shared" si="3"/>
        <v>3.766478342749529E-3</v>
      </c>
      <c r="C50" s="10">
        <f t="shared" si="3"/>
        <v>1.1447811447811448E-2</v>
      </c>
      <c r="D50" s="10">
        <f t="shared" si="3"/>
        <v>4.7781569965870303E-3</v>
      </c>
      <c r="E50" s="10">
        <f t="shared" si="3"/>
        <v>4.246284501061571E-3</v>
      </c>
      <c r="F50" s="10">
        <f t="shared" si="3"/>
        <v>9.2213114754098359E-3</v>
      </c>
      <c r="G50" s="10">
        <f t="shared" si="3"/>
        <v>1.3853904282115869E-2</v>
      </c>
      <c r="H50" s="10">
        <f t="shared" si="3"/>
        <v>1.4613778705636743E-2</v>
      </c>
      <c r="I50" s="10">
        <f t="shared" si="3"/>
        <v>1.4660493827160493E-2</v>
      </c>
      <c r="J50" s="10">
        <f t="shared" si="3"/>
        <v>9.1116173120728925E-3</v>
      </c>
      <c r="K50" s="10">
        <f t="shared" si="3"/>
        <v>8.5185678157859712E-3</v>
      </c>
      <c r="L50" s="10">
        <f t="shared" si="3"/>
        <v>7.048443445559536E-3</v>
      </c>
      <c r="M50" s="10">
        <f t="shared" si="1"/>
        <v>7.2979768002650585E-3</v>
      </c>
      <c r="N50" s="10">
        <f t="shared" si="3"/>
        <v>7.6845364719796963E-3</v>
      </c>
      <c r="O50" s="10">
        <f t="shared" si="3"/>
        <v>7.7203667813324347E-3</v>
      </c>
      <c r="P50" s="10">
        <f t="shared" si="3"/>
        <v>6.175358707792766E-3</v>
      </c>
      <c r="Q50" s="10">
        <f t="shared" si="3"/>
        <v>9.0010141987829622E-3</v>
      </c>
      <c r="R50" s="10">
        <f t="shared" si="2"/>
        <v>7.2689511941848393E-3</v>
      </c>
      <c r="S50" s="10">
        <f t="shared" si="2"/>
        <v>1.3248847926267281E-2</v>
      </c>
    </row>
    <row r="51" spans="1:19" x14ac:dyDescent="0.25">
      <c r="A51" s="6" t="s">
        <v>22</v>
      </c>
      <c r="B51" s="10">
        <f t="shared" si="3"/>
        <v>2.6365348399246705E-2</v>
      </c>
      <c r="C51" s="10">
        <f t="shared" si="3"/>
        <v>2.1099887766554432E-2</v>
      </c>
      <c r="D51" s="10">
        <f t="shared" si="3"/>
        <v>1.8430034129692834E-2</v>
      </c>
      <c r="E51" s="10">
        <f t="shared" si="3"/>
        <v>2.7600849256900213E-2</v>
      </c>
      <c r="F51" s="10">
        <f t="shared" si="3"/>
        <v>1.9467213114754099E-2</v>
      </c>
      <c r="G51" s="10">
        <f t="shared" si="3"/>
        <v>2.2670025188916875E-2</v>
      </c>
      <c r="H51" s="10">
        <f t="shared" si="3"/>
        <v>2.0876826722338204E-2</v>
      </c>
      <c r="I51" s="10">
        <f t="shared" si="3"/>
        <v>1.6203703703703703E-2</v>
      </c>
      <c r="J51" s="10">
        <f t="shared" si="3"/>
        <v>2.7334851936218679E-2</v>
      </c>
      <c r="K51" s="10">
        <f t="shared" si="3"/>
        <v>2.156262478370824E-2</v>
      </c>
      <c r="L51" s="10">
        <f t="shared" si="3"/>
        <v>2.4778032443979615E-2</v>
      </c>
      <c r="M51" s="10">
        <f t="shared" si="1"/>
        <v>2.489710366528881E-2</v>
      </c>
      <c r="N51" s="10">
        <f t="shared" si="3"/>
        <v>2.4906571609268097E-2</v>
      </c>
      <c r="O51" s="10">
        <f t="shared" si="3"/>
        <v>2.5282923002442972E-2</v>
      </c>
      <c r="P51" s="10">
        <f t="shared" si="3"/>
        <v>2.4132227854626685E-2</v>
      </c>
      <c r="Q51" s="10">
        <f t="shared" si="3"/>
        <v>2.9085772239930453E-2</v>
      </c>
      <c r="R51" s="10">
        <f t="shared" si="2"/>
        <v>2.232606438213915E-2</v>
      </c>
      <c r="S51" s="10">
        <f t="shared" si="2"/>
        <v>1.9009216589861752E-2</v>
      </c>
    </row>
    <row r="52" spans="1:19" x14ac:dyDescent="0.25">
      <c r="A52" s="6" t="s">
        <v>23</v>
      </c>
      <c r="B52" s="10">
        <f t="shared" si="3"/>
        <v>7.5329566854990579E-2</v>
      </c>
      <c r="C52" s="10">
        <f t="shared" si="3"/>
        <v>5.1178451178451177E-2</v>
      </c>
      <c r="D52" s="10">
        <f t="shared" si="3"/>
        <v>5.8703071672354952E-2</v>
      </c>
      <c r="E52" s="10">
        <f t="shared" si="3"/>
        <v>5.0955414012738856E-2</v>
      </c>
      <c r="F52" s="10">
        <f t="shared" si="3"/>
        <v>4.6106557377049183E-2</v>
      </c>
      <c r="G52" s="10">
        <f t="shared" si="3"/>
        <v>4.4080604534005037E-2</v>
      </c>
      <c r="H52" s="10">
        <f t="shared" si="3"/>
        <v>3.9665970772442591E-2</v>
      </c>
      <c r="I52" s="10">
        <f t="shared" si="3"/>
        <v>5.4783950617283951E-2</v>
      </c>
      <c r="J52" s="10">
        <f t="shared" si="3"/>
        <v>7.7448747152619596E-2</v>
      </c>
      <c r="K52" s="10">
        <f t="shared" si="3"/>
        <v>5.7766538000798617E-2</v>
      </c>
      <c r="L52" s="10">
        <f t="shared" si="3"/>
        <v>5.7181216018751348E-2</v>
      </c>
      <c r="M52" s="10">
        <f t="shared" si="1"/>
        <v>5.7618403870992888E-2</v>
      </c>
      <c r="N52" s="10">
        <f t="shared" si="3"/>
        <v>5.764059432776733E-2</v>
      </c>
      <c r="O52" s="10">
        <f t="shared" si="3"/>
        <v>5.7669478188206308E-2</v>
      </c>
      <c r="P52" s="10">
        <f t="shared" si="3"/>
        <v>5.3355099235329495E-2</v>
      </c>
      <c r="Q52" s="10">
        <f t="shared" si="3"/>
        <v>5.5364387134164007E-2</v>
      </c>
      <c r="R52" s="10">
        <f t="shared" ref="R52:S52" si="4">R25/R$30</f>
        <v>5.694011768778124E-2</v>
      </c>
      <c r="S52" s="10">
        <f t="shared" si="4"/>
        <v>6.0483870967741937E-2</v>
      </c>
    </row>
    <row r="53" spans="1:19" x14ac:dyDescent="0.25">
      <c r="A53" s="6" t="s">
        <v>24</v>
      </c>
      <c r="B53" s="10">
        <f t="shared" si="3"/>
        <v>2.3854362837413684E-2</v>
      </c>
      <c r="C53" s="10">
        <f t="shared" si="3"/>
        <v>3.164983164983165E-2</v>
      </c>
      <c r="D53" s="10">
        <f t="shared" si="3"/>
        <v>2.5255972696245733E-2</v>
      </c>
      <c r="E53" s="10">
        <f t="shared" si="3"/>
        <v>2.5477707006369428E-2</v>
      </c>
      <c r="F53" s="10">
        <f t="shared" si="3"/>
        <v>2.2540983606557378E-2</v>
      </c>
      <c r="G53" s="10">
        <f t="shared" si="3"/>
        <v>3.1486146095717885E-2</v>
      </c>
      <c r="H53" s="10">
        <f t="shared" si="3"/>
        <v>3.3402922755741124E-2</v>
      </c>
      <c r="I53" s="10">
        <f t="shared" si="3"/>
        <v>3.5493827160493825E-2</v>
      </c>
      <c r="J53" s="10">
        <f t="shared" si="3"/>
        <v>4.7835990888382689E-2</v>
      </c>
      <c r="K53" s="10">
        <f t="shared" si="3"/>
        <v>2.8750166378277653E-2</v>
      </c>
      <c r="L53" s="10">
        <f t="shared" si="3"/>
        <v>2.6608291239235408E-2</v>
      </c>
      <c r="M53" s="10">
        <f t="shared" si="1"/>
        <v>2.6592700605772825E-2</v>
      </c>
      <c r="N53" s="10">
        <f t="shared" ref="C53:Q57" si="5">N26/N$30</f>
        <v>2.6785816954275531E-2</v>
      </c>
      <c r="O53" s="10">
        <f t="shared" si="5"/>
        <v>2.6609062163971516E-2</v>
      </c>
      <c r="P53" s="10">
        <f t="shared" si="5"/>
        <v>2.6752727897585704E-2</v>
      </c>
      <c r="Q53" s="10">
        <f t="shared" si="5"/>
        <v>2.6043175891046072E-2</v>
      </c>
      <c r="R53" s="10">
        <f t="shared" ref="R53:S53" si="6">R26/R$30</f>
        <v>2.5787469712703358E-2</v>
      </c>
      <c r="S53" s="10">
        <f t="shared" si="6"/>
        <v>3.8594470046082949E-2</v>
      </c>
    </row>
    <row r="54" spans="1:19" x14ac:dyDescent="0.25">
      <c r="A54" s="6" t="s">
        <v>25</v>
      </c>
      <c r="B54" s="10">
        <f t="shared" si="3"/>
        <v>4.3942247332077841E-2</v>
      </c>
      <c r="C54" s="10">
        <f t="shared" si="5"/>
        <v>3.5914702581369251E-2</v>
      </c>
      <c r="D54" s="10">
        <f t="shared" si="5"/>
        <v>3.6860068259385668E-2</v>
      </c>
      <c r="E54" s="10">
        <f t="shared" si="5"/>
        <v>3.8216560509554139E-2</v>
      </c>
      <c r="F54" s="10">
        <f t="shared" si="5"/>
        <v>3.7909836065573771E-2</v>
      </c>
      <c r="G54" s="10">
        <f t="shared" si="5"/>
        <v>3.2745591939546598E-2</v>
      </c>
      <c r="H54" s="10">
        <f t="shared" si="5"/>
        <v>4.1753653444676408E-2</v>
      </c>
      <c r="I54" s="10">
        <f t="shared" si="5"/>
        <v>3.0864197530864196E-2</v>
      </c>
      <c r="J54" s="10">
        <f t="shared" si="5"/>
        <v>4.328018223234624E-2</v>
      </c>
      <c r="K54" s="10">
        <f t="shared" si="5"/>
        <v>3.7934247304671903E-2</v>
      </c>
      <c r="L54" s="10">
        <f t="shared" si="5"/>
        <v>3.6825845405253049E-2</v>
      </c>
      <c r="M54" s="10">
        <f t="shared" ref="M54" si="7">M27/M$30</f>
        <v>3.6993070554196206E-2</v>
      </c>
      <c r="N54" s="10">
        <f t="shared" si="5"/>
        <v>3.7504414748133486E-2</v>
      </c>
      <c r="O54" s="10">
        <f t="shared" si="5"/>
        <v>3.7727860266474081E-2</v>
      </c>
      <c r="P54" s="10">
        <f t="shared" si="5"/>
        <v>3.7911332588710371E-2</v>
      </c>
      <c r="Q54" s="10">
        <f t="shared" si="5"/>
        <v>3.4084323384526223E-2</v>
      </c>
      <c r="R54" s="10">
        <f t="shared" ref="R54:S54" si="8">R27/R$30</f>
        <v>3.9113880235375563E-2</v>
      </c>
      <c r="S54" s="10">
        <f t="shared" si="8"/>
        <v>3.3986175115207372E-2</v>
      </c>
    </row>
    <row r="55" spans="1:19" x14ac:dyDescent="0.25">
      <c r="A55" s="6" t="s">
        <v>26</v>
      </c>
      <c r="B55" s="10">
        <f t="shared" si="3"/>
        <v>0</v>
      </c>
      <c r="C55" s="10">
        <f t="shared" si="5"/>
        <v>0</v>
      </c>
      <c r="D55" s="10">
        <f t="shared" si="5"/>
        <v>0</v>
      </c>
      <c r="E55" s="10">
        <f t="shared" si="5"/>
        <v>0</v>
      </c>
      <c r="F55" s="10">
        <f t="shared" si="5"/>
        <v>0</v>
      </c>
      <c r="G55" s="10">
        <f t="shared" si="5"/>
        <v>0</v>
      </c>
      <c r="H55" s="10">
        <f t="shared" si="5"/>
        <v>0</v>
      </c>
      <c r="I55" s="10">
        <f t="shared" si="5"/>
        <v>0</v>
      </c>
      <c r="J55" s="10">
        <f t="shared" si="5"/>
        <v>0</v>
      </c>
      <c r="K55" s="10">
        <f t="shared" si="5"/>
        <v>0</v>
      </c>
      <c r="L55" s="10">
        <f t="shared" si="5"/>
        <v>0</v>
      </c>
      <c r="M55" s="10">
        <f t="shared" ref="M55" si="9">M28/M$30</f>
        <v>0</v>
      </c>
      <c r="N55" s="10">
        <f t="shared" si="5"/>
        <v>0</v>
      </c>
      <c r="O55" s="10">
        <f t="shared" si="5"/>
        <v>0</v>
      </c>
      <c r="P55" s="10">
        <f t="shared" si="5"/>
        <v>0</v>
      </c>
      <c r="Q55" s="10">
        <f t="shared" si="5"/>
        <v>0</v>
      </c>
      <c r="R55" s="10">
        <f t="shared" ref="R55:S55" si="10">R28/R$30</f>
        <v>0</v>
      </c>
      <c r="S55" s="10">
        <f t="shared" si="10"/>
        <v>0</v>
      </c>
    </row>
    <row r="56" spans="1:19" x14ac:dyDescent="0.25">
      <c r="A56" s="6" t="s">
        <v>27</v>
      </c>
      <c r="B56" s="10">
        <f t="shared" si="3"/>
        <v>0</v>
      </c>
      <c r="C56" s="10">
        <f t="shared" si="5"/>
        <v>0</v>
      </c>
      <c r="D56" s="10">
        <f t="shared" si="5"/>
        <v>0</v>
      </c>
      <c r="E56" s="10">
        <f t="shared" si="5"/>
        <v>0</v>
      </c>
      <c r="F56" s="10">
        <f t="shared" si="5"/>
        <v>0</v>
      </c>
      <c r="G56" s="10">
        <f t="shared" si="5"/>
        <v>0</v>
      </c>
      <c r="H56" s="10">
        <f t="shared" si="5"/>
        <v>0</v>
      </c>
      <c r="I56" s="10">
        <f t="shared" si="5"/>
        <v>0</v>
      </c>
      <c r="J56" s="10">
        <f t="shared" si="5"/>
        <v>0</v>
      </c>
      <c r="K56" s="10">
        <f t="shared" si="5"/>
        <v>0</v>
      </c>
      <c r="L56" s="10">
        <f t="shared" si="5"/>
        <v>1.8543655473716222E-6</v>
      </c>
      <c r="M56" s="10">
        <f t="shared" ref="M56" si="11">M29/M$30</f>
        <v>1.7717836368694E-6</v>
      </c>
      <c r="N56" s="10">
        <f t="shared" si="5"/>
        <v>1.6426969799016025E-6</v>
      </c>
      <c r="O56" s="10">
        <f t="shared" si="5"/>
        <v>1.5977580259380037E-6</v>
      </c>
      <c r="P56" s="10">
        <f t="shared" si="5"/>
        <v>0</v>
      </c>
      <c r="Q56" s="10">
        <f t="shared" si="5"/>
        <v>0</v>
      </c>
      <c r="R56" s="10">
        <f t="shared" ref="R56:S56" si="12">R29/R$30</f>
        <v>0</v>
      </c>
      <c r="S56" s="10">
        <f t="shared" si="12"/>
        <v>0</v>
      </c>
    </row>
    <row r="57" spans="1:19" ht="18" customHeight="1" x14ac:dyDescent="0.25">
      <c r="A57" s="6" t="s">
        <v>28</v>
      </c>
      <c r="B57" s="10">
        <f t="shared" si="3"/>
        <v>1</v>
      </c>
      <c r="C57" s="10">
        <f t="shared" si="5"/>
        <v>1</v>
      </c>
      <c r="D57" s="10">
        <f t="shared" si="5"/>
        <v>1</v>
      </c>
      <c r="E57" s="10">
        <f t="shared" si="5"/>
        <v>1</v>
      </c>
      <c r="F57" s="10">
        <f t="shared" si="5"/>
        <v>1</v>
      </c>
      <c r="G57" s="10">
        <f t="shared" si="5"/>
        <v>1</v>
      </c>
      <c r="H57" s="10">
        <f t="shared" si="5"/>
        <v>1</v>
      </c>
      <c r="I57" s="10">
        <f t="shared" si="5"/>
        <v>1</v>
      </c>
      <c r="J57" s="10">
        <f t="shared" si="5"/>
        <v>1</v>
      </c>
      <c r="K57" s="10">
        <f t="shared" si="5"/>
        <v>1</v>
      </c>
      <c r="L57" s="10">
        <f t="shared" si="5"/>
        <v>1</v>
      </c>
      <c r="M57" s="10">
        <f t="shared" ref="M57" si="13">M30/M$30</f>
        <v>1</v>
      </c>
      <c r="N57" s="10">
        <f t="shared" si="5"/>
        <v>1</v>
      </c>
      <c r="O57" s="10">
        <f t="shared" si="5"/>
        <v>1</v>
      </c>
      <c r="P57" s="10">
        <f t="shared" si="5"/>
        <v>1</v>
      </c>
      <c r="Q57" s="10">
        <f t="shared" si="5"/>
        <v>1</v>
      </c>
      <c r="R57" s="10">
        <f t="shared" ref="R57:S57" si="14">R30/R$30</f>
        <v>1</v>
      </c>
      <c r="S57" s="10">
        <f t="shared" si="14"/>
        <v>1</v>
      </c>
    </row>
    <row r="61" spans="1:19" x14ac:dyDescent="0.25">
      <c r="A61" s="5" t="s">
        <v>6</v>
      </c>
      <c r="B61" s="4" t="s">
        <v>35</v>
      </c>
      <c r="C61" s="4" t="s">
        <v>45</v>
      </c>
    </row>
    <row r="62" spans="1:19" x14ac:dyDescent="0.25">
      <c r="A62" s="12" t="s">
        <v>7</v>
      </c>
      <c r="B62" s="16">
        <v>0.10258136924803592</v>
      </c>
      <c r="C62" s="16">
        <v>4.8637352067578771E-2</v>
      </c>
      <c r="D62" s="11">
        <f>B62-C62</f>
        <v>5.3944017180457146E-2</v>
      </c>
    </row>
    <row r="63" spans="1:19" x14ac:dyDescent="0.25">
      <c r="A63" s="6" t="s">
        <v>8</v>
      </c>
      <c r="B63" s="16">
        <v>1.1223344556677891E-3</v>
      </c>
      <c r="C63" s="16">
        <v>6.5028751655676756E-4</v>
      </c>
      <c r="D63" s="11">
        <f t="shared" ref="D63:D80" si="15">B63-C63</f>
        <v>4.7204693911102153E-4</v>
      </c>
    </row>
    <row r="64" spans="1:19" x14ac:dyDescent="0.25">
      <c r="A64" s="12" t="s">
        <v>9</v>
      </c>
      <c r="B64" s="16">
        <v>6.015712682379349E-2</v>
      </c>
      <c r="C64" s="16">
        <v>4.6715249162375357E-2</v>
      </c>
      <c r="D64" s="11">
        <f t="shared" si="15"/>
        <v>1.3441877661418133E-2</v>
      </c>
    </row>
    <row r="65" spans="1:4" x14ac:dyDescent="0.25">
      <c r="A65" s="6" t="s">
        <v>10</v>
      </c>
      <c r="B65" s="16">
        <v>8.9786756453423121E-4</v>
      </c>
      <c r="C65" s="16">
        <v>1.9157118730996666E-3</v>
      </c>
      <c r="D65" s="11">
        <f t="shared" si="15"/>
        <v>-1.0178443085654353E-3</v>
      </c>
    </row>
    <row r="66" spans="1:4" x14ac:dyDescent="0.25">
      <c r="A66" s="6" t="s">
        <v>11</v>
      </c>
      <c r="B66" s="16">
        <v>3.3670033670033669E-3</v>
      </c>
      <c r="C66" s="16">
        <v>3.6348995090089587E-3</v>
      </c>
      <c r="D66" s="11">
        <f t="shared" si="15"/>
        <v>-2.6789614200559185E-4</v>
      </c>
    </row>
    <row r="67" spans="1:4" x14ac:dyDescent="0.25">
      <c r="A67" s="12" t="s">
        <v>12</v>
      </c>
      <c r="B67" s="16">
        <v>0.12547699214365882</v>
      </c>
      <c r="C67" s="16">
        <v>0.10541208576125979</v>
      </c>
      <c r="D67" s="11">
        <f t="shared" si="15"/>
        <v>2.0064906382399023E-2</v>
      </c>
    </row>
    <row r="68" spans="1:4" x14ac:dyDescent="0.25">
      <c r="A68" s="6" t="s">
        <v>13</v>
      </c>
      <c r="B68" s="16">
        <v>0.16430976430976432</v>
      </c>
      <c r="C68" s="16">
        <v>0.16069930673279254</v>
      </c>
      <c r="D68" s="11">
        <f t="shared" si="15"/>
        <v>3.6104575769717873E-3</v>
      </c>
    </row>
    <row r="69" spans="1:4" x14ac:dyDescent="0.25">
      <c r="A69" s="6" t="s">
        <v>14</v>
      </c>
      <c r="B69" s="16">
        <v>2.4242424242424242E-2</v>
      </c>
      <c r="C69" s="16">
        <v>4.0442451152542754E-2</v>
      </c>
      <c r="D69" s="15">
        <f t="shared" si="15"/>
        <v>-1.6200026910118511E-2</v>
      </c>
    </row>
    <row r="70" spans="1:4" x14ac:dyDescent="0.25">
      <c r="A70" s="6" t="s">
        <v>15</v>
      </c>
      <c r="B70" s="16">
        <v>6.9809203142536469E-2</v>
      </c>
      <c r="C70" s="16">
        <v>6.1459360225731251E-2</v>
      </c>
      <c r="D70" s="11">
        <f t="shared" si="15"/>
        <v>8.3498429168052182E-3</v>
      </c>
    </row>
    <row r="71" spans="1:4" x14ac:dyDescent="0.25">
      <c r="A71" s="12" t="s">
        <v>16</v>
      </c>
      <c r="B71" s="16">
        <v>5.0953984287317622E-2</v>
      </c>
      <c r="C71" s="16">
        <v>7.210522195255617E-2</v>
      </c>
      <c r="D71" s="14">
        <f t="shared" si="15"/>
        <v>-2.1151237665238548E-2</v>
      </c>
    </row>
    <row r="72" spans="1:4" x14ac:dyDescent="0.25">
      <c r="A72" s="6" t="s">
        <v>17</v>
      </c>
      <c r="B72" s="16">
        <v>1.8181818181818181E-2</v>
      </c>
      <c r="C72" s="16">
        <v>2.3570126398637432E-2</v>
      </c>
      <c r="D72" s="11">
        <f t="shared" si="15"/>
        <v>-5.3883082168192514E-3</v>
      </c>
    </row>
    <row r="73" spans="1:4" x14ac:dyDescent="0.25">
      <c r="A73" s="6" t="s">
        <v>18</v>
      </c>
      <c r="B73" s="16">
        <v>3.3894500561167225E-2</v>
      </c>
      <c r="C73" s="16">
        <v>3.4206401577306721E-2</v>
      </c>
      <c r="D73" s="11">
        <f t="shared" si="15"/>
        <v>-3.1190101613949583E-4</v>
      </c>
    </row>
    <row r="74" spans="1:4" x14ac:dyDescent="0.25">
      <c r="A74" s="12" t="s">
        <v>19</v>
      </c>
      <c r="B74" s="16">
        <v>0.12502805836139169</v>
      </c>
      <c r="C74" s="16">
        <v>0.15924854244524084</v>
      </c>
      <c r="D74" s="14">
        <f t="shared" si="15"/>
        <v>-3.4220484083849145E-2</v>
      </c>
    </row>
    <row r="75" spans="1:4" x14ac:dyDescent="0.25">
      <c r="A75" s="6" t="s">
        <v>20</v>
      </c>
      <c r="B75" s="16">
        <v>6.8462401795735123E-2</v>
      </c>
      <c r="C75" s="16">
        <v>8.6290117706833772E-2</v>
      </c>
      <c r="D75" s="11">
        <f t="shared" si="15"/>
        <v>-1.7827715911098649E-2</v>
      </c>
    </row>
    <row r="76" spans="1:4" x14ac:dyDescent="0.25">
      <c r="A76" s="6" t="s">
        <v>21</v>
      </c>
      <c r="B76" s="16">
        <v>1.1447811447811448E-2</v>
      </c>
      <c r="C76" s="16">
        <v>7.7203667813324347E-3</v>
      </c>
      <c r="D76" s="11">
        <f t="shared" si="15"/>
        <v>3.7274446664790134E-3</v>
      </c>
    </row>
    <row r="77" spans="1:4" x14ac:dyDescent="0.25">
      <c r="A77" s="6" t="s">
        <v>22</v>
      </c>
      <c r="B77" s="16">
        <v>2.1099887766554432E-2</v>
      </c>
      <c r="C77" s="16">
        <v>2.5282923002442972E-2</v>
      </c>
      <c r="D77" s="11">
        <f t="shared" si="15"/>
        <v>-4.1830352358885395E-3</v>
      </c>
    </row>
    <row r="78" spans="1:4" x14ac:dyDescent="0.25">
      <c r="A78" s="6" t="s">
        <v>23</v>
      </c>
      <c r="B78" s="16">
        <v>5.1178451178451177E-2</v>
      </c>
      <c r="C78" s="16">
        <v>5.7669478188206308E-2</v>
      </c>
      <c r="D78" s="11">
        <f t="shared" si="15"/>
        <v>-6.4910270097551306E-3</v>
      </c>
    </row>
    <row r="79" spans="1:4" x14ac:dyDescent="0.25">
      <c r="A79" s="6" t="s">
        <v>24</v>
      </c>
      <c r="B79" s="16">
        <v>3.164983164983165E-2</v>
      </c>
      <c r="C79" s="16">
        <v>2.6609062163971516E-2</v>
      </c>
      <c r="D79" s="11">
        <f t="shared" si="15"/>
        <v>5.0407694858601339E-3</v>
      </c>
    </row>
    <row r="80" spans="1:4" x14ac:dyDescent="0.25">
      <c r="A80" s="6" t="s">
        <v>25</v>
      </c>
      <c r="B80" s="16">
        <v>3.5914702581369251E-2</v>
      </c>
      <c r="C80" s="16">
        <v>3.7727860266474081E-2</v>
      </c>
      <c r="D80" s="11">
        <f t="shared" si="15"/>
        <v>-1.8131576851048298E-3</v>
      </c>
    </row>
    <row r="81" spans="1:4" x14ac:dyDescent="0.25">
      <c r="A81" s="13" t="s">
        <v>31</v>
      </c>
      <c r="B81" s="16">
        <f>SUM(B68:B80)</f>
        <v>0.70617283950617304</v>
      </c>
      <c r="C81" s="16">
        <f>SUM(C68:C80)</f>
        <v>0.79303121859406889</v>
      </c>
      <c r="D81" s="11"/>
    </row>
    <row r="82" spans="1:4" x14ac:dyDescent="0.25">
      <c r="A82" s="6"/>
      <c r="B82" s="10"/>
      <c r="C82" s="10"/>
      <c r="D82" s="11"/>
    </row>
    <row r="83" spans="1:4" x14ac:dyDescent="0.25">
      <c r="A83" s="6"/>
      <c r="B83" s="10"/>
      <c r="C83" s="10"/>
      <c r="D83"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2017-10-26T10:24:24Z</dcterms:created>
  <dcterms:modified xsi:type="dcterms:W3CDTF">2017-11-21T10:16:38Z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