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Q:\GIS Users\Dorset Statistics\Data\Topics Data\Diversity\"/>
    </mc:Choice>
  </mc:AlternateContent>
  <xr:revisionPtr revIDLastSave="0" documentId="8_{5A88AF5E-34D9-4E76-A7E9-9709CF7DBA7F}" xr6:coauthVersionLast="31" xr6:coauthVersionMax="31" xr10:uidLastSave="{00000000-0000-0000-0000-000000000000}"/>
  <bookViews>
    <workbookView xWindow="0" yWindow="0" windowWidth="28800" windowHeight="12585" xr2:uid="{00000000-000D-0000-FFFF-FFFF00000000}"/>
  </bookViews>
  <sheets>
    <sheet name="Age" sheetId="1" r:id="rId1"/>
    <sheet name="Gender" sheetId="2" r:id="rId2"/>
    <sheet name="Ethnicity" sheetId="3" r:id="rId3"/>
    <sheet name="Disability" sheetId="4" r:id="rId4"/>
    <sheet name="Religion" sheetId="5" r:id="rId5"/>
    <sheet name="Sexual Orientation" sheetId="6" r:id="rId6"/>
    <sheet name="Meta data" sheetId="7" r:id="rId7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2" l="1"/>
  <c r="S4" i="2"/>
  <c r="S5" i="2"/>
  <c r="S6" i="2"/>
  <c r="S7" i="2"/>
  <c r="S8" i="2"/>
  <c r="S9" i="2"/>
  <c r="S10" i="2"/>
  <c r="S11" i="2"/>
  <c r="S12" i="2"/>
  <c r="S2" i="2"/>
  <c r="Q3" i="2"/>
  <c r="Q4" i="2"/>
  <c r="Q5" i="2"/>
  <c r="Q6" i="2"/>
  <c r="Q7" i="2"/>
  <c r="Q8" i="2"/>
  <c r="Q9" i="2"/>
  <c r="Q10" i="2"/>
  <c r="Q11" i="2"/>
  <c r="Q12" i="2"/>
  <c r="Q2" i="2"/>
  <c r="O3" i="2"/>
  <c r="O4" i="2"/>
  <c r="O5" i="2"/>
  <c r="O6" i="2"/>
  <c r="O7" i="2"/>
  <c r="O8" i="2"/>
  <c r="O9" i="2"/>
  <c r="O10" i="2"/>
  <c r="O11" i="2"/>
  <c r="O12" i="2"/>
  <c r="O2" i="2"/>
  <c r="M3" i="2"/>
  <c r="M4" i="2"/>
  <c r="M5" i="2"/>
  <c r="M6" i="2"/>
  <c r="M7" i="2"/>
  <c r="M8" i="2"/>
  <c r="M9" i="2"/>
  <c r="M10" i="2"/>
  <c r="M11" i="2"/>
  <c r="M12" i="2"/>
  <c r="M2" i="2"/>
  <c r="K3" i="2"/>
  <c r="K4" i="2"/>
  <c r="K5" i="2"/>
  <c r="K6" i="2"/>
  <c r="K7" i="2"/>
  <c r="K8" i="2"/>
  <c r="K9" i="2"/>
  <c r="K10" i="2"/>
  <c r="K11" i="2"/>
  <c r="K12" i="2"/>
  <c r="K2" i="2"/>
  <c r="I3" i="2"/>
  <c r="I4" i="2"/>
  <c r="I5" i="2"/>
  <c r="I6" i="2"/>
  <c r="I7" i="2"/>
  <c r="I8" i="2"/>
  <c r="I9" i="2"/>
  <c r="I10" i="2"/>
  <c r="I11" i="2"/>
  <c r="I12" i="2"/>
  <c r="I2" i="2"/>
  <c r="G3" i="2"/>
  <c r="G4" i="2"/>
  <c r="G5" i="2"/>
  <c r="G6" i="2"/>
  <c r="G7" i="2"/>
  <c r="G8" i="2"/>
  <c r="G9" i="2"/>
  <c r="G10" i="2"/>
  <c r="G11" i="2"/>
  <c r="G12" i="2"/>
  <c r="G2" i="2"/>
  <c r="E3" i="2"/>
  <c r="E4" i="2"/>
  <c r="E5" i="2"/>
  <c r="E6" i="2"/>
  <c r="E7" i="2"/>
  <c r="E8" i="2"/>
  <c r="E9" i="2"/>
  <c r="E10" i="2"/>
  <c r="E11" i="2"/>
  <c r="E12" i="2"/>
  <c r="E2" i="2"/>
  <c r="I3" i="1"/>
  <c r="I4" i="1"/>
  <c r="I5" i="1"/>
  <c r="I6" i="1"/>
  <c r="I7" i="1"/>
  <c r="I8" i="1"/>
  <c r="I9" i="1"/>
  <c r="I10" i="1"/>
  <c r="I11" i="1"/>
  <c r="I12" i="1"/>
  <c r="I2" i="1"/>
  <c r="G3" i="1"/>
  <c r="G4" i="1"/>
  <c r="G5" i="1"/>
  <c r="G6" i="1"/>
  <c r="G7" i="1"/>
  <c r="G8" i="1"/>
  <c r="G9" i="1"/>
  <c r="G10" i="1"/>
  <c r="G11" i="1"/>
  <c r="G12" i="1"/>
  <c r="G2" i="1"/>
  <c r="E3" i="1"/>
  <c r="E4" i="1"/>
  <c r="E5" i="1"/>
  <c r="E6" i="1"/>
  <c r="E7" i="1"/>
  <c r="E8" i="1"/>
  <c r="E9" i="1"/>
  <c r="E10" i="1"/>
  <c r="E11" i="1"/>
  <c r="E12" i="1"/>
  <c r="E2" i="1"/>
  <c r="E7" i="6"/>
  <c r="E8" i="6"/>
  <c r="E9" i="6"/>
  <c r="E10" i="6"/>
  <c r="E11" i="6"/>
  <c r="E6" i="6"/>
  <c r="E5" i="6" l="1"/>
  <c r="E4" i="6"/>
  <c r="E2" i="6"/>
  <c r="E3" i="6"/>
  <c r="I5" i="4" l="1"/>
  <c r="I6" i="4"/>
  <c r="I7" i="4"/>
  <c r="I8" i="4"/>
  <c r="I9" i="4"/>
  <c r="I10" i="4"/>
  <c r="I11" i="4"/>
  <c r="I3" i="4"/>
  <c r="I4" i="4"/>
  <c r="I2" i="4"/>
  <c r="G5" i="4"/>
  <c r="J5" i="4" s="1"/>
  <c r="G6" i="4"/>
  <c r="J6" i="4" s="1"/>
  <c r="G7" i="4"/>
  <c r="G8" i="4"/>
  <c r="G9" i="4"/>
  <c r="J9" i="4" s="1"/>
  <c r="G10" i="4"/>
  <c r="J10" i="4" s="1"/>
  <c r="G11" i="4"/>
  <c r="J11" i="4" s="1"/>
  <c r="G3" i="4"/>
  <c r="J3" i="4" s="1"/>
  <c r="G4" i="4"/>
  <c r="J4" i="4" s="1"/>
  <c r="G2" i="4"/>
  <c r="J2" i="4" s="1"/>
  <c r="J8" i="4" l="1"/>
  <c r="J7" i="4"/>
</calcChain>
</file>

<file path=xl/sharedStrings.xml><?xml version="1.0" encoding="utf-8"?>
<sst xmlns="http://schemas.openxmlformats.org/spreadsheetml/2006/main" count="256" uniqueCount="125">
  <si>
    <t>Name</t>
  </si>
  <si>
    <t>Census Code</t>
  </si>
  <si>
    <t>All Persons</t>
  </si>
  <si>
    <t>All Males</t>
  </si>
  <si>
    <t>Males 0 to 15</t>
  </si>
  <si>
    <t>Males 16 to 64</t>
  </si>
  <si>
    <t>Males 65+</t>
  </si>
  <si>
    <t>All Females</t>
  </si>
  <si>
    <t>Females 0 to 15</t>
  </si>
  <si>
    <t>Females 16 to 64</t>
  </si>
  <si>
    <t>Females 65+</t>
  </si>
  <si>
    <t>England and Wales</t>
  </si>
  <si>
    <t>E92000001</t>
  </si>
  <si>
    <t>Dorset, Bournemouth and Poole</t>
  </si>
  <si>
    <t>Bournemouth</t>
  </si>
  <si>
    <t>E06000028</t>
  </si>
  <si>
    <t>Dorset</t>
  </si>
  <si>
    <t>E10000009</t>
  </si>
  <si>
    <t>Poole</t>
  </si>
  <si>
    <t>E06000029</t>
  </si>
  <si>
    <t>Christchurch</t>
  </si>
  <si>
    <t>E07000048</t>
  </si>
  <si>
    <t>East Dorset</t>
  </si>
  <si>
    <t>E07000049</t>
  </si>
  <si>
    <t>North Dorset</t>
  </si>
  <si>
    <t>E07000050</t>
  </si>
  <si>
    <t>Purbeck</t>
  </si>
  <si>
    <t>E07000051</t>
  </si>
  <si>
    <t>West Dorset</t>
  </si>
  <si>
    <t>E07000052</t>
  </si>
  <si>
    <t>Weymouth and Portland</t>
  </si>
  <si>
    <t>E07000053</t>
  </si>
  <si>
    <t xml:space="preserve">Dorset </t>
  </si>
  <si>
    <t xml:space="preserve">Limited a Lot </t>
  </si>
  <si>
    <t>Limited a little</t>
  </si>
  <si>
    <t>Population</t>
  </si>
  <si>
    <t>Bournemouth UA</t>
  </si>
  <si>
    <t>Poole UA</t>
  </si>
  <si>
    <t>K04000001</t>
  </si>
  <si>
    <t>ENGLAND AND WALES</t>
  </si>
  <si>
    <t>% Limited a lot</t>
  </si>
  <si>
    <t>% Limited a little</t>
  </si>
  <si>
    <t>% Limited</t>
  </si>
  <si>
    <t>Area code</t>
  </si>
  <si>
    <t>Area name</t>
  </si>
  <si>
    <t>All categories: Religion</t>
  </si>
  <si>
    <t>Christian</t>
  </si>
  <si>
    <t>Buddhist</t>
  </si>
  <si>
    <t>Hindu</t>
  </si>
  <si>
    <t>Jewish</t>
  </si>
  <si>
    <t>Muslim</t>
  </si>
  <si>
    <t>Sikh</t>
  </si>
  <si>
    <t>Other religion</t>
  </si>
  <si>
    <t>No religion</t>
  </si>
  <si>
    <t>Religion not stated</t>
  </si>
  <si>
    <t>Number</t>
  </si>
  <si>
    <t>Percentage</t>
  </si>
  <si>
    <t>All categories: Ethnic group</t>
  </si>
  <si>
    <t>White: English/Welsh/Scottish/Northern Irish/British</t>
  </si>
  <si>
    <t>White: Irish</t>
  </si>
  <si>
    <t>White: Gypsy or Irish Traveller</t>
  </si>
  <si>
    <t>White: Other White</t>
  </si>
  <si>
    <t>Mixed/multiple ethnic group: White and Black Caribbean</t>
  </si>
  <si>
    <t>Mixed/multiple ethnic group: White and Black African</t>
  </si>
  <si>
    <t>Mixed/multiple ethnic group: White and Asian</t>
  </si>
  <si>
    <t>Mixed/multiple ethnic group: Other Mixed</t>
  </si>
  <si>
    <t>Asian/Asian British: Indian</t>
  </si>
  <si>
    <t>Asian/Asian British: Pakistani</t>
  </si>
  <si>
    <t>Asian/Asian British: Bangladeshi</t>
  </si>
  <si>
    <t>Asian/Asian British: Chinese</t>
  </si>
  <si>
    <t>Asian/Asian British: Other Asian</t>
  </si>
  <si>
    <t>Black/African/Caribbean/Black British: African</t>
  </si>
  <si>
    <t>Black/African/Caribbean/Black British: Caribbean</t>
  </si>
  <si>
    <t>Black/African/Caribbean/Black British: Other Black</t>
  </si>
  <si>
    <t>Other ethnic group: Arab</t>
  </si>
  <si>
    <t>Other ethnic group: Any other ethnic group</t>
  </si>
  <si>
    <t>All categories: Living arrangements</t>
  </si>
  <si>
    <t>Living in a couple: In a registered same-sex civil partnership or cohabiting (same-sex)</t>
  </si>
  <si>
    <t>% Living in a couple: In a registered same-sex civil partnership or cohabiting (same-sex)</t>
  </si>
  <si>
    <t>Persons Age 0 to 15</t>
  </si>
  <si>
    <t>Persons Age 16 to 64</t>
  </si>
  <si>
    <t>Persons Age 65+</t>
  </si>
  <si>
    <t>% Persons Age 65+</t>
  </si>
  <si>
    <t>% Age 16 to 64</t>
  </si>
  <si>
    <t>% Age 0 to 15</t>
  </si>
  <si>
    <t>% Males</t>
  </si>
  <si>
    <t>% Females</t>
  </si>
  <si>
    <t>% Male 0 to 15</t>
  </si>
  <si>
    <t>% Male 16 to 64</t>
  </si>
  <si>
    <t>% Male 65+</t>
  </si>
  <si>
    <t>% Female 0 to 15</t>
  </si>
  <si>
    <t>% Females 16 to 64</t>
  </si>
  <si>
    <t>% Females 65+</t>
  </si>
  <si>
    <t>Source</t>
  </si>
  <si>
    <t>Census 2021</t>
  </si>
  <si>
    <t>Language</t>
  </si>
  <si>
    <t>META DATA</t>
  </si>
  <si>
    <t>Contributor</t>
  </si>
  <si>
    <t>Coverage</t>
  </si>
  <si>
    <t>Creator</t>
  </si>
  <si>
    <t xml:space="preserve"> ONS</t>
  </si>
  <si>
    <t>Date</t>
  </si>
  <si>
    <t>Description</t>
  </si>
  <si>
    <t>Format</t>
  </si>
  <si>
    <t>Identifier</t>
  </si>
  <si>
    <t>English</t>
  </si>
  <si>
    <t>Publisher</t>
  </si>
  <si>
    <t>DCC</t>
  </si>
  <si>
    <t>Relation</t>
  </si>
  <si>
    <t>ONS</t>
  </si>
  <si>
    <t>Subject</t>
  </si>
  <si>
    <t>Title</t>
  </si>
  <si>
    <t>Type</t>
  </si>
  <si>
    <t>Dataset</t>
  </si>
  <si>
    <t>Meta Data Conforming to the fifteen element Dublin Core Meta Data Initiative</t>
  </si>
  <si>
    <t>http://dublincore.org/documents/dces/</t>
  </si>
  <si>
    <t>Next release</t>
  </si>
  <si>
    <t>Pete Jackson</t>
  </si>
  <si>
    <t xml:space="preserve">Dorset Local Authority </t>
  </si>
  <si>
    <t>Diversity Data</t>
  </si>
  <si>
    <t>Census 2011 and Mid Year Estimates 2015</t>
  </si>
  <si>
    <t>Excel</t>
  </si>
  <si>
    <t>ONS Census Data 2011, Mid Year Estimates 2015</t>
  </si>
  <si>
    <t>Diversity Data from the Census</t>
  </si>
  <si>
    <t>Mid Year Estimates for age and gender from ONS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</si>
</sst>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</font>
    <font>
      <b/>
      <sz val="10"/>
      <name val="arial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1" fillId="0" borderId="0">
      <alignment horizontal="center" vertical="center" wrapText="1"/>
    </xf>
    <xf numFmtId="0" fontId="11" fillId="0" borderId="0">
      <alignment horizontal="left"/>
    </xf>
    <xf numFmtId="0" fontId="12" fillId="0" borderId="0"/>
    <xf numFmtId="0" fontId="15" fillId="2" borderId="0" applyNumberFormat="0" applyBorder="0" applyAlignment="0" applyProtection="0"/>
    <xf numFmtId="0" fontId="17" fillId="4" borderId="0" applyNumberFormat="0" applyBorder="0" applyAlignment="0" applyProtection="0"/>
    <xf numFmtId="0" fontId="16" fillId="3" borderId="0" applyNumberFormat="0" applyBorder="0" applyAlignment="0" applyProtection="0"/>
  </cellStyleXfs>
  <cellXfs count="56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3" fillId="0" borderId="0" xfId="3" applyFont="1" applyFill="1" applyAlignment="1">
      <alignment wrapText="1"/>
    </xf>
    <xf numFmtId="0" fontId="5" fillId="0" borderId="0" xfId="4" applyFont="1" applyFill="1" applyAlignment="1">
      <alignment horizontal="left" vertical="center"/>
    </xf>
    <xf numFmtId="49" fontId="6" fillId="0" borderId="0" xfId="5" applyNumberFormat="1" applyFont="1"/>
    <xf numFmtId="164" fontId="1" fillId="0" borderId="0" xfId="1" applyNumberFormat="1" applyFont="1"/>
    <xf numFmtId="0" fontId="0" fillId="0" borderId="0" xfId="0" applyNumberFormat="1" applyFont="1"/>
    <xf numFmtId="0" fontId="7" fillId="0" borderId="0" xfId="0" applyFont="1" applyFill="1" applyBorder="1"/>
    <xf numFmtId="0" fontId="5" fillId="0" borderId="0" xfId="6" applyNumberFormat="1" applyFont="1"/>
    <xf numFmtId="0" fontId="6" fillId="0" borderId="0" xfId="7" applyFont="1"/>
    <xf numFmtId="0" fontId="7" fillId="0" borderId="0" xfId="0" applyFont="1" applyFill="1"/>
    <xf numFmtId="0" fontId="5" fillId="0" borderId="0" xfId="5" applyFont="1"/>
    <xf numFmtId="0" fontId="9" fillId="0" borderId="0" xfId="0" applyFont="1"/>
    <xf numFmtId="0" fontId="10" fillId="0" borderId="0" xfId="0" applyFont="1"/>
    <xf numFmtId="3" fontId="9" fillId="0" borderId="0" xfId="0" applyNumberFormat="1" applyFont="1"/>
    <xf numFmtId="0" fontId="7" fillId="0" borderId="0" xfId="0" applyFont="1"/>
    <xf numFmtId="0" fontId="6" fillId="0" borderId="0" xfId="0" applyFont="1"/>
    <xf numFmtId="3" fontId="7" fillId="0" borderId="0" xfId="0" applyNumberFormat="1" applyFont="1"/>
    <xf numFmtId="0" fontId="8" fillId="0" borderId="0" xfId="0" applyFont="1" applyAlignment="1">
      <alignment horizontal="left"/>
    </xf>
    <xf numFmtId="9" fontId="9" fillId="0" borderId="0" xfId="2" applyFont="1"/>
    <xf numFmtId="9" fontId="0" fillId="0" borderId="0" xfId="2" applyFont="1"/>
    <xf numFmtId="9" fontId="0" fillId="0" borderId="0" xfId="0" applyNumberFormat="1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0" xfId="10" applyFont="1" applyBorder="1" applyAlignment="1">
      <alignment horizontal="right" vertical="top" wrapText="1"/>
    </xf>
    <xf numFmtId="0" fontId="7" fillId="0" borderId="0" xfId="10" applyFont="1" applyBorder="1" applyAlignment="1">
      <alignment horizontal="right" vertical="top" wrapText="1"/>
    </xf>
    <xf numFmtId="0" fontId="1" fillId="0" borderId="0" xfId="10" applyFont="1" applyBorder="1" applyAlignment="1">
      <alignment horizontal="right" vertical="top" wrapText="1"/>
    </xf>
    <xf numFmtId="3" fontId="2" fillId="0" borderId="0" xfId="0" applyNumberFormat="1" applyFont="1"/>
    <xf numFmtId="165" fontId="2" fillId="0" borderId="0" xfId="0" applyNumberFormat="1" applyFont="1"/>
    <xf numFmtId="3" fontId="0" fillId="0" borderId="0" xfId="0" applyNumberFormat="1" applyFont="1"/>
    <xf numFmtId="165" fontId="0" fillId="0" borderId="0" xfId="0" applyNumberFormat="1" applyFont="1"/>
    <xf numFmtId="0" fontId="5" fillId="0" borderId="0" xfId="0" applyFont="1" applyAlignment="1">
      <alignment horizontal="right"/>
    </xf>
    <xf numFmtId="0" fontId="14" fillId="0" borderId="0" xfId="12" applyFont="1" applyAlignment="1">
      <alignment horizontal="center" vertical="center" wrapText="1"/>
    </xf>
    <xf numFmtId="3" fontId="13" fillId="0" borderId="0" xfId="12" applyNumberFormat="1" applyFont="1" applyAlignment="1">
      <alignment horizontal="right" vertical="top"/>
    </xf>
    <xf numFmtId="10" fontId="0" fillId="0" borderId="0" xfId="2" applyNumberFormat="1" applyFont="1"/>
    <xf numFmtId="164" fontId="0" fillId="0" borderId="0" xfId="0" applyNumberFormat="1"/>
    <xf numFmtId="0" fontId="18" fillId="0" borderId="0" xfId="9" applyFont="1" applyAlignment="1">
      <alignment horizontal="left" vertical="center" wrapText="1"/>
    </xf>
    <xf numFmtId="0" fontId="18" fillId="0" borderId="0" xfId="9" applyFont="1" applyAlignment="1">
      <alignment horizontal="center" vertical="center" wrapText="1"/>
    </xf>
    <xf numFmtId="0" fontId="4" fillId="0" borderId="0" xfId="4" applyAlignment="1">
      <alignment horizontal="left" vertical="center"/>
    </xf>
    <xf numFmtId="0" fontId="18" fillId="0" borderId="0" xfId="4" applyFont="1" applyAlignment="1">
      <alignment horizontal="left" vertical="center"/>
    </xf>
    <xf numFmtId="3" fontId="0" fillId="0" borderId="0" xfId="0" applyNumberFormat="1" applyAlignment="1">
      <alignment horizontal="right" vertical="center"/>
    </xf>
    <xf numFmtId="9" fontId="1" fillId="0" borderId="0" xfId="2" applyFont="1"/>
    <xf numFmtId="3" fontId="0" fillId="0" borderId="0" xfId="0" applyNumberFormat="1"/>
    <xf numFmtId="0" fontId="2" fillId="0" borderId="0" xfId="0" applyFont="1"/>
    <xf numFmtId="17" fontId="0" fillId="0" borderId="0" xfId="0" applyNumberFormat="1" applyAlignment="1">
      <alignment horizontal="left"/>
    </xf>
    <xf numFmtId="0" fontId="20" fillId="0" borderId="0" xfId="3" applyFont="1"/>
    <xf numFmtId="0" fontId="1" fillId="0" borderId="0" xfId="3"/>
    <xf numFmtId="0" fontId="21" fillId="0" borderId="0" xfId="3" applyFont="1"/>
    <xf numFmtId="0" fontId="11" fillId="0" borderId="0" xfId="3" applyFont="1"/>
    <xf numFmtId="17" fontId="11" fillId="0" borderId="0" xfId="3" applyNumberFormat="1" applyFont="1"/>
    <xf numFmtId="0" fontId="19" fillId="0" borderId="0" xfId="0" applyFont="1"/>
    <xf numFmtId="0" fontId="0" fillId="0" borderId="0" xfId="3" applyFont="1"/>
    <xf numFmtId="164" fontId="1" fillId="0" borderId="0" xfId="1" applyNumberFormat="1" applyFont="1" applyFill="1"/>
    <xf numFmtId="164" fontId="0" fillId="0" borderId="0" xfId="0" applyNumberFormat="1" applyFill="1"/>
  </cellXfs>
  <cellStyles count="16">
    <cellStyle name="Bad 2" xfId="15" xr:uid="{00000000-0005-0000-0000-000000000000}"/>
    <cellStyle name="Comma" xfId="1" builtinId="3"/>
    <cellStyle name="Comma 2 2" xfId="6" xr:uid="{00000000-0005-0000-0000-000002000000}"/>
    <cellStyle name="Good 2" xfId="13" xr:uid="{00000000-0005-0000-0000-000003000000}"/>
    <cellStyle name="Headings 10" xfId="9" xr:uid="{00000000-0005-0000-0000-000004000000}"/>
    <cellStyle name="Neutral 2" xfId="14" xr:uid="{00000000-0005-0000-0000-000005000000}"/>
    <cellStyle name="Normal" xfId="0" builtinId="0"/>
    <cellStyle name="Normal 10" xfId="7" xr:uid="{00000000-0005-0000-0000-000007000000}"/>
    <cellStyle name="Normal 11" xfId="5" xr:uid="{00000000-0005-0000-0000-000008000000}"/>
    <cellStyle name="Normal 2" xfId="8" xr:uid="{00000000-0005-0000-0000-000009000000}"/>
    <cellStyle name="Normal 3" xfId="12" xr:uid="{00000000-0005-0000-0000-00000A000000}"/>
    <cellStyle name="Normal 4" xfId="3" xr:uid="{00000000-0005-0000-0000-00000B000000}"/>
    <cellStyle name="Percent" xfId="2" builtinId="5"/>
    <cellStyle name="Row_Headings 2" xfId="4" xr:uid="{00000000-0005-0000-0000-00000D000000}"/>
    <cellStyle name="Style2" xfId="11" xr:uid="{00000000-0005-0000-0000-00000E000000}"/>
    <cellStyle name="Style3" xfId="10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G23" sqref="G23"/>
    </sheetView>
  </sheetViews>
  <sheetFormatPr defaultRowHeight="15" x14ac:dyDescent="0.25"/>
  <cols>
    <col min="1" max="1" width="30.140625" bestFit="1" customWidth="1"/>
    <col min="2" max="2" width="12.28515625" bestFit="1" customWidth="1"/>
    <col min="3" max="3" width="11.5703125" bestFit="1" customWidth="1"/>
    <col min="4" max="4" width="17.7109375" customWidth="1"/>
    <col min="5" max="5" width="12.5703125" bestFit="1" customWidth="1"/>
    <col min="6" max="6" width="19.28515625" bestFit="1" customWidth="1"/>
    <col min="7" max="7" width="13.7109375" bestFit="1" customWidth="1"/>
    <col min="8" max="8" width="15.85546875" customWidth="1"/>
    <col min="9" max="9" width="17.85546875" customWidth="1"/>
  </cols>
  <sheetData>
    <row r="1" spans="1:9" ht="30" x14ac:dyDescent="0.25">
      <c r="A1" s="1" t="s">
        <v>0</v>
      </c>
      <c r="B1" s="2" t="s">
        <v>1</v>
      </c>
      <c r="C1" s="3" t="s">
        <v>2</v>
      </c>
      <c r="D1" s="3" t="s">
        <v>79</v>
      </c>
      <c r="E1" s="3" t="s">
        <v>84</v>
      </c>
      <c r="F1" s="3" t="s">
        <v>80</v>
      </c>
      <c r="G1" s="3" t="s">
        <v>83</v>
      </c>
      <c r="H1" s="3" t="s">
        <v>81</v>
      </c>
      <c r="I1" s="3" t="s">
        <v>82</v>
      </c>
    </row>
    <row r="2" spans="1:9" x14ac:dyDescent="0.25">
      <c r="A2" s="4" t="s">
        <v>11</v>
      </c>
      <c r="B2" s="5" t="s">
        <v>12</v>
      </c>
      <c r="C2" s="6">
        <v>58744595</v>
      </c>
      <c r="D2" s="37">
        <v>11197231</v>
      </c>
      <c r="E2" s="21">
        <f>D2/C2</f>
        <v>0.19060870195802695</v>
      </c>
      <c r="F2" s="37">
        <v>36873584</v>
      </c>
      <c r="G2" s="21">
        <f>F2/C2</f>
        <v>0.62769322011667628</v>
      </c>
      <c r="H2" s="37">
        <v>10673780</v>
      </c>
      <c r="I2" s="21">
        <f>H2/C2</f>
        <v>0.1816980779252968</v>
      </c>
    </row>
    <row r="3" spans="1:9" x14ac:dyDescent="0.25">
      <c r="A3" s="7" t="s">
        <v>13</v>
      </c>
      <c r="B3" s="8"/>
      <c r="C3" s="6">
        <v>770689</v>
      </c>
      <c r="D3" s="37">
        <v>126881</v>
      </c>
      <c r="E3" s="21">
        <f>D3/C3</f>
        <v>0.16463320483359695</v>
      </c>
      <c r="F3" s="37">
        <v>453015</v>
      </c>
      <c r="G3" s="21">
        <f t="shared" ref="G3:G12" si="0">F3/C3</f>
        <v>0.58780519768674522</v>
      </c>
      <c r="H3" s="37">
        <v>190793</v>
      </c>
      <c r="I3" s="21">
        <f t="shared" ref="I3:I12" si="1">H3/C3</f>
        <v>0.24756159747965781</v>
      </c>
    </row>
    <row r="4" spans="1:9" x14ac:dyDescent="0.25">
      <c r="A4" s="9" t="s">
        <v>14</v>
      </c>
      <c r="B4" s="10" t="s">
        <v>15</v>
      </c>
      <c r="C4" s="6">
        <v>194752</v>
      </c>
      <c r="D4" s="37">
        <v>32532</v>
      </c>
      <c r="E4" s="21">
        <f t="shared" ref="E4:E12" si="2">D4/C4</f>
        <v>0.16704321393361815</v>
      </c>
      <c r="F4" s="37">
        <v>126913</v>
      </c>
      <c r="G4" s="21">
        <f t="shared" si="0"/>
        <v>0.65166468123562271</v>
      </c>
      <c r="H4" s="37">
        <v>35307</v>
      </c>
      <c r="I4" s="21">
        <f t="shared" si="1"/>
        <v>0.18129210483075911</v>
      </c>
    </row>
    <row r="5" spans="1:9" x14ac:dyDescent="0.25">
      <c r="A5" s="9" t="s">
        <v>16</v>
      </c>
      <c r="B5" s="10" t="s">
        <v>17</v>
      </c>
      <c r="C5" s="54">
        <v>424667</v>
      </c>
      <c r="D5" s="55">
        <v>67511</v>
      </c>
      <c r="E5" s="21">
        <f t="shared" si="2"/>
        <v>0.15897397254790224</v>
      </c>
      <c r="F5" s="55">
        <v>235494</v>
      </c>
      <c r="G5" s="21">
        <f t="shared" si="0"/>
        <v>0.55453802626528548</v>
      </c>
      <c r="H5" s="55">
        <v>121662</v>
      </c>
      <c r="I5" s="21">
        <f t="shared" si="1"/>
        <v>0.28648800118681228</v>
      </c>
    </row>
    <row r="6" spans="1:9" x14ac:dyDescent="0.25">
      <c r="A6" s="9" t="s">
        <v>18</v>
      </c>
      <c r="B6" s="10" t="s">
        <v>19</v>
      </c>
      <c r="C6" s="54">
        <v>151270</v>
      </c>
      <c r="D6" s="55">
        <v>26838</v>
      </c>
      <c r="E6" s="21">
        <f t="shared" si="2"/>
        <v>0.17741786210087923</v>
      </c>
      <c r="F6" s="55">
        <v>90608</v>
      </c>
      <c r="G6" s="21">
        <f t="shared" si="0"/>
        <v>0.59898195279962985</v>
      </c>
      <c r="H6" s="55">
        <v>33824</v>
      </c>
      <c r="I6" s="21">
        <f t="shared" si="1"/>
        <v>0.22360018509949098</v>
      </c>
    </row>
    <row r="7" spans="1:9" x14ac:dyDescent="0.25">
      <c r="A7" s="11" t="s">
        <v>20</v>
      </c>
      <c r="B7" s="12" t="s">
        <v>21</v>
      </c>
      <c r="C7" s="54">
        <v>49616</v>
      </c>
      <c r="D7" s="55">
        <v>7664</v>
      </c>
      <c r="E7" s="21">
        <f t="shared" si="2"/>
        <v>0.15446630119316349</v>
      </c>
      <c r="F7" s="55">
        <v>26343</v>
      </c>
      <c r="G7" s="21">
        <f t="shared" si="0"/>
        <v>0.53093760077394392</v>
      </c>
      <c r="H7" s="55">
        <v>15609</v>
      </c>
      <c r="I7" s="21">
        <f t="shared" si="1"/>
        <v>0.31459609803289262</v>
      </c>
    </row>
    <row r="8" spans="1:9" x14ac:dyDescent="0.25">
      <c r="A8" s="11" t="s">
        <v>22</v>
      </c>
      <c r="B8" s="12" t="s">
        <v>23</v>
      </c>
      <c r="C8" s="54">
        <v>89384</v>
      </c>
      <c r="D8" s="55">
        <v>13753</v>
      </c>
      <c r="E8" s="21">
        <f t="shared" si="2"/>
        <v>0.15386422625973328</v>
      </c>
      <c r="F8" s="55">
        <v>47662</v>
      </c>
      <c r="G8" s="21">
        <f t="shared" si="0"/>
        <v>0.53322742325248362</v>
      </c>
      <c r="H8" s="55">
        <v>27969</v>
      </c>
      <c r="I8" s="21">
        <f t="shared" si="1"/>
        <v>0.31290835048778304</v>
      </c>
    </row>
    <row r="9" spans="1:9" x14ac:dyDescent="0.25">
      <c r="A9" s="11" t="s">
        <v>24</v>
      </c>
      <c r="B9" s="12" t="s">
        <v>25</v>
      </c>
      <c r="C9" s="54">
        <v>71096</v>
      </c>
      <c r="D9" s="55">
        <v>12030</v>
      </c>
      <c r="E9" s="21">
        <f t="shared" si="2"/>
        <v>0.16920783166422865</v>
      </c>
      <c r="F9" s="55">
        <v>41065</v>
      </c>
      <c r="G9" s="21">
        <f t="shared" si="0"/>
        <v>0.57759930235174972</v>
      </c>
      <c r="H9" s="55">
        <v>18001</v>
      </c>
      <c r="I9" s="21">
        <f t="shared" si="1"/>
        <v>0.25319286598402163</v>
      </c>
    </row>
    <row r="10" spans="1:9" x14ac:dyDescent="0.25">
      <c r="A10" s="11" t="s">
        <v>26</v>
      </c>
      <c r="B10" s="12" t="s">
        <v>27</v>
      </c>
      <c r="C10" s="54">
        <v>46756</v>
      </c>
      <c r="D10" s="55">
        <v>7505</v>
      </c>
      <c r="E10" s="21">
        <f t="shared" si="2"/>
        <v>0.1605141586106596</v>
      </c>
      <c r="F10" s="55">
        <v>26438</v>
      </c>
      <c r="G10" s="21">
        <f t="shared" si="0"/>
        <v>0.56544614594918297</v>
      </c>
      <c r="H10" s="55">
        <v>12813</v>
      </c>
      <c r="I10" s="21">
        <f t="shared" si="1"/>
        <v>0.27403969544015744</v>
      </c>
    </row>
    <row r="11" spans="1:9" x14ac:dyDescent="0.25">
      <c r="A11" s="11" t="s">
        <v>28</v>
      </c>
      <c r="B11" s="12" t="s">
        <v>29</v>
      </c>
      <c r="C11" s="54">
        <v>102064</v>
      </c>
      <c r="D11" s="55">
        <v>15795</v>
      </c>
      <c r="E11" s="21">
        <f t="shared" si="2"/>
        <v>0.15475583947327168</v>
      </c>
      <c r="F11" s="55">
        <v>55420</v>
      </c>
      <c r="G11" s="21">
        <f t="shared" si="0"/>
        <v>0.54299263207399284</v>
      </c>
      <c r="H11" s="55">
        <v>30849</v>
      </c>
      <c r="I11" s="21">
        <f t="shared" si="1"/>
        <v>0.30225152845273556</v>
      </c>
    </row>
    <row r="12" spans="1:9" x14ac:dyDescent="0.25">
      <c r="A12" s="11" t="s">
        <v>30</v>
      </c>
      <c r="B12" s="12" t="s">
        <v>31</v>
      </c>
      <c r="C12" s="54">
        <v>65751</v>
      </c>
      <c r="D12" s="55">
        <v>10764</v>
      </c>
      <c r="E12" s="21">
        <f t="shared" si="2"/>
        <v>0.16370853675229274</v>
      </c>
      <c r="F12" s="55">
        <v>38566</v>
      </c>
      <c r="G12" s="21">
        <f t="shared" si="0"/>
        <v>0.5865462122249091</v>
      </c>
      <c r="H12" s="55">
        <v>16421</v>
      </c>
      <c r="I12" s="21">
        <f t="shared" si="1"/>
        <v>0.24974525102279813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7"/>
  <sheetViews>
    <sheetView workbookViewId="0">
      <selection activeCell="F19" sqref="F19"/>
    </sheetView>
  </sheetViews>
  <sheetFormatPr defaultRowHeight="15" x14ac:dyDescent="0.25"/>
  <cols>
    <col min="1" max="1" width="30.140625" bestFit="1" customWidth="1"/>
    <col min="2" max="2" width="12.28515625" bestFit="1" customWidth="1"/>
    <col min="3" max="4" width="11.5703125" bestFit="1" customWidth="1"/>
    <col min="5" max="6" width="11.5703125" customWidth="1"/>
    <col min="7" max="7" width="10.42578125" bestFit="1" customWidth="1"/>
    <col min="8" max="8" width="16.42578125" customWidth="1"/>
    <col min="9" max="9" width="13.85546875" bestFit="1" customWidth="1"/>
    <col min="10" max="10" width="18" customWidth="1"/>
    <col min="11" max="11" width="14.85546875" bestFit="1" customWidth="1"/>
    <col min="12" max="12" width="10.5703125" bestFit="1" customWidth="1"/>
    <col min="13" max="13" width="13.7109375" customWidth="1"/>
    <col min="14" max="15" width="15.7109375" customWidth="1"/>
    <col min="16" max="16" width="16.7109375" customWidth="1"/>
    <col min="17" max="17" width="18.7109375" customWidth="1"/>
    <col min="18" max="18" width="15" customWidth="1"/>
    <col min="19" max="19" width="15.140625" customWidth="1"/>
    <col min="20" max="20" width="14.28515625" customWidth="1"/>
    <col min="21" max="21" width="15" customWidth="1"/>
    <col min="22" max="22" width="13.140625" customWidth="1"/>
    <col min="23" max="23" width="11.5703125" bestFit="1" customWidth="1"/>
  </cols>
  <sheetData>
    <row r="1" spans="1:23" ht="4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85</v>
      </c>
      <c r="F1" s="3" t="s">
        <v>7</v>
      </c>
      <c r="G1" s="3" t="s">
        <v>86</v>
      </c>
      <c r="H1" s="3" t="s">
        <v>4</v>
      </c>
      <c r="I1" s="3" t="s">
        <v>87</v>
      </c>
      <c r="J1" s="3" t="s">
        <v>5</v>
      </c>
      <c r="K1" s="3" t="s">
        <v>88</v>
      </c>
      <c r="L1" s="3" t="s">
        <v>6</v>
      </c>
      <c r="M1" s="3" t="s">
        <v>89</v>
      </c>
      <c r="N1" s="3" t="s">
        <v>8</v>
      </c>
      <c r="O1" s="3" t="s">
        <v>90</v>
      </c>
      <c r="P1" s="3" t="s">
        <v>9</v>
      </c>
      <c r="Q1" s="3" t="s">
        <v>91</v>
      </c>
      <c r="R1" s="3" t="s">
        <v>10</v>
      </c>
      <c r="S1" s="3" t="s">
        <v>92</v>
      </c>
      <c r="T1" s="3"/>
      <c r="U1" s="3"/>
      <c r="V1" s="3"/>
      <c r="W1" s="3"/>
    </row>
    <row r="2" spans="1:23" x14ac:dyDescent="0.25">
      <c r="A2" s="4" t="s">
        <v>11</v>
      </c>
      <c r="B2" s="5" t="s">
        <v>12</v>
      </c>
      <c r="C2" s="6">
        <v>57408654</v>
      </c>
      <c r="D2" s="6">
        <v>28294511</v>
      </c>
      <c r="E2" s="43">
        <f>D2/C2</f>
        <v>0.49286142469043082</v>
      </c>
      <c r="F2" s="6">
        <v>29114143</v>
      </c>
      <c r="G2" s="43">
        <f>F2/C2</f>
        <v>0.50713857530956918</v>
      </c>
      <c r="H2" s="6">
        <v>5560449</v>
      </c>
      <c r="I2" s="43">
        <f t="shared" ref="I2:I12" si="0">H2/(H2+N2)</f>
        <v>0.51208746558078511</v>
      </c>
      <c r="J2" s="6">
        <v>18147870</v>
      </c>
      <c r="K2" s="43">
        <f t="shared" ref="K2:K12" si="1">J2/(J2+P2)</f>
        <v>0.49859796478919249</v>
      </c>
      <c r="L2" s="6">
        <v>4586192</v>
      </c>
      <c r="M2" s="43">
        <f t="shared" ref="M2:M12" si="2">L2/(L2+R2)</f>
        <v>0.45173231499179262</v>
      </c>
      <c r="N2" s="6">
        <v>5297948</v>
      </c>
      <c r="O2" s="43">
        <f>N2/(N2+H2)</f>
        <v>0.48791253441921489</v>
      </c>
      <c r="P2" s="6">
        <v>18249932</v>
      </c>
      <c r="Q2" s="43">
        <f>P2/(P2+J2)</f>
        <v>0.50140203521080751</v>
      </c>
      <c r="R2" s="6">
        <v>5566263</v>
      </c>
      <c r="S2" s="21">
        <f>R2/(L2+R2)</f>
        <v>0.54826768500820733</v>
      </c>
      <c r="T2" s="37"/>
      <c r="U2" s="37"/>
      <c r="V2" s="37"/>
      <c r="W2" s="6"/>
    </row>
    <row r="3" spans="1:23" x14ac:dyDescent="0.25">
      <c r="A3" s="7" t="s">
        <v>13</v>
      </c>
      <c r="B3" s="8"/>
      <c r="C3" s="6">
        <v>759768</v>
      </c>
      <c r="D3" s="6">
        <v>373815</v>
      </c>
      <c r="E3" s="43">
        <f t="shared" ref="E3:E12" si="3">D3/C3</f>
        <v>0.49201203525286669</v>
      </c>
      <c r="F3" s="6">
        <v>385953</v>
      </c>
      <c r="G3" s="43">
        <f t="shared" ref="G3:G12" si="4">F3/C3</f>
        <v>0.50798796474713337</v>
      </c>
      <c r="H3" s="6">
        <v>63781</v>
      </c>
      <c r="I3" s="43">
        <f t="shared" si="0"/>
        <v>0.51439194148056744</v>
      </c>
      <c r="J3" s="6">
        <v>227593</v>
      </c>
      <c r="K3" s="43">
        <f t="shared" si="1"/>
        <v>0.5020238181894382</v>
      </c>
      <c r="L3" s="6">
        <v>82441</v>
      </c>
      <c r="M3" s="43">
        <f t="shared" si="2"/>
        <v>0.45191970354777883</v>
      </c>
      <c r="N3" s="6">
        <v>60212</v>
      </c>
      <c r="O3" s="43">
        <f t="shared" ref="O3:O12" si="5">N3/(N3+H3)</f>
        <v>0.48560805851943256</v>
      </c>
      <c r="P3" s="6">
        <v>225758</v>
      </c>
      <c r="Q3" s="43">
        <f t="shared" ref="Q3:Q12" si="6">P3/(P3+J3)</f>
        <v>0.4979761818105618</v>
      </c>
      <c r="R3" s="6">
        <v>99983</v>
      </c>
      <c r="S3" s="21">
        <f t="shared" ref="S3:S12" si="7">R3/(L3+R3)</f>
        <v>0.54808029645222123</v>
      </c>
      <c r="T3" s="37"/>
      <c r="U3" s="37"/>
      <c r="V3" s="37"/>
      <c r="W3" s="6"/>
    </row>
    <row r="4" spans="1:23" x14ac:dyDescent="0.25">
      <c r="A4" s="9" t="s">
        <v>14</v>
      </c>
      <c r="B4" s="10" t="s">
        <v>15</v>
      </c>
      <c r="C4" s="6">
        <v>191390</v>
      </c>
      <c r="D4" s="6">
        <v>96277</v>
      </c>
      <c r="E4" s="43">
        <f t="shared" si="3"/>
        <v>0.50304091122838179</v>
      </c>
      <c r="F4" s="6">
        <v>95113</v>
      </c>
      <c r="G4" s="43">
        <f t="shared" si="4"/>
        <v>0.49695908877161815</v>
      </c>
      <c r="H4" s="6">
        <v>15665</v>
      </c>
      <c r="I4" s="43">
        <f t="shared" si="0"/>
        <v>0.51367392444910809</v>
      </c>
      <c r="J4" s="6">
        <v>65134</v>
      </c>
      <c r="K4" s="43">
        <f t="shared" si="1"/>
        <v>0.51510502340883213</v>
      </c>
      <c r="L4" s="6">
        <v>15478</v>
      </c>
      <c r="M4" s="43">
        <f t="shared" si="2"/>
        <v>0.44934099750333856</v>
      </c>
      <c r="N4" s="6">
        <v>14831</v>
      </c>
      <c r="O4" s="43">
        <f t="shared" si="5"/>
        <v>0.48632607555089191</v>
      </c>
      <c r="P4" s="6">
        <v>61314</v>
      </c>
      <c r="Q4" s="43">
        <f t="shared" si="6"/>
        <v>0.48489497659116793</v>
      </c>
      <c r="R4" s="6">
        <v>18968</v>
      </c>
      <c r="S4" s="21">
        <f t="shared" si="7"/>
        <v>0.55065900249666144</v>
      </c>
      <c r="T4" s="37"/>
      <c r="U4" s="37"/>
      <c r="V4" s="37"/>
      <c r="W4" s="6"/>
    </row>
    <row r="5" spans="1:23" x14ac:dyDescent="0.25">
      <c r="A5" s="9" t="s">
        <v>16</v>
      </c>
      <c r="B5" s="10" t="s">
        <v>17</v>
      </c>
      <c r="C5" s="6">
        <v>418269</v>
      </c>
      <c r="D5" s="6">
        <v>203896</v>
      </c>
      <c r="E5" s="43">
        <f t="shared" si="3"/>
        <v>0.48747576320501879</v>
      </c>
      <c r="F5" s="6">
        <v>214373</v>
      </c>
      <c r="G5" s="43">
        <f t="shared" si="4"/>
        <v>0.51252423679498127</v>
      </c>
      <c r="H5" s="6">
        <v>34587</v>
      </c>
      <c r="I5" s="43">
        <f t="shared" si="0"/>
        <v>0.51474877961662102</v>
      </c>
      <c r="J5" s="6">
        <v>117083</v>
      </c>
      <c r="K5" s="43">
        <f t="shared" si="1"/>
        <v>0.49613332711840707</v>
      </c>
      <c r="L5" s="6">
        <v>52226</v>
      </c>
      <c r="M5" s="43">
        <f t="shared" si="2"/>
        <v>0.4537997671306675</v>
      </c>
      <c r="N5" s="6">
        <v>32605</v>
      </c>
      <c r="O5" s="43">
        <f t="shared" si="5"/>
        <v>0.48525122038337898</v>
      </c>
      <c r="P5" s="6">
        <v>118908</v>
      </c>
      <c r="Q5" s="43">
        <f t="shared" si="6"/>
        <v>0.50386667288159293</v>
      </c>
      <c r="R5" s="6">
        <v>62860</v>
      </c>
      <c r="S5" s="21">
        <f t="shared" si="7"/>
        <v>0.5462002328693325</v>
      </c>
      <c r="T5" s="37"/>
      <c r="U5" s="37"/>
      <c r="V5" s="37"/>
      <c r="W5" s="6"/>
    </row>
    <row r="6" spans="1:23" x14ac:dyDescent="0.25">
      <c r="A6" s="9" t="s">
        <v>18</v>
      </c>
      <c r="B6" s="10" t="s">
        <v>19</v>
      </c>
      <c r="C6" s="6">
        <v>150109</v>
      </c>
      <c r="D6" s="6">
        <v>73642</v>
      </c>
      <c r="E6" s="43">
        <f t="shared" si="3"/>
        <v>0.49059017114230324</v>
      </c>
      <c r="F6" s="6">
        <v>76467</v>
      </c>
      <c r="G6" s="43">
        <f t="shared" si="4"/>
        <v>0.5094098288576967</v>
      </c>
      <c r="H6" s="6">
        <v>13529</v>
      </c>
      <c r="I6" s="43">
        <f t="shared" si="0"/>
        <v>0.51431286827599321</v>
      </c>
      <c r="J6" s="6">
        <v>45376</v>
      </c>
      <c r="K6" s="43">
        <f t="shared" si="1"/>
        <v>0.49912002815909889</v>
      </c>
      <c r="L6" s="6">
        <v>14737</v>
      </c>
      <c r="M6" s="43">
        <f t="shared" si="2"/>
        <v>0.44804207710081478</v>
      </c>
      <c r="N6" s="6">
        <v>12776</v>
      </c>
      <c r="O6" s="43">
        <f t="shared" si="5"/>
        <v>0.48568713172400685</v>
      </c>
      <c r="P6" s="6">
        <v>45536</v>
      </c>
      <c r="Q6" s="43">
        <f t="shared" si="6"/>
        <v>0.50087997184090105</v>
      </c>
      <c r="R6" s="6">
        <v>18155</v>
      </c>
      <c r="S6" s="21">
        <f t="shared" si="7"/>
        <v>0.55195792289918522</v>
      </c>
      <c r="T6" s="37"/>
      <c r="U6" s="37"/>
      <c r="V6" s="37"/>
      <c r="W6" s="6"/>
    </row>
    <row r="7" spans="1:23" x14ac:dyDescent="0.25">
      <c r="A7" s="11" t="s">
        <v>20</v>
      </c>
      <c r="B7" s="12" t="s">
        <v>21</v>
      </c>
      <c r="C7" s="6">
        <v>48895</v>
      </c>
      <c r="D7" s="6">
        <v>23488</v>
      </c>
      <c r="E7" s="43">
        <f t="shared" si="3"/>
        <v>0.48037631659678903</v>
      </c>
      <c r="F7" s="6">
        <v>25407</v>
      </c>
      <c r="G7" s="43">
        <f t="shared" si="4"/>
        <v>0.51962368340321097</v>
      </c>
      <c r="H7" s="6">
        <v>4075</v>
      </c>
      <c r="I7" s="43">
        <f t="shared" si="0"/>
        <v>0.53039177404659643</v>
      </c>
      <c r="J7" s="6">
        <v>12705</v>
      </c>
      <c r="K7" s="43">
        <f t="shared" si="1"/>
        <v>0.48887948283823301</v>
      </c>
      <c r="L7" s="6">
        <v>6708</v>
      </c>
      <c r="M7" s="43">
        <f t="shared" si="2"/>
        <v>0.44062007356805044</v>
      </c>
      <c r="N7" s="6">
        <v>3608</v>
      </c>
      <c r="O7" s="43">
        <f t="shared" si="5"/>
        <v>0.46960822595340362</v>
      </c>
      <c r="P7" s="6">
        <v>13283</v>
      </c>
      <c r="Q7" s="43">
        <f t="shared" si="6"/>
        <v>0.51112051716176699</v>
      </c>
      <c r="R7" s="6">
        <v>8516</v>
      </c>
      <c r="S7" s="21">
        <f t="shared" si="7"/>
        <v>0.55937992643194956</v>
      </c>
      <c r="T7" s="37"/>
      <c r="U7" s="37"/>
      <c r="V7" s="37"/>
      <c r="W7" s="6"/>
    </row>
    <row r="8" spans="1:23" x14ac:dyDescent="0.25">
      <c r="A8" s="11" t="s">
        <v>22</v>
      </c>
      <c r="B8" s="12" t="s">
        <v>23</v>
      </c>
      <c r="C8" s="6">
        <v>88186</v>
      </c>
      <c r="D8" s="6">
        <v>42428</v>
      </c>
      <c r="E8" s="43">
        <f t="shared" si="3"/>
        <v>0.48111945206722156</v>
      </c>
      <c r="F8" s="6">
        <v>45758</v>
      </c>
      <c r="G8" s="43">
        <f t="shared" si="4"/>
        <v>0.51888054793277849</v>
      </c>
      <c r="H8" s="6">
        <v>6869</v>
      </c>
      <c r="I8" s="43">
        <f t="shared" si="0"/>
        <v>0.51002376002376004</v>
      </c>
      <c r="J8" s="6">
        <v>23413</v>
      </c>
      <c r="K8" s="43">
        <f t="shared" si="1"/>
        <v>0.48862592870857335</v>
      </c>
      <c r="L8" s="6">
        <v>12146</v>
      </c>
      <c r="M8" s="43">
        <f t="shared" si="2"/>
        <v>0.4531751361838669</v>
      </c>
      <c r="N8" s="6">
        <v>6599</v>
      </c>
      <c r="O8" s="43">
        <f t="shared" si="5"/>
        <v>0.48997623997623996</v>
      </c>
      <c r="P8" s="6">
        <v>24503</v>
      </c>
      <c r="Q8" s="43">
        <f t="shared" si="6"/>
        <v>0.51137407129142665</v>
      </c>
      <c r="R8" s="6">
        <v>14656</v>
      </c>
      <c r="S8" s="21">
        <f t="shared" si="7"/>
        <v>0.54682486381613316</v>
      </c>
      <c r="T8" s="37"/>
      <c r="U8" s="37"/>
      <c r="V8" s="37"/>
      <c r="W8" s="6"/>
    </row>
    <row r="9" spans="1:23" x14ac:dyDescent="0.25">
      <c r="A9" s="11" t="s">
        <v>24</v>
      </c>
      <c r="B9" s="12" t="s">
        <v>25</v>
      </c>
      <c r="C9" s="6">
        <v>70043</v>
      </c>
      <c r="D9" s="6">
        <v>34891</v>
      </c>
      <c r="E9" s="43">
        <f t="shared" si="3"/>
        <v>0.4981368587867453</v>
      </c>
      <c r="F9" s="6">
        <v>35152</v>
      </c>
      <c r="G9" s="43">
        <f t="shared" si="4"/>
        <v>0.5018631412132547</v>
      </c>
      <c r="H9" s="6">
        <v>6236</v>
      </c>
      <c r="I9" s="43">
        <f t="shared" si="0"/>
        <v>0.51223919829144082</v>
      </c>
      <c r="J9" s="6">
        <v>20923</v>
      </c>
      <c r="K9" s="43">
        <f t="shared" si="1"/>
        <v>0.51035441617679345</v>
      </c>
      <c r="L9" s="6">
        <v>7732</v>
      </c>
      <c r="M9" s="43">
        <f t="shared" si="2"/>
        <v>0.45827406353722144</v>
      </c>
      <c r="N9" s="6">
        <v>5938</v>
      </c>
      <c r="O9" s="43">
        <f t="shared" si="5"/>
        <v>0.48776080170855923</v>
      </c>
      <c r="P9" s="6">
        <v>20074</v>
      </c>
      <c r="Q9" s="43">
        <f t="shared" si="6"/>
        <v>0.48964558382320655</v>
      </c>
      <c r="R9" s="6">
        <v>9140</v>
      </c>
      <c r="S9" s="21">
        <f t="shared" si="7"/>
        <v>0.54172593646277856</v>
      </c>
      <c r="T9" s="37"/>
      <c r="U9" s="37"/>
      <c r="V9" s="37"/>
      <c r="W9" s="6"/>
    </row>
    <row r="10" spans="1:23" x14ac:dyDescent="0.25">
      <c r="A10" s="11" t="s">
        <v>26</v>
      </c>
      <c r="B10" s="12" t="s">
        <v>27</v>
      </c>
      <c r="C10" s="6">
        <v>45679</v>
      </c>
      <c r="D10" s="6">
        <v>22533</v>
      </c>
      <c r="E10" s="43">
        <f t="shared" si="3"/>
        <v>0.49329013332165766</v>
      </c>
      <c r="F10" s="6">
        <v>23146</v>
      </c>
      <c r="G10" s="43">
        <f t="shared" si="4"/>
        <v>0.50670986667834239</v>
      </c>
      <c r="H10" s="6">
        <v>3821</v>
      </c>
      <c r="I10" s="43">
        <f t="shared" si="0"/>
        <v>0.5171200433076194</v>
      </c>
      <c r="J10" s="6">
        <v>13156</v>
      </c>
      <c r="K10" s="43">
        <f t="shared" si="1"/>
        <v>0.50015206812652069</v>
      </c>
      <c r="L10" s="6">
        <v>5556</v>
      </c>
      <c r="M10" s="43">
        <f t="shared" si="2"/>
        <v>0.46354079759719674</v>
      </c>
      <c r="N10" s="6">
        <v>3568</v>
      </c>
      <c r="O10" s="43">
        <f t="shared" si="5"/>
        <v>0.48287995669238054</v>
      </c>
      <c r="P10" s="6">
        <v>13148</v>
      </c>
      <c r="Q10" s="43">
        <f t="shared" si="6"/>
        <v>0.49984793187347931</v>
      </c>
      <c r="R10" s="6">
        <v>6430</v>
      </c>
      <c r="S10" s="21">
        <f t="shared" si="7"/>
        <v>0.53645920240280331</v>
      </c>
      <c r="T10" s="37"/>
      <c r="U10" s="37"/>
      <c r="V10" s="37"/>
      <c r="W10" s="6"/>
    </row>
    <row r="11" spans="1:23" x14ac:dyDescent="0.25">
      <c r="A11" s="11" t="s">
        <v>28</v>
      </c>
      <c r="B11" s="12" t="s">
        <v>29</v>
      </c>
      <c r="C11" s="6">
        <v>100474</v>
      </c>
      <c r="D11" s="6">
        <v>48364</v>
      </c>
      <c r="E11" s="43">
        <f t="shared" si="3"/>
        <v>0.48135836136711985</v>
      </c>
      <c r="F11" s="6">
        <v>52110</v>
      </c>
      <c r="G11" s="43">
        <f t="shared" si="4"/>
        <v>0.51864163863288015</v>
      </c>
      <c r="H11" s="6">
        <v>8104</v>
      </c>
      <c r="I11" s="43">
        <f t="shared" si="0"/>
        <v>0.5161783439490446</v>
      </c>
      <c r="J11" s="6">
        <v>27229</v>
      </c>
      <c r="K11" s="43">
        <f t="shared" si="1"/>
        <v>0.48758169934640522</v>
      </c>
      <c r="L11" s="6">
        <v>13031</v>
      </c>
      <c r="M11" s="43">
        <f t="shared" si="2"/>
        <v>0.45044764768917006</v>
      </c>
      <c r="N11" s="6">
        <v>7596</v>
      </c>
      <c r="O11" s="43">
        <f t="shared" si="5"/>
        <v>0.4838216560509554</v>
      </c>
      <c r="P11" s="6">
        <v>28616</v>
      </c>
      <c r="Q11" s="43">
        <f t="shared" si="6"/>
        <v>0.51241830065359473</v>
      </c>
      <c r="R11" s="6">
        <v>15898</v>
      </c>
      <c r="S11" s="21">
        <f t="shared" si="7"/>
        <v>0.54955235231082999</v>
      </c>
      <c r="T11" s="37"/>
      <c r="U11" s="37"/>
      <c r="V11" s="37"/>
      <c r="W11" s="6"/>
    </row>
    <row r="12" spans="1:23" x14ac:dyDescent="0.25">
      <c r="A12" s="11" t="s">
        <v>30</v>
      </c>
      <c r="B12" s="12" t="s">
        <v>31</v>
      </c>
      <c r="C12" s="6">
        <v>64992</v>
      </c>
      <c r="D12" s="6">
        <v>32192</v>
      </c>
      <c r="E12" s="43">
        <f t="shared" si="3"/>
        <v>0.49532250123092075</v>
      </c>
      <c r="F12" s="6">
        <v>32800</v>
      </c>
      <c r="G12" s="43">
        <f t="shared" si="4"/>
        <v>0.5046774987690793</v>
      </c>
      <c r="H12" s="6">
        <v>5482</v>
      </c>
      <c r="I12" s="43">
        <f t="shared" si="0"/>
        <v>0.5086286880682872</v>
      </c>
      <c r="J12" s="6">
        <v>19657</v>
      </c>
      <c r="K12" s="43">
        <f t="shared" si="1"/>
        <v>0.50478929662823246</v>
      </c>
      <c r="L12" s="6">
        <v>7053</v>
      </c>
      <c r="M12" s="43">
        <f t="shared" si="2"/>
        <v>0.46179532508348065</v>
      </c>
      <c r="N12" s="6">
        <v>5296</v>
      </c>
      <c r="O12" s="43">
        <f t="shared" si="5"/>
        <v>0.49137131193171274</v>
      </c>
      <c r="P12" s="6">
        <v>19284</v>
      </c>
      <c r="Q12" s="43">
        <f t="shared" si="6"/>
        <v>0.49521070337176754</v>
      </c>
      <c r="R12" s="6">
        <v>8220</v>
      </c>
      <c r="S12" s="21">
        <f t="shared" si="7"/>
        <v>0.53820467491651935</v>
      </c>
      <c r="T12" s="37"/>
      <c r="U12" s="37"/>
      <c r="V12" s="37"/>
      <c r="W12" s="6"/>
    </row>
    <row r="17" spans="8:8" x14ac:dyDescent="0.25">
      <c r="H17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3"/>
  <sheetViews>
    <sheetView workbookViewId="0">
      <selection activeCell="G16" sqref="G16"/>
    </sheetView>
  </sheetViews>
  <sheetFormatPr defaultRowHeight="15" x14ac:dyDescent="0.25"/>
  <cols>
    <col min="1" max="1" width="10.140625" bestFit="1" customWidth="1"/>
    <col min="2" max="2" width="21" bestFit="1" customWidth="1"/>
    <col min="3" max="3" width="10.140625" bestFit="1" customWidth="1"/>
    <col min="4" max="4" width="13.5703125" customWidth="1"/>
    <col min="5" max="5" width="11.5703125" customWidth="1"/>
    <col min="6" max="6" width="14.140625" customWidth="1"/>
    <col min="7" max="8" width="13" customWidth="1"/>
    <col min="9" max="9" width="12.140625" customWidth="1"/>
    <col min="10" max="10" width="12.5703125" customWidth="1"/>
    <col min="12" max="12" width="12.7109375" customWidth="1"/>
    <col min="13" max="13" width="12.5703125" customWidth="1"/>
    <col min="14" max="14" width="12.7109375" customWidth="1"/>
  </cols>
  <sheetData>
    <row r="1" spans="1:21" x14ac:dyDescent="0.25">
      <c r="A1" s="17"/>
      <c r="B1" s="17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05" x14ac:dyDescent="0.25">
      <c r="A2" s="23" t="s">
        <v>43</v>
      </c>
      <c r="B2" s="24" t="s">
        <v>44</v>
      </c>
      <c r="C2" s="26" t="s">
        <v>57</v>
      </c>
      <c r="D2" s="26" t="s">
        <v>58</v>
      </c>
      <c r="E2" s="26" t="s">
        <v>59</v>
      </c>
      <c r="F2" s="26" t="s">
        <v>60</v>
      </c>
      <c r="G2" s="26" t="s">
        <v>61</v>
      </c>
      <c r="H2" s="26" t="s">
        <v>62</v>
      </c>
      <c r="I2" s="26" t="s">
        <v>63</v>
      </c>
      <c r="J2" s="26" t="s">
        <v>64</v>
      </c>
      <c r="K2" s="26" t="s">
        <v>65</v>
      </c>
      <c r="L2" s="26" t="s">
        <v>66</v>
      </c>
      <c r="M2" s="26" t="s">
        <v>67</v>
      </c>
      <c r="N2" s="26" t="s">
        <v>68</v>
      </c>
      <c r="O2" s="26" t="s">
        <v>69</v>
      </c>
      <c r="P2" s="26" t="s">
        <v>70</v>
      </c>
      <c r="Q2" s="26" t="s">
        <v>71</v>
      </c>
      <c r="R2" s="26" t="s">
        <v>72</v>
      </c>
      <c r="S2" s="26" t="s">
        <v>73</v>
      </c>
      <c r="T2" s="26" t="s">
        <v>74</v>
      </c>
      <c r="U2" s="26" t="s">
        <v>75</v>
      </c>
    </row>
    <row r="3" spans="1:21" ht="30" x14ac:dyDescent="0.25">
      <c r="A3" s="25"/>
      <c r="B3" s="28"/>
      <c r="C3" s="27" t="s">
        <v>55</v>
      </c>
      <c r="D3" s="27" t="s">
        <v>56</v>
      </c>
      <c r="E3" s="27" t="s">
        <v>56</v>
      </c>
      <c r="F3" s="27" t="s">
        <v>56</v>
      </c>
      <c r="G3" s="27" t="s">
        <v>56</v>
      </c>
      <c r="H3" s="27" t="s">
        <v>56</v>
      </c>
      <c r="I3" s="27" t="s">
        <v>56</v>
      </c>
      <c r="J3" s="27" t="s">
        <v>56</v>
      </c>
      <c r="K3" s="27" t="s">
        <v>56</v>
      </c>
      <c r="L3" s="27" t="s">
        <v>56</v>
      </c>
      <c r="M3" s="27" t="s">
        <v>56</v>
      </c>
      <c r="N3" s="27" t="s">
        <v>56</v>
      </c>
      <c r="O3" s="27" t="s">
        <v>56</v>
      </c>
      <c r="P3" s="27" t="s">
        <v>56</v>
      </c>
      <c r="Q3" s="27" t="s">
        <v>56</v>
      </c>
      <c r="R3" s="27" t="s">
        <v>56</v>
      </c>
      <c r="S3" s="27" t="s">
        <v>56</v>
      </c>
      <c r="T3" s="27" t="s">
        <v>56</v>
      </c>
      <c r="U3" s="27" t="s">
        <v>56</v>
      </c>
    </row>
    <row r="4" spans="1:21" x14ac:dyDescent="0.25">
      <c r="A4" s="19" t="s">
        <v>38</v>
      </c>
      <c r="B4" s="14" t="s">
        <v>39</v>
      </c>
      <c r="C4" s="29">
        <v>56075912</v>
      </c>
      <c r="D4" s="30">
        <v>80.5</v>
      </c>
      <c r="E4" s="30">
        <v>0.9</v>
      </c>
      <c r="F4" s="30">
        <v>0.1</v>
      </c>
      <c r="G4" s="30">
        <v>4.4000000000000004</v>
      </c>
      <c r="H4" s="30">
        <v>0.8</v>
      </c>
      <c r="I4" s="30">
        <v>0.3</v>
      </c>
      <c r="J4" s="30">
        <v>0.6</v>
      </c>
      <c r="K4" s="30">
        <v>0.5</v>
      </c>
      <c r="L4" s="30">
        <v>2.5</v>
      </c>
      <c r="M4" s="30">
        <v>2</v>
      </c>
      <c r="N4" s="30">
        <v>0.8</v>
      </c>
      <c r="O4" s="30">
        <v>0.7</v>
      </c>
      <c r="P4" s="30">
        <v>1.5</v>
      </c>
      <c r="Q4" s="30">
        <v>1.8</v>
      </c>
      <c r="R4" s="30">
        <v>1.1000000000000001</v>
      </c>
      <c r="S4" s="30">
        <v>0.5</v>
      </c>
      <c r="T4" s="30">
        <v>0.4</v>
      </c>
      <c r="U4" s="30">
        <v>0.6</v>
      </c>
    </row>
    <row r="5" spans="1:21" s="17" customFormat="1" x14ac:dyDescent="0.25">
      <c r="A5" s="13" t="s">
        <v>15</v>
      </c>
      <c r="B5" s="14" t="s">
        <v>36</v>
      </c>
      <c r="C5" s="29">
        <v>183491</v>
      </c>
      <c r="D5" s="30">
        <v>83.8</v>
      </c>
      <c r="E5" s="30">
        <v>0.7</v>
      </c>
      <c r="F5" s="30">
        <v>0.1</v>
      </c>
      <c r="G5" s="30">
        <v>7.3</v>
      </c>
      <c r="H5" s="30">
        <v>0.6</v>
      </c>
      <c r="I5" s="30">
        <v>0.3</v>
      </c>
      <c r="J5" s="30">
        <v>0.8</v>
      </c>
      <c r="K5" s="30">
        <v>0.6</v>
      </c>
      <c r="L5" s="30">
        <v>1.1000000000000001</v>
      </c>
      <c r="M5" s="30">
        <v>0.1</v>
      </c>
      <c r="N5" s="30">
        <v>0.2</v>
      </c>
      <c r="O5" s="30">
        <v>1</v>
      </c>
      <c r="P5" s="30">
        <v>1.5</v>
      </c>
      <c r="Q5" s="30">
        <v>0.7</v>
      </c>
      <c r="R5" s="30">
        <v>0.2</v>
      </c>
      <c r="S5" s="30">
        <v>0.1</v>
      </c>
      <c r="T5" s="30">
        <v>0.4</v>
      </c>
      <c r="U5" s="30">
        <v>0.5</v>
      </c>
    </row>
    <row r="6" spans="1:21" s="17" customFormat="1" x14ac:dyDescent="0.25">
      <c r="A6" s="13" t="s">
        <v>19</v>
      </c>
      <c r="B6" s="14" t="s">
        <v>37</v>
      </c>
      <c r="C6" s="29">
        <v>147645</v>
      </c>
      <c r="D6" s="30">
        <v>91.9</v>
      </c>
      <c r="E6" s="30">
        <v>0.5</v>
      </c>
      <c r="F6" s="30">
        <v>0.1</v>
      </c>
      <c r="G6" s="30">
        <v>3.3</v>
      </c>
      <c r="H6" s="30">
        <v>0.3</v>
      </c>
      <c r="I6" s="30">
        <v>0.2</v>
      </c>
      <c r="J6" s="30">
        <v>0.5</v>
      </c>
      <c r="K6" s="30">
        <v>0.3</v>
      </c>
      <c r="L6" s="30">
        <v>0.7</v>
      </c>
      <c r="M6" s="30">
        <v>0.1</v>
      </c>
      <c r="N6" s="30">
        <v>0.3</v>
      </c>
      <c r="O6" s="30">
        <v>0.5</v>
      </c>
      <c r="P6" s="30">
        <v>0.7</v>
      </c>
      <c r="Q6" s="30">
        <v>0.2</v>
      </c>
      <c r="R6" s="30">
        <v>0.1</v>
      </c>
      <c r="S6" s="30">
        <v>0</v>
      </c>
      <c r="T6" s="30">
        <v>0.1</v>
      </c>
      <c r="U6" s="30">
        <v>0.2</v>
      </c>
    </row>
    <row r="7" spans="1:21" s="17" customFormat="1" x14ac:dyDescent="0.25">
      <c r="A7" s="13" t="s">
        <v>17</v>
      </c>
      <c r="B7" s="14" t="s">
        <v>32</v>
      </c>
      <c r="C7" s="29">
        <v>412905</v>
      </c>
      <c r="D7" s="30">
        <v>95.5</v>
      </c>
      <c r="E7" s="30">
        <v>0.5</v>
      </c>
      <c r="F7" s="30">
        <v>0.1</v>
      </c>
      <c r="G7" s="30">
        <v>1.8</v>
      </c>
      <c r="H7" s="30">
        <v>0.2</v>
      </c>
      <c r="I7" s="30">
        <v>0.1</v>
      </c>
      <c r="J7" s="30">
        <v>0.3</v>
      </c>
      <c r="K7" s="30">
        <v>0.2</v>
      </c>
      <c r="L7" s="30">
        <v>0.2</v>
      </c>
      <c r="M7" s="30">
        <v>0</v>
      </c>
      <c r="N7" s="30">
        <v>0.1</v>
      </c>
      <c r="O7" s="30">
        <v>0.2</v>
      </c>
      <c r="P7" s="30">
        <v>0.4</v>
      </c>
      <c r="Q7" s="30">
        <v>0.1</v>
      </c>
      <c r="R7" s="30">
        <v>0.1</v>
      </c>
      <c r="S7" s="30">
        <v>0</v>
      </c>
      <c r="T7" s="30">
        <v>0</v>
      </c>
      <c r="U7" s="30">
        <v>0.1</v>
      </c>
    </row>
    <row r="8" spans="1:21" s="17" customFormat="1" x14ac:dyDescent="0.25">
      <c r="A8" s="16" t="s">
        <v>21</v>
      </c>
      <c r="B8" s="17" t="s">
        <v>20</v>
      </c>
      <c r="C8" s="31">
        <v>47752</v>
      </c>
      <c r="D8" s="32">
        <v>95.1</v>
      </c>
      <c r="E8" s="32">
        <v>0.6</v>
      </c>
      <c r="F8" s="32">
        <v>0.1</v>
      </c>
      <c r="G8" s="32">
        <v>1.7</v>
      </c>
      <c r="H8" s="32">
        <v>0.2</v>
      </c>
      <c r="I8" s="32">
        <v>0.1</v>
      </c>
      <c r="J8" s="32">
        <v>0.4</v>
      </c>
      <c r="K8" s="32">
        <v>0.3</v>
      </c>
      <c r="L8" s="32">
        <v>0.2</v>
      </c>
      <c r="M8" s="32">
        <v>0</v>
      </c>
      <c r="N8" s="32">
        <v>0.1</v>
      </c>
      <c r="O8" s="32">
        <v>0.4</v>
      </c>
      <c r="P8" s="32">
        <v>0.4</v>
      </c>
      <c r="Q8" s="32">
        <v>0.1</v>
      </c>
      <c r="R8" s="32">
        <v>0.1</v>
      </c>
      <c r="S8" s="32">
        <v>0</v>
      </c>
      <c r="T8" s="32">
        <v>0</v>
      </c>
      <c r="U8" s="32">
        <v>0.1</v>
      </c>
    </row>
    <row r="9" spans="1:21" s="17" customFormat="1" x14ac:dyDescent="0.25">
      <c r="A9" s="16" t="s">
        <v>23</v>
      </c>
      <c r="B9" s="17" t="s">
        <v>22</v>
      </c>
      <c r="C9" s="31">
        <v>87166</v>
      </c>
      <c r="D9" s="32">
        <v>96.2</v>
      </c>
      <c r="E9" s="32">
        <v>0.4</v>
      </c>
      <c r="F9" s="32">
        <v>0.2</v>
      </c>
      <c r="G9" s="32">
        <v>1.4</v>
      </c>
      <c r="H9" s="32">
        <v>0.2</v>
      </c>
      <c r="I9" s="32">
        <v>0.1</v>
      </c>
      <c r="J9" s="32">
        <v>0.3</v>
      </c>
      <c r="K9" s="32">
        <v>0.2</v>
      </c>
      <c r="L9" s="32">
        <v>0.2</v>
      </c>
      <c r="M9" s="32">
        <v>0</v>
      </c>
      <c r="N9" s="32">
        <v>0.2</v>
      </c>
      <c r="O9" s="32">
        <v>0.2</v>
      </c>
      <c r="P9" s="32">
        <v>0.2</v>
      </c>
      <c r="Q9" s="32">
        <v>0.1</v>
      </c>
      <c r="R9" s="32">
        <v>0</v>
      </c>
      <c r="S9" s="32">
        <v>0</v>
      </c>
      <c r="T9" s="32">
        <v>0</v>
      </c>
      <c r="U9" s="32">
        <v>0.1</v>
      </c>
    </row>
    <row r="10" spans="1:21" s="17" customFormat="1" x14ac:dyDescent="0.25">
      <c r="A10" s="16" t="s">
        <v>25</v>
      </c>
      <c r="B10" s="17" t="s">
        <v>24</v>
      </c>
      <c r="C10" s="31">
        <v>68583</v>
      </c>
      <c r="D10" s="32">
        <v>94.7</v>
      </c>
      <c r="E10" s="32">
        <v>0.4</v>
      </c>
      <c r="F10" s="32">
        <v>0.1</v>
      </c>
      <c r="G10" s="32">
        <v>2.4</v>
      </c>
      <c r="H10" s="32">
        <v>0.2</v>
      </c>
      <c r="I10" s="32">
        <v>0.1</v>
      </c>
      <c r="J10" s="32">
        <v>0.3</v>
      </c>
      <c r="K10" s="32">
        <v>0.2</v>
      </c>
      <c r="L10" s="32">
        <v>0.2</v>
      </c>
      <c r="M10" s="32">
        <v>0</v>
      </c>
      <c r="N10" s="32">
        <v>0.1</v>
      </c>
      <c r="O10" s="32">
        <v>0.2</v>
      </c>
      <c r="P10" s="32">
        <v>0.7</v>
      </c>
      <c r="Q10" s="32">
        <v>0.2</v>
      </c>
      <c r="R10" s="32">
        <v>0.1</v>
      </c>
      <c r="S10" s="32">
        <v>0</v>
      </c>
      <c r="T10" s="32">
        <v>0</v>
      </c>
      <c r="U10" s="32">
        <v>0.1</v>
      </c>
    </row>
    <row r="11" spans="1:21" s="17" customFormat="1" x14ac:dyDescent="0.25">
      <c r="A11" s="16" t="s">
        <v>27</v>
      </c>
      <c r="B11" s="17" t="s">
        <v>26</v>
      </c>
      <c r="C11" s="31">
        <v>44973</v>
      </c>
      <c r="D11" s="32">
        <v>96.2</v>
      </c>
      <c r="E11" s="32">
        <v>0.5</v>
      </c>
      <c r="F11" s="32">
        <v>0.2</v>
      </c>
      <c r="G11" s="32">
        <v>1.7</v>
      </c>
      <c r="H11" s="32">
        <v>0.2</v>
      </c>
      <c r="I11" s="32">
        <v>0.1</v>
      </c>
      <c r="J11" s="32">
        <v>0.2</v>
      </c>
      <c r="K11" s="32">
        <v>0.2</v>
      </c>
      <c r="L11" s="32">
        <v>0.1</v>
      </c>
      <c r="M11" s="32">
        <v>0</v>
      </c>
      <c r="N11" s="32">
        <v>0.1</v>
      </c>
      <c r="O11" s="32">
        <v>0.1</v>
      </c>
      <c r="P11" s="32">
        <v>0.2</v>
      </c>
      <c r="Q11" s="32">
        <v>0.1</v>
      </c>
      <c r="R11" s="32">
        <v>0</v>
      </c>
      <c r="S11" s="32">
        <v>0</v>
      </c>
      <c r="T11" s="32">
        <v>0</v>
      </c>
      <c r="U11" s="32">
        <v>0</v>
      </c>
    </row>
    <row r="12" spans="1:21" s="17" customFormat="1" x14ac:dyDescent="0.25">
      <c r="A12" s="16" t="s">
        <v>29</v>
      </c>
      <c r="B12" s="17" t="s">
        <v>28</v>
      </c>
      <c r="C12" s="31">
        <v>99264</v>
      </c>
      <c r="D12" s="32">
        <v>95.7</v>
      </c>
      <c r="E12" s="32">
        <v>0.5</v>
      </c>
      <c r="F12" s="32">
        <v>0.1</v>
      </c>
      <c r="G12" s="32">
        <v>1.7</v>
      </c>
      <c r="H12" s="32">
        <v>0.2</v>
      </c>
      <c r="I12" s="32">
        <v>0.1</v>
      </c>
      <c r="J12" s="32">
        <v>0.3</v>
      </c>
      <c r="K12" s="32">
        <v>0.2</v>
      </c>
      <c r="L12" s="32">
        <v>0.2</v>
      </c>
      <c r="M12" s="32">
        <v>0.1</v>
      </c>
      <c r="N12" s="32">
        <v>0.1</v>
      </c>
      <c r="O12" s="32">
        <v>0.2</v>
      </c>
      <c r="P12" s="32">
        <v>0.3</v>
      </c>
      <c r="Q12" s="32">
        <v>0.1</v>
      </c>
      <c r="R12" s="32">
        <v>0</v>
      </c>
      <c r="S12" s="32">
        <v>0</v>
      </c>
      <c r="T12" s="32">
        <v>0</v>
      </c>
      <c r="U12" s="32">
        <v>0.1</v>
      </c>
    </row>
    <row r="13" spans="1:21" s="17" customFormat="1" x14ac:dyDescent="0.25">
      <c r="A13" s="16" t="s">
        <v>31</v>
      </c>
      <c r="B13" s="17" t="s">
        <v>30</v>
      </c>
      <c r="C13" s="31">
        <v>65167</v>
      </c>
      <c r="D13" s="32">
        <v>94.9</v>
      </c>
      <c r="E13" s="32">
        <v>0.5</v>
      </c>
      <c r="F13" s="32">
        <v>0.1</v>
      </c>
      <c r="G13" s="32">
        <v>2</v>
      </c>
      <c r="H13" s="32">
        <v>0.4</v>
      </c>
      <c r="I13" s="32">
        <v>0.1</v>
      </c>
      <c r="J13" s="32">
        <v>0.3</v>
      </c>
      <c r="K13" s="32">
        <v>0.2</v>
      </c>
      <c r="L13" s="32">
        <v>0.1</v>
      </c>
      <c r="M13" s="32">
        <v>0</v>
      </c>
      <c r="N13" s="32">
        <v>0.1</v>
      </c>
      <c r="O13" s="32">
        <v>0.3</v>
      </c>
      <c r="P13" s="32">
        <v>0.4</v>
      </c>
      <c r="Q13" s="32">
        <v>0.2</v>
      </c>
      <c r="R13" s="32">
        <v>0.2</v>
      </c>
      <c r="S13" s="32">
        <v>0.1</v>
      </c>
      <c r="T13" s="32">
        <v>0</v>
      </c>
      <c r="U13" s="32">
        <v>0.1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4"/>
  <sheetViews>
    <sheetView workbookViewId="0">
      <selection activeCell="L9" sqref="L9"/>
    </sheetView>
  </sheetViews>
  <sheetFormatPr defaultRowHeight="15" x14ac:dyDescent="0.25"/>
  <cols>
    <col min="1" max="1" width="10" bestFit="1" customWidth="1"/>
    <col min="4" max="4" width="23" bestFit="1" customWidth="1"/>
    <col min="5" max="5" width="10.7109375" bestFit="1" customWidth="1"/>
    <col min="6" max="6" width="12.7109375" bestFit="1" customWidth="1"/>
    <col min="7" max="7" width="14.5703125" customWidth="1"/>
    <col min="8" max="8" width="14" bestFit="1" customWidth="1"/>
    <col min="9" max="9" width="16" bestFit="1" customWidth="1"/>
    <col min="10" max="10" width="9.7109375" bestFit="1" customWidth="1"/>
  </cols>
  <sheetData>
    <row r="1" spans="1:12" x14ac:dyDescent="0.25">
      <c r="E1" t="s">
        <v>35</v>
      </c>
      <c r="F1" t="s">
        <v>33</v>
      </c>
      <c r="G1" t="s">
        <v>40</v>
      </c>
      <c r="H1" t="s">
        <v>34</v>
      </c>
      <c r="I1" t="s">
        <v>41</v>
      </c>
      <c r="J1" t="s">
        <v>42</v>
      </c>
    </row>
    <row r="2" spans="1:12" x14ac:dyDescent="0.25">
      <c r="A2" s="19" t="s">
        <v>38</v>
      </c>
      <c r="C2" s="14"/>
      <c r="D2" s="14" t="s">
        <v>39</v>
      </c>
      <c r="E2" s="15">
        <v>56075912</v>
      </c>
      <c r="F2" s="15">
        <v>4769712</v>
      </c>
      <c r="G2" s="20">
        <f>F2/E2</f>
        <v>8.5058126205776199E-2</v>
      </c>
      <c r="H2" s="15">
        <v>5278729</v>
      </c>
      <c r="I2" s="21">
        <f>H2/E2</f>
        <v>9.4135410584138157E-2</v>
      </c>
      <c r="J2" s="22">
        <f>G2+I2</f>
        <v>0.17919353678991434</v>
      </c>
    </row>
    <row r="3" spans="1:12" x14ac:dyDescent="0.25">
      <c r="A3" s="13" t="s">
        <v>15</v>
      </c>
      <c r="B3" s="14"/>
      <c r="D3" s="14" t="s">
        <v>36</v>
      </c>
      <c r="E3" s="15">
        <v>183491</v>
      </c>
      <c r="F3" s="15">
        <v>15858</v>
      </c>
      <c r="G3" s="20">
        <f>F3/E3</f>
        <v>8.6423857300903045E-2</v>
      </c>
      <c r="H3" s="15">
        <v>18289</v>
      </c>
      <c r="I3" s="21">
        <f>H3/E3</f>
        <v>9.9672463499572192E-2</v>
      </c>
      <c r="J3" s="22">
        <f>G3+I3</f>
        <v>0.18609632080047522</v>
      </c>
    </row>
    <row r="4" spans="1:12" x14ac:dyDescent="0.25">
      <c r="A4" s="13" t="s">
        <v>19</v>
      </c>
      <c r="B4" s="14"/>
      <c r="D4" s="14" t="s">
        <v>37</v>
      </c>
      <c r="E4" s="15">
        <v>147645</v>
      </c>
      <c r="F4" s="15">
        <v>12040</v>
      </c>
      <c r="G4" s="20">
        <f>F4/E4</f>
        <v>8.1546953841985848E-2</v>
      </c>
      <c r="H4" s="15">
        <v>15168</v>
      </c>
      <c r="I4" s="21">
        <f>H4/E4</f>
        <v>0.10273290663415625</v>
      </c>
      <c r="J4" s="22">
        <f>G4+I4</f>
        <v>0.18427986047614209</v>
      </c>
    </row>
    <row r="5" spans="1:12" x14ac:dyDescent="0.25">
      <c r="A5" s="13" t="s">
        <v>17</v>
      </c>
      <c r="B5" s="14"/>
      <c r="D5" s="14" t="s">
        <v>32</v>
      </c>
      <c r="E5" s="15">
        <v>412905</v>
      </c>
      <c r="F5" s="15">
        <v>35339</v>
      </c>
      <c r="G5" s="20">
        <f>F5/E5</f>
        <v>8.5586272871483751E-2</v>
      </c>
      <c r="H5" s="15">
        <v>47528</v>
      </c>
      <c r="I5" s="21">
        <f>H5/E5</f>
        <v>0.11510638040227171</v>
      </c>
      <c r="J5" s="22">
        <f>G5+I5</f>
        <v>0.20069265327375546</v>
      </c>
    </row>
    <row r="6" spans="1:12" x14ac:dyDescent="0.25">
      <c r="A6" s="16" t="s">
        <v>21</v>
      </c>
      <c r="B6" s="17"/>
      <c r="C6" s="17"/>
      <c r="D6" s="17" t="s">
        <v>20</v>
      </c>
      <c r="E6" s="18">
        <v>47752</v>
      </c>
      <c r="F6" s="18">
        <v>4629</v>
      </c>
      <c r="G6" s="20">
        <f t="shared" ref="G6:G11" si="0">F6/E6</f>
        <v>9.6938348132015406E-2</v>
      </c>
      <c r="H6" s="18">
        <v>6071</v>
      </c>
      <c r="I6" s="21">
        <f t="shared" ref="I6:I11" si="1">H6/E6</f>
        <v>0.12713603618696598</v>
      </c>
      <c r="J6" s="22">
        <f t="shared" ref="J6:J11" si="2">G6+I6</f>
        <v>0.22407438431898138</v>
      </c>
      <c r="L6" s="44"/>
    </row>
    <row r="7" spans="1:12" x14ac:dyDescent="0.25">
      <c r="A7" s="16" t="s">
        <v>23</v>
      </c>
      <c r="B7" s="17"/>
      <c r="C7" s="17"/>
      <c r="D7" s="17" t="s">
        <v>22</v>
      </c>
      <c r="E7" s="18">
        <v>87166</v>
      </c>
      <c r="F7" s="18">
        <v>7152</v>
      </c>
      <c r="G7" s="20">
        <f t="shared" si="0"/>
        <v>8.2050340729183394E-2</v>
      </c>
      <c r="H7" s="18">
        <v>10023</v>
      </c>
      <c r="I7" s="21">
        <f t="shared" si="1"/>
        <v>0.11498749512424569</v>
      </c>
      <c r="J7" s="22">
        <f t="shared" si="2"/>
        <v>0.1970378358534291</v>
      </c>
    </row>
    <row r="8" spans="1:12" x14ac:dyDescent="0.25">
      <c r="A8" s="16" t="s">
        <v>25</v>
      </c>
      <c r="B8" s="17"/>
      <c r="C8" s="17"/>
      <c r="D8" s="17" t="s">
        <v>24</v>
      </c>
      <c r="E8" s="18">
        <v>68583</v>
      </c>
      <c r="F8" s="18">
        <v>4896</v>
      </c>
      <c r="G8" s="20">
        <f t="shared" si="0"/>
        <v>7.1387953282883512E-2</v>
      </c>
      <c r="H8" s="18">
        <v>7123</v>
      </c>
      <c r="I8" s="21">
        <f t="shared" si="1"/>
        <v>0.103859557033084</v>
      </c>
      <c r="J8" s="22">
        <f t="shared" si="2"/>
        <v>0.17524751031596753</v>
      </c>
    </row>
    <row r="9" spans="1:12" x14ac:dyDescent="0.25">
      <c r="A9" s="16" t="s">
        <v>27</v>
      </c>
      <c r="B9" s="17"/>
      <c r="C9" s="17"/>
      <c r="D9" s="17" t="s">
        <v>26</v>
      </c>
      <c r="E9" s="18">
        <v>44973</v>
      </c>
      <c r="F9" s="18">
        <v>3702</v>
      </c>
      <c r="G9" s="20">
        <f t="shared" si="0"/>
        <v>8.231605630044693E-2</v>
      </c>
      <c r="H9" s="18">
        <v>5057</v>
      </c>
      <c r="I9" s="21">
        <f t="shared" si="1"/>
        <v>0.11244524492473262</v>
      </c>
      <c r="J9" s="22">
        <f t="shared" si="2"/>
        <v>0.19476130122517954</v>
      </c>
    </row>
    <row r="10" spans="1:12" x14ac:dyDescent="0.25">
      <c r="A10" s="16" t="s">
        <v>29</v>
      </c>
      <c r="B10" s="17"/>
      <c r="C10" s="17"/>
      <c r="D10" s="17" t="s">
        <v>28</v>
      </c>
      <c r="E10" s="18">
        <v>99264</v>
      </c>
      <c r="F10" s="18">
        <v>8645</v>
      </c>
      <c r="G10" s="20">
        <f t="shared" si="0"/>
        <v>8.709098968407479E-2</v>
      </c>
      <c r="H10" s="18">
        <v>11468</v>
      </c>
      <c r="I10" s="21">
        <f t="shared" si="1"/>
        <v>0.11553030303030302</v>
      </c>
      <c r="J10" s="22">
        <f t="shared" si="2"/>
        <v>0.20262129271437782</v>
      </c>
    </row>
    <row r="11" spans="1:12" x14ac:dyDescent="0.25">
      <c r="A11" s="16" t="s">
        <v>31</v>
      </c>
      <c r="B11" s="17"/>
      <c r="C11" s="17"/>
      <c r="D11" s="17" t="s">
        <v>30</v>
      </c>
      <c r="E11" s="18">
        <v>65167</v>
      </c>
      <c r="F11" s="18">
        <v>6315</v>
      </c>
      <c r="G11" s="20">
        <f t="shared" si="0"/>
        <v>9.6904875166878943E-2</v>
      </c>
      <c r="H11" s="18">
        <v>7786</v>
      </c>
      <c r="I11" s="21">
        <f t="shared" si="1"/>
        <v>0.11947764973069191</v>
      </c>
      <c r="J11" s="22">
        <f t="shared" si="2"/>
        <v>0.21638252489757087</v>
      </c>
      <c r="L11" s="44"/>
    </row>
    <row r="14" spans="1:12" x14ac:dyDescent="0.25">
      <c r="A14" s="19"/>
      <c r="C14" s="14"/>
      <c r="D14" s="14"/>
      <c r="E14" s="15"/>
      <c r="F14" s="15"/>
      <c r="G14" s="15"/>
      <c r="H14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2"/>
  <sheetViews>
    <sheetView workbookViewId="0">
      <selection activeCell="A7" sqref="A7:A12"/>
    </sheetView>
  </sheetViews>
  <sheetFormatPr defaultRowHeight="15" x14ac:dyDescent="0.25"/>
  <cols>
    <col min="1" max="1" width="30.140625" bestFit="1" customWidth="1"/>
    <col min="2" max="2" width="23" bestFit="1" customWidth="1"/>
    <col min="3" max="3" width="18.7109375" customWidth="1"/>
    <col min="4" max="4" width="19.85546875" customWidth="1"/>
    <col min="5" max="5" width="13.85546875" customWidth="1"/>
    <col min="6" max="6" width="15.28515625" customWidth="1"/>
    <col min="7" max="7" width="14.42578125" customWidth="1"/>
    <col min="8" max="8" width="15" customWidth="1"/>
    <col min="9" max="9" width="15.5703125" customWidth="1"/>
    <col min="10" max="11" width="14.85546875" customWidth="1"/>
    <col min="12" max="12" width="14.5703125" customWidth="1"/>
  </cols>
  <sheetData>
    <row r="1" spans="1:12" ht="30" x14ac:dyDescent="0.25">
      <c r="A1" s="23" t="s">
        <v>43</v>
      </c>
      <c r="B1" s="24" t="s">
        <v>44</v>
      </c>
      <c r="C1" s="26" t="s">
        <v>45</v>
      </c>
      <c r="D1" s="26" t="s">
        <v>46</v>
      </c>
      <c r="E1" s="26" t="s">
        <v>47</v>
      </c>
      <c r="F1" s="26" t="s">
        <v>48</v>
      </c>
      <c r="G1" s="26" t="s">
        <v>49</v>
      </c>
      <c r="H1" s="26" t="s">
        <v>50</v>
      </c>
      <c r="I1" s="26" t="s">
        <v>51</v>
      </c>
      <c r="J1" s="26" t="s">
        <v>52</v>
      </c>
      <c r="K1" s="26" t="s">
        <v>53</v>
      </c>
      <c r="L1" s="26" t="s">
        <v>54</v>
      </c>
    </row>
    <row r="2" spans="1:12" x14ac:dyDescent="0.25">
      <c r="A2" s="25"/>
      <c r="B2" s="28"/>
      <c r="C2" s="27" t="s">
        <v>55</v>
      </c>
      <c r="D2" s="27" t="s">
        <v>56</v>
      </c>
      <c r="E2" s="27" t="s">
        <v>56</v>
      </c>
      <c r="F2" s="27" t="s">
        <v>56</v>
      </c>
      <c r="G2" s="27" t="s">
        <v>56</v>
      </c>
      <c r="H2" s="27" t="s">
        <v>56</v>
      </c>
      <c r="I2" s="27" t="s">
        <v>56</v>
      </c>
      <c r="J2" s="27" t="s">
        <v>56</v>
      </c>
      <c r="K2" s="27" t="s">
        <v>56</v>
      </c>
      <c r="L2" s="27" t="s">
        <v>56</v>
      </c>
    </row>
    <row r="3" spans="1:12" x14ac:dyDescent="0.25">
      <c r="A3" s="19" t="s">
        <v>38</v>
      </c>
      <c r="B3" s="14" t="s">
        <v>39</v>
      </c>
      <c r="C3" s="29">
        <v>56075912</v>
      </c>
      <c r="D3" s="30">
        <v>59.3</v>
      </c>
      <c r="E3" s="30">
        <v>0.4</v>
      </c>
      <c r="F3" s="30">
        <v>1.5</v>
      </c>
      <c r="G3" s="30">
        <v>0.5</v>
      </c>
      <c r="H3" s="30">
        <v>4.8</v>
      </c>
      <c r="I3" s="30">
        <v>0.8</v>
      </c>
      <c r="J3" s="30">
        <v>0.4</v>
      </c>
      <c r="K3" s="30">
        <v>25.1</v>
      </c>
      <c r="L3" s="30">
        <v>7.2</v>
      </c>
    </row>
    <row r="4" spans="1:12" s="17" customFormat="1" x14ac:dyDescent="0.25">
      <c r="A4" s="13" t="s">
        <v>15</v>
      </c>
      <c r="B4" s="14" t="s">
        <v>36</v>
      </c>
      <c r="C4" s="29">
        <v>183491</v>
      </c>
      <c r="D4" s="30">
        <v>57.1</v>
      </c>
      <c r="E4" s="30">
        <v>0.7</v>
      </c>
      <c r="F4" s="30">
        <v>0.7</v>
      </c>
      <c r="G4" s="30">
        <v>0.7</v>
      </c>
      <c r="H4" s="30">
        <v>1.8</v>
      </c>
      <c r="I4" s="30">
        <v>0.1</v>
      </c>
      <c r="J4" s="30">
        <v>0.7</v>
      </c>
      <c r="K4" s="30">
        <v>30.5</v>
      </c>
      <c r="L4" s="30">
        <v>7.8</v>
      </c>
    </row>
    <row r="5" spans="1:12" s="17" customFormat="1" x14ac:dyDescent="0.25">
      <c r="A5" s="13" t="s">
        <v>19</v>
      </c>
      <c r="B5" s="14" t="s">
        <v>37</v>
      </c>
      <c r="C5" s="29">
        <v>147645</v>
      </c>
      <c r="D5" s="30">
        <v>60.4</v>
      </c>
      <c r="E5" s="30">
        <v>0.4</v>
      </c>
      <c r="F5" s="30">
        <v>0.3</v>
      </c>
      <c r="G5" s="30">
        <v>0.3</v>
      </c>
      <c r="H5" s="30">
        <v>0.7</v>
      </c>
      <c r="I5" s="30">
        <v>0.1</v>
      </c>
      <c r="J5" s="30">
        <v>0.5</v>
      </c>
      <c r="K5" s="30">
        <v>29.7</v>
      </c>
      <c r="L5" s="30">
        <v>7.6</v>
      </c>
    </row>
    <row r="6" spans="1:12" s="17" customFormat="1" x14ac:dyDescent="0.25">
      <c r="A6" s="13" t="s">
        <v>17</v>
      </c>
      <c r="B6" s="14" t="s">
        <v>32</v>
      </c>
      <c r="C6" s="29">
        <v>412905</v>
      </c>
      <c r="D6" s="30">
        <v>65.3</v>
      </c>
      <c r="E6" s="30">
        <v>0.3</v>
      </c>
      <c r="F6" s="30">
        <v>0.1</v>
      </c>
      <c r="G6" s="30">
        <v>0.1</v>
      </c>
      <c r="H6" s="30">
        <v>0.3</v>
      </c>
      <c r="I6" s="30">
        <v>0</v>
      </c>
      <c r="J6" s="30">
        <v>0.5</v>
      </c>
      <c r="K6" s="30">
        <v>25.2</v>
      </c>
      <c r="L6" s="30">
        <v>8</v>
      </c>
    </row>
    <row r="7" spans="1:12" s="17" customFormat="1" x14ac:dyDescent="0.25">
      <c r="A7" s="16" t="s">
        <v>21</v>
      </c>
      <c r="B7" s="17" t="s">
        <v>20</v>
      </c>
      <c r="C7" s="31">
        <v>47752</v>
      </c>
      <c r="D7" s="32">
        <v>67.099999999999994</v>
      </c>
      <c r="E7" s="32">
        <v>0.3</v>
      </c>
      <c r="F7" s="32">
        <v>0.1</v>
      </c>
      <c r="G7" s="32">
        <v>0.2</v>
      </c>
      <c r="H7" s="32">
        <v>0.3</v>
      </c>
      <c r="I7" s="32">
        <v>0</v>
      </c>
      <c r="J7" s="32">
        <v>0.6</v>
      </c>
      <c r="K7" s="32">
        <v>23.6</v>
      </c>
      <c r="L7" s="32">
        <v>7.7</v>
      </c>
    </row>
    <row r="8" spans="1:12" s="17" customFormat="1" x14ac:dyDescent="0.25">
      <c r="A8" s="16" t="s">
        <v>23</v>
      </c>
      <c r="B8" s="17" t="s">
        <v>22</v>
      </c>
      <c r="C8" s="31">
        <v>87166</v>
      </c>
      <c r="D8" s="32">
        <v>66.8</v>
      </c>
      <c r="E8" s="32">
        <v>0.2</v>
      </c>
      <c r="F8" s="32">
        <v>0.1</v>
      </c>
      <c r="G8" s="32">
        <v>0.2</v>
      </c>
      <c r="H8" s="32">
        <v>0.4</v>
      </c>
      <c r="I8" s="32">
        <v>0</v>
      </c>
      <c r="J8" s="32">
        <v>0.4</v>
      </c>
      <c r="K8" s="32">
        <v>24.2</v>
      </c>
      <c r="L8" s="32">
        <v>7.7</v>
      </c>
    </row>
    <row r="9" spans="1:12" s="17" customFormat="1" x14ac:dyDescent="0.25">
      <c r="A9" s="16" t="s">
        <v>25</v>
      </c>
      <c r="B9" s="17" t="s">
        <v>24</v>
      </c>
      <c r="C9" s="31">
        <v>68583</v>
      </c>
      <c r="D9" s="32">
        <v>66.5</v>
      </c>
      <c r="E9" s="32">
        <v>0.4</v>
      </c>
      <c r="F9" s="32">
        <v>0.3</v>
      </c>
      <c r="G9" s="32">
        <v>0.1</v>
      </c>
      <c r="H9" s="32">
        <v>0.3</v>
      </c>
      <c r="I9" s="32">
        <v>0</v>
      </c>
      <c r="J9" s="32">
        <v>0.5</v>
      </c>
      <c r="K9" s="32">
        <v>23.8</v>
      </c>
      <c r="L9" s="32">
        <v>8</v>
      </c>
    </row>
    <row r="10" spans="1:12" s="17" customFormat="1" x14ac:dyDescent="0.25">
      <c r="A10" s="16" t="s">
        <v>27</v>
      </c>
      <c r="B10" s="17" t="s">
        <v>26</v>
      </c>
      <c r="C10" s="31">
        <v>44973</v>
      </c>
      <c r="D10" s="32">
        <v>65</v>
      </c>
      <c r="E10" s="32">
        <v>0.2</v>
      </c>
      <c r="F10" s="32">
        <v>0</v>
      </c>
      <c r="G10" s="32">
        <v>0.1</v>
      </c>
      <c r="H10" s="32">
        <v>0.2</v>
      </c>
      <c r="I10" s="32">
        <v>0</v>
      </c>
      <c r="J10" s="32">
        <v>0.5</v>
      </c>
      <c r="K10" s="32">
        <v>25.9</v>
      </c>
      <c r="L10" s="32">
        <v>8.1</v>
      </c>
    </row>
    <row r="11" spans="1:12" s="17" customFormat="1" x14ac:dyDescent="0.25">
      <c r="A11" s="16" t="s">
        <v>29</v>
      </c>
      <c r="B11" s="17" t="s">
        <v>28</v>
      </c>
      <c r="C11" s="31">
        <v>99264</v>
      </c>
      <c r="D11" s="32">
        <v>65.3</v>
      </c>
      <c r="E11" s="32">
        <v>0.3</v>
      </c>
      <c r="F11" s="32">
        <v>0.1</v>
      </c>
      <c r="G11" s="32">
        <v>0.1</v>
      </c>
      <c r="H11" s="32">
        <v>0.3</v>
      </c>
      <c r="I11" s="32">
        <v>0</v>
      </c>
      <c r="J11" s="32">
        <v>0.6</v>
      </c>
      <c r="K11" s="32">
        <v>25</v>
      </c>
      <c r="L11" s="32">
        <v>8.3000000000000007</v>
      </c>
    </row>
    <row r="12" spans="1:12" s="17" customFormat="1" x14ac:dyDescent="0.25">
      <c r="A12" s="16" t="s">
        <v>31</v>
      </c>
      <c r="B12" s="17" t="s">
        <v>30</v>
      </c>
      <c r="C12" s="31">
        <v>65167</v>
      </c>
      <c r="D12" s="32">
        <v>61</v>
      </c>
      <c r="E12" s="32">
        <v>0.4</v>
      </c>
      <c r="F12" s="32">
        <v>0.1</v>
      </c>
      <c r="G12" s="32">
        <v>0.1</v>
      </c>
      <c r="H12" s="32">
        <v>0.5</v>
      </c>
      <c r="I12" s="32">
        <v>0.1</v>
      </c>
      <c r="J12" s="32">
        <v>0.7</v>
      </c>
      <c r="K12" s="32">
        <v>29.3</v>
      </c>
      <c r="L12" s="32">
        <v>7.9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5"/>
  <sheetViews>
    <sheetView workbookViewId="0">
      <selection activeCell="A14" sqref="A14"/>
    </sheetView>
  </sheetViews>
  <sheetFormatPr defaultRowHeight="15" x14ac:dyDescent="0.25"/>
  <cols>
    <col min="1" max="1" width="36.42578125" customWidth="1"/>
    <col min="2" max="2" width="21" bestFit="1" customWidth="1"/>
    <col min="3" max="3" width="34.140625" bestFit="1" customWidth="1"/>
    <col min="4" max="4" width="46.28515625" bestFit="1" customWidth="1"/>
    <col min="5" max="5" width="43.85546875" bestFit="1" customWidth="1"/>
    <col min="6" max="6" width="15.28515625" customWidth="1"/>
    <col min="7" max="7" width="19.140625" customWidth="1"/>
    <col min="8" max="8" width="17.5703125" customWidth="1"/>
  </cols>
  <sheetData>
    <row r="1" spans="1:8" ht="25.5" x14ac:dyDescent="0.25">
      <c r="A1" s="23" t="s">
        <v>43</v>
      </c>
      <c r="B1" s="24" t="s">
        <v>44</v>
      </c>
      <c r="C1" s="34" t="s">
        <v>76</v>
      </c>
      <c r="D1" s="34" t="s">
        <v>77</v>
      </c>
      <c r="E1" s="34" t="s">
        <v>78</v>
      </c>
    </row>
    <row r="2" spans="1:8" x14ac:dyDescent="0.25">
      <c r="A2" s="19" t="s">
        <v>38</v>
      </c>
      <c r="B2" s="14" t="s">
        <v>39</v>
      </c>
      <c r="C2" s="35">
        <v>44533150</v>
      </c>
      <c r="D2" s="35">
        <v>387920</v>
      </c>
      <c r="E2" s="36">
        <f>D2/C2</f>
        <v>8.7108143035019986E-3</v>
      </c>
    </row>
    <row r="3" spans="1:8" x14ac:dyDescent="0.25">
      <c r="A3" s="13" t="s">
        <v>15</v>
      </c>
      <c r="B3" s="14" t="s">
        <v>36</v>
      </c>
      <c r="C3" s="35">
        <v>150950</v>
      </c>
      <c r="D3" s="35">
        <v>1939</v>
      </c>
      <c r="E3" s="36">
        <f>D3/C3</f>
        <v>1.2845313017555482E-2</v>
      </c>
    </row>
    <row r="4" spans="1:8" x14ac:dyDescent="0.25">
      <c r="A4" s="13" t="s">
        <v>19</v>
      </c>
      <c r="B4" s="14" t="s">
        <v>37</v>
      </c>
      <c r="C4" s="35">
        <v>119629</v>
      </c>
      <c r="D4" s="35">
        <v>1104</v>
      </c>
      <c r="E4" s="36">
        <f>D4/C4</f>
        <v>9.2285315433548714E-3</v>
      </c>
    </row>
    <row r="5" spans="1:8" x14ac:dyDescent="0.25">
      <c r="A5" s="13" t="s">
        <v>17</v>
      </c>
      <c r="B5" s="14" t="s">
        <v>32</v>
      </c>
      <c r="C5" s="35">
        <v>337458</v>
      </c>
      <c r="D5" s="35">
        <v>2212</v>
      </c>
      <c r="E5" s="36">
        <f>D5/C5</f>
        <v>6.5548897936928445E-3</v>
      </c>
    </row>
    <row r="6" spans="1:8" x14ac:dyDescent="0.25">
      <c r="A6" s="16" t="s">
        <v>21</v>
      </c>
      <c r="B6" s="40" t="s">
        <v>20</v>
      </c>
      <c r="C6" s="42">
        <v>39855</v>
      </c>
      <c r="D6" s="42">
        <v>346</v>
      </c>
      <c r="E6" s="36">
        <f>D6/C6</f>
        <v>8.681470329946055E-3</v>
      </c>
    </row>
    <row r="7" spans="1:8" x14ac:dyDescent="0.25">
      <c r="A7" s="16" t="s">
        <v>23</v>
      </c>
      <c r="B7" s="40" t="s">
        <v>22</v>
      </c>
      <c r="C7" s="42">
        <v>72628</v>
      </c>
      <c r="D7" s="42">
        <v>420</v>
      </c>
      <c r="E7" s="36">
        <f t="shared" ref="E7:E11" si="0">D7/C7</f>
        <v>5.7828936498320205E-3</v>
      </c>
    </row>
    <row r="8" spans="1:8" x14ac:dyDescent="0.25">
      <c r="A8" s="16" t="s">
        <v>25</v>
      </c>
      <c r="B8" s="40" t="s">
        <v>24</v>
      </c>
      <c r="C8" s="42">
        <v>54032</v>
      </c>
      <c r="D8" s="42">
        <v>328</v>
      </c>
      <c r="E8" s="36">
        <f t="shared" si="0"/>
        <v>6.0704767545158422E-3</v>
      </c>
    </row>
    <row r="9" spans="1:8" x14ac:dyDescent="0.25">
      <c r="A9" s="16" t="s">
        <v>27</v>
      </c>
      <c r="B9" s="40" t="s">
        <v>26</v>
      </c>
      <c r="C9" s="42">
        <v>37072</v>
      </c>
      <c r="D9" s="42">
        <v>241</v>
      </c>
      <c r="E9" s="36">
        <f t="shared" si="0"/>
        <v>6.5008631851532156E-3</v>
      </c>
    </row>
    <row r="10" spans="1:8" x14ac:dyDescent="0.25">
      <c r="A10" s="16" t="s">
        <v>29</v>
      </c>
      <c r="B10" s="40" t="s">
        <v>28</v>
      </c>
      <c r="C10" s="42">
        <v>81346</v>
      </c>
      <c r="D10" s="42">
        <v>536</v>
      </c>
      <c r="E10" s="36">
        <f t="shared" si="0"/>
        <v>6.5891377572345287E-3</v>
      </c>
    </row>
    <row r="11" spans="1:8" x14ac:dyDescent="0.25">
      <c r="A11" s="16" t="s">
        <v>31</v>
      </c>
      <c r="B11" s="40" t="s">
        <v>30</v>
      </c>
      <c r="C11" s="42">
        <v>52525</v>
      </c>
      <c r="D11" s="42">
        <v>341</v>
      </c>
      <c r="E11" s="36">
        <f t="shared" si="0"/>
        <v>6.4921465968586388E-3</v>
      </c>
    </row>
    <row r="14" spans="1:8" x14ac:dyDescent="0.25">
      <c r="A14" s="38"/>
      <c r="B14" s="38"/>
      <c r="C14" s="38"/>
      <c r="D14" s="39"/>
      <c r="E14" s="39"/>
      <c r="F14" s="39"/>
      <c r="G14" s="39"/>
      <c r="H14" s="39"/>
    </row>
    <row r="15" spans="1:8" x14ac:dyDescent="0.25">
      <c r="A15" s="40"/>
      <c r="B15" s="40"/>
      <c r="C15" s="41"/>
      <c r="D15" s="42"/>
      <c r="E15" s="42"/>
      <c r="F15" s="42"/>
      <c r="G15" s="42"/>
      <c r="H15" s="42"/>
    </row>
    <row r="16" spans="1:8" x14ac:dyDescent="0.25">
      <c r="A16" s="40"/>
      <c r="B16" s="40"/>
      <c r="C16" s="41"/>
      <c r="D16" s="42"/>
      <c r="E16" s="42"/>
      <c r="F16" s="42"/>
      <c r="G16" s="42"/>
      <c r="H16" s="42"/>
    </row>
    <row r="17" spans="1:8" x14ac:dyDescent="0.25">
      <c r="A17" s="40"/>
      <c r="B17" s="40"/>
      <c r="C17" s="41"/>
      <c r="D17" s="42"/>
      <c r="E17" s="42"/>
      <c r="F17" s="42"/>
      <c r="G17" s="42"/>
      <c r="H17" s="42"/>
    </row>
    <row r="18" spans="1:8" x14ac:dyDescent="0.25">
      <c r="A18" s="40"/>
      <c r="B18" s="40"/>
      <c r="C18" s="40"/>
      <c r="D18" s="42"/>
      <c r="E18" s="42"/>
      <c r="F18" s="42"/>
      <c r="G18" s="42"/>
      <c r="H18" s="42"/>
    </row>
    <row r="19" spans="1:8" x14ac:dyDescent="0.25">
      <c r="A19" s="40"/>
      <c r="B19" s="40"/>
      <c r="C19" s="40"/>
      <c r="D19" s="42"/>
      <c r="E19" s="42"/>
      <c r="F19" s="42"/>
      <c r="G19" s="42"/>
      <c r="H19" s="42"/>
    </row>
    <row r="20" spans="1:8" x14ac:dyDescent="0.25">
      <c r="A20" s="40"/>
      <c r="B20" s="40"/>
      <c r="C20" s="40"/>
      <c r="D20" s="42"/>
      <c r="E20" s="42"/>
      <c r="F20" s="42"/>
      <c r="G20" s="42"/>
      <c r="H20" s="42"/>
    </row>
    <row r="21" spans="1:8" x14ac:dyDescent="0.25">
      <c r="A21" s="40"/>
      <c r="B21" s="40"/>
      <c r="C21" s="40"/>
      <c r="D21" s="42"/>
      <c r="E21" s="42"/>
      <c r="F21" s="42"/>
      <c r="G21" s="42"/>
      <c r="H21" s="42"/>
    </row>
    <row r="22" spans="1:8" x14ac:dyDescent="0.25">
      <c r="A22" s="40"/>
      <c r="B22" s="40"/>
      <c r="C22" s="40"/>
      <c r="D22" s="42"/>
      <c r="E22" s="42"/>
      <c r="F22" s="42"/>
      <c r="G22" s="42"/>
      <c r="H22" s="42"/>
    </row>
    <row r="23" spans="1:8" x14ac:dyDescent="0.25">
      <c r="A23" s="40"/>
      <c r="B23" s="40"/>
      <c r="C23" s="40"/>
      <c r="D23" s="42"/>
      <c r="E23" s="42"/>
      <c r="F23" s="42"/>
      <c r="G23" s="42"/>
      <c r="H23" s="42"/>
    </row>
    <row r="24" spans="1:8" x14ac:dyDescent="0.25">
      <c r="A24" s="40"/>
      <c r="B24" s="40"/>
      <c r="C24" s="41"/>
      <c r="D24" s="42"/>
      <c r="E24" s="42"/>
      <c r="F24" s="42"/>
      <c r="G24" s="42"/>
      <c r="H24" s="42"/>
    </row>
    <row r="25" spans="1:8" x14ac:dyDescent="0.25">
      <c r="A25" s="40"/>
      <c r="B25" s="40"/>
      <c r="C25" s="41"/>
      <c r="D25" s="42"/>
      <c r="E25" s="42"/>
      <c r="F25" s="42"/>
      <c r="G25" s="42"/>
      <c r="H25" s="4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6"/>
  <sheetViews>
    <sheetView workbookViewId="0">
      <selection activeCell="C26" sqref="C26"/>
    </sheetView>
  </sheetViews>
  <sheetFormatPr defaultRowHeight="15" x14ac:dyDescent="0.25"/>
  <cols>
    <col min="1" max="1" width="41.140625" bestFit="1" customWidth="1"/>
    <col min="3" max="3" width="11.7109375" bestFit="1" customWidth="1"/>
  </cols>
  <sheetData>
    <row r="1" spans="1:6" x14ac:dyDescent="0.25">
      <c r="A1" s="47" t="s">
        <v>96</v>
      </c>
      <c r="B1" s="48"/>
    </row>
    <row r="2" spans="1:6" x14ac:dyDescent="0.25">
      <c r="A2" s="47"/>
      <c r="B2" s="48"/>
      <c r="F2" s="45"/>
    </row>
    <row r="3" spans="1:6" x14ac:dyDescent="0.25">
      <c r="A3" s="49" t="s">
        <v>97</v>
      </c>
      <c r="B3" s="50" t="s">
        <v>117</v>
      </c>
      <c r="F3" s="46"/>
    </row>
    <row r="4" spans="1:6" x14ac:dyDescent="0.25">
      <c r="A4" s="49" t="s">
        <v>98</v>
      </c>
      <c r="B4" s="50" t="s">
        <v>118</v>
      </c>
      <c r="F4" s="46"/>
    </row>
    <row r="5" spans="1:6" x14ac:dyDescent="0.25">
      <c r="A5" s="49" t="s">
        <v>99</v>
      </c>
      <c r="B5" s="50" t="s">
        <v>100</v>
      </c>
      <c r="F5" s="46"/>
    </row>
    <row r="6" spans="1:6" x14ac:dyDescent="0.25">
      <c r="A6" s="49" t="s">
        <v>101</v>
      </c>
      <c r="B6" s="51" t="s">
        <v>120</v>
      </c>
      <c r="F6" s="46"/>
    </row>
    <row r="7" spans="1:6" x14ac:dyDescent="0.25">
      <c r="A7" s="49" t="s">
        <v>102</v>
      </c>
      <c r="B7" s="50" t="s">
        <v>119</v>
      </c>
    </row>
    <row r="8" spans="1:6" x14ac:dyDescent="0.25">
      <c r="A8" s="49"/>
      <c r="B8" s="48"/>
    </row>
    <row r="9" spans="1:6" x14ac:dyDescent="0.25">
      <c r="A9" s="49" t="s">
        <v>103</v>
      </c>
      <c r="B9" s="53" t="s">
        <v>121</v>
      </c>
      <c r="F9" s="46"/>
    </row>
    <row r="10" spans="1:6" x14ac:dyDescent="0.25">
      <c r="A10" s="49" t="s">
        <v>104</v>
      </c>
      <c r="B10" s="50" t="s">
        <v>122</v>
      </c>
    </row>
    <row r="11" spans="1:6" x14ac:dyDescent="0.25">
      <c r="A11" s="49" t="s">
        <v>95</v>
      </c>
      <c r="B11" s="50" t="s">
        <v>105</v>
      </c>
    </row>
    <row r="12" spans="1:6" x14ac:dyDescent="0.25">
      <c r="A12" s="49" t="s">
        <v>106</v>
      </c>
      <c r="B12" s="50" t="s">
        <v>107</v>
      </c>
    </row>
    <row r="13" spans="1:6" x14ac:dyDescent="0.25">
      <c r="A13" s="49" t="s">
        <v>108</v>
      </c>
      <c r="B13" s="48"/>
    </row>
    <row r="14" spans="1:6" x14ac:dyDescent="0.25">
      <c r="A14" s="49" t="s">
        <v>93</v>
      </c>
      <c r="B14" s="50" t="s">
        <v>109</v>
      </c>
      <c r="F14" s="46"/>
    </row>
    <row r="15" spans="1:6" x14ac:dyDescent="0.25">
      <c r="A15" s="49" t="s">
        <v>110</v>
      </c>
      <c r="B15" s="50" t="s">
        <v>123</v>
      </c>
      <c r="C15" s="48"/>
      <c r="D15" s="48"/>
      <c r="E15" s="48"/>
    </row>
    <row r="16" spans="1:6" x14ac:dyDescent="0.25">
      <c r="A16" s="49" t="s">
        <v>111</v>
      </c>
      <c r="B16" s="50" t="s">
        <v>124</v>
      </c>
      <c r="C16" s="48"/>
      <c r="D16" s="48"/>
      <c r="E16" s="48"/>
      <c r="F16" s="46"/>
    </row>
    <row r="17" spans="1:6" x14ac:dyDescent="0.25">
      <c r="A17" s="49" t="s">
        <v>112</v>
      </c>
      <c r="B17" s="50" t="s">
        <v>113</v>
      </c>
      <c r="C17" s="48"/>
      <c r="D17" s="48"/>
      <c r="E17" s="48"/>
      <c r="F17" s="46"/>
    </row>
    <row r="18" spans="1:6" x14ac:dyDescent="0.25">
      <c r="F18" s="46"/>
    </row>
    <row r="19" spans="1:6" x14ac:dyDescent="0.25">
      <c r="F19" s="46"/>
    </row>
    <row r="21" spans="1:6" x14ac:dyDescent="0.25">
      <c r="A21" s="50" t="s">
        <v>114</v>
      </c>
      <c r="B21" s="48"/>
      <c r="C21" s="48"/>
      <c r="D21" s="48"/>
      <c r="E21" s="48"/>
      <c r="F21" s="46"/>
    </row>
    <row r="23" spans="1:6" x14ac:dyDescent="0.25">
      <c r="A23" s="50" t="s">
        <v>115</v>
      </c>
      <c r="B23" s="48"/>
      <c r="C23" s="48"/>
      <c r="D23" s="48"/>
      <c r="E23" s="48"/>
    </row>
    <row r="25" spans="1:6" x14ac:dyDescent="0.25">
      <c r="A25" s="52" t="s">
        <v>116</v>
      </c>
      <c r="B25" s="51">
        <v>43041</v>
      </c>
    </row>
    <row r="26" spans="1:6" x14ac:dyDescent="0.25">
      <c r="A26" s="52" t="s">
        <v>116</v>
      </c>
      <c r="B26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Age</vt:lpstr>
      <vt:lpstr>Gender</vt:lpstr>
      <vt:lpstr>Ethnicity</vt:lpstr>
      <vt:lpstr>Disability</vt:lpstr>
      <vt:lpstr>Religion</vt:lpstr>
      <vt:lpstr>Sexual Orientation</vt:lpstr>
      <vt:lpstr>Meta data</vt:lpstr>
    </vt:vector>
  </TitlesOfParts>
  <Company>Dorset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 Jackson</dc:creator>
  <cp:lastModifiedBy>Rebecca Murphy</cp:lastModifiedBy>
  <dcterms:created xsi:type="dcterms:W3CDTF">2016-06-27T14:27:50Z</dcterms:created>
  <dcterms:modified xsi:type="dcterms:W3CDTF">2018-10-02T10:42:57Z</dcterms:modified>
</cp:coreProperties>
</file>