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2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4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J:\PlanEconomy\Projects\UNEMPLOYMENT\BULLETIN\2019\"/>
    </mc:Choice>
  </mc:AlternateContent>
  <xr:revisionPtr revIDLastSave="0" documentId="13_ncr:1_{DA2DDF55-63D3-4154-968D-291EC97A3560}" xr6:coauthVersionLast="36" xr6:coauthVersionMax="36" xr10:uidLastSave="{00000000-0000-0000-0000-000000000000}"/>
  <bookViews>
    <workbookView xWindow="0" yWindow="80" windowWidth="12210" windowHeight="10230" firstSheet="6" activeTab="7" xr2:uid="{00000000-000D-0000-FFFF-FFFF00000000}"/>
  </bookViews>
  <sheets>
    <sheet name="Metadata" sheetId="24" r:id="rId1"/>
    <sheet name="CONTENTS" sheetId="23" r:id="rId2"/>
    <sheet name="Data" sheetId="2" r:id="rId3"/>
    <sheet name="Data series" sheetId="22" r:id="rId4"/>
    <sheet name="Towns&amp;Settlements" sheetId="25" r:id="rId5"/>
    <sheet name="BCP" sheetId="26" r:id="rId6"/>
    <sheet name="DC" sheetId="27" r:id="rId7"/>
    <sheet name="Dorset LEP" sheetId="12" r:id="rId8"/>
    <sheet name="Bmth" sheetId="21" r:id="rId9"/>
    <sheet name="Poole" sheetId="20" r:id="rId10"/>
    <sheet name="DCC" sheetId="19" r:id="rId11"/>
    <sheet name="Xch" sheetId="18" r:id="rId12"/>
    <sheet name="ED" sheetId="17" r:id="rId13"/>
    <sheet name="ND" sheetId="16" r:id="rId14"/>
    <sheet name="Purb" sheetId="15" r:id="rId15"/>
    <sheet name="WD" sheetId="14" r:id="rId16"/>
    <sheet name="WandP" sheetId="13" r:id="rId17"/>
    <sheet name="Change" sheetId="4" r:id="rId18"/>
    <sheet name="Gender" sheetId="11" r:id="rId19"/>
    <sheet name="Age duration" sheetId="3" r:id="rId20"/>
    <sheet name="LAD UA rank" sheetId="5" r:id="rId21"/>
  </sheets>
  <definedNames>
    <definedName name="ageback">'Age duration'!$I$101</definedName>
    <definedName name="ageed">'Age duration'!$I$7</definedName>
    <definedName name="agend">'Age duration'!$I$8</definedName>
    <definedName name="agepur">'Age duration'!$I$9</definedName>
    <definedName name="agewd">'Age duration'!$I$10</definedName>
    <definedName name="agewp">'Age duration'!$I$11</definedName>
    <definedName name="agexch">'Age duration'!$I$6</definedName>
    <definedName name="back">Change!$I$93</definedName>
    <definedName name="chartback" localSheetId="5">#REF!</definedName>
    <definedName name="chartback" localSheetId="6">#REF!</definedName>
    <definedName name="chartback">#REF!</definedName>
    <definedName name="count" localSheetId="5">#REF!</definedName>
    <definedName name="count" localSheetId="6">#REF!</definedName>
    <definedName name="count">#REF!</definedName>
    <definedName name="ED">Change!$I$7</definedName>
    <definedName name="genback">Gender!$I$74</definedName>
    <definedName name="gened">Gender!$I$7</definedName>
    <definedName name="gennd">Gender!$I$8</definedName>
    <definedName name="genpur">Gender!$I$9</definedName>
    <definedName name="genwd">Gender!$I$10</definedName>
    <definedName name="genwp">Gender!$I$11</definedName>
    <definedName name="genxch">Gender!$I$6</definedName>
    <definedName name="largegeog" localSheetId="5">#REF!</definedName>
    <definedName name="largegeog" localSheetId="6">#REF!</definedName>
    <definedName name="largegeog">#REF!</definedName>
    <definedName name="monthch" localSheetId="5">#REF!</definedName>
    <definedName name="monthch" localSheetId="6">#REF!</definedName>
    <definedName name="monthch">#REF!</definedName>
    <definedName name="ND">Change!$I$8</definedName>
    <definedName name="_xlnm.Print_Area" localSheetId="19">'Age duration'!$B$1:$F$109</definedName>
    <definedName name="_xlnm.Print_Area" localSheetId="5">BCP!$B$1:$F$98</definedName>
    <definedName name="_xlnm.Print_Area" localSheetId="8">Bmth!$B$1:$F$100</definedName>
    <definedName name="_xlnm.Print_Area" localSheetId="2">Data!$B$1:$J$71</definedName>
    <definedName name="_xlnm.Print_Area" localSheetId="6">DC!$B$1:$F$98</definedName>
    <definedName name="_xlnm.Print_Area" localSheetId="10">DCC!$B$1:$F$99</definedName>
    <definedName name="_xlnm.Print_Area" localSheetId="7">'Dorset LEP'!$B$1:$F$98</definedName>
    <definedName name="_xlnm.Print_Area" localSheetId="12">ED!$B$1:$F$99</definedName>
    <definedName name="_xlnm.Print_Area" localSheetId="13">ND!$B$1:$F$100</definedName>
    <definedName name="_xlnm.Print_Area" localSheetId="9">Poole!$B$1:$F$99</definedName>
    <definedName name="_xlnm.Print_Area" localSheetId="14">Purb!$B$1:$F$99</definedName>
    <definedName name="_xlnm.Print_Area" localSheetId="16">WandP!$B$1:$F$100</definedName>
    <definedName name="_xlnm.Print_Area" localSheetId="15">WD!$B$1:$F$99</definedName>
    <definedName name="_xlnm.Print_Area" localSheetId="11">Xch!$B$1:$F$99</definedName>
    <definedName name="Pur">Change!$I$9</definedName>
    <definedName name="smallgeog" localSheetId="5">#REF!</definedName>
    <definedName name="smallgeog" localSheetId="6">#REF!</definedName>
    <definedName name="smallgeog">#REF!</definedName>
    <definedName name="totaljsa" localSheetId="5">#REF!</definedName>
    <definedName name="totaljsa" localSheetId="6">#REF!</definedName>
    <definedName name="totaljsa">#REF!</definedName>
    <definedName name="wd">Change!$I$10</definedName>
    <definedName name="WP">Change!$I$11</definedName>
    <definedName name="Xch">Change!$I$6</definedName>
    <definedName name="yearch" localSheetId="5">#REF!</definedName>
    <definedName name="yearch" localSheetId="6">#REF!</definedName>
    <definedName name="yearc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J8" i="22" l="1"/>
  <c r="DI8" i="22" l="1"/>
  <c r="B18" i="24" l="1"/>
  <c r="C42" i="27" l="1"/>
  <c r="C41" i="27"/>
  <c r="C40" i="27"/>
  <c r="C38" i="27"/>
  <c r="C37" i="27"/>
  <c r="W29" i="27"/>
  <c r="X29" i="27"/>
  <c r="Y29" i="27"/>
  <c r="Z29" i="27"/>
  <c r="V29" i="27"/>
  <c r="W24" i="27"/>
  <c r="X24" i="27"/>
  <c r="Y24" i="27"/>
  <c r="Z24" i="27"/>
  <c r="AA24" i="27"/>
  <c r="V24" i="27"/>
  <c r="C22" i="27"/>
  <c r="C21" i="27"/>
  <c r="C20" i="27"/>
  <c r="C18" i="27"/>
  <c r="C17" i="27"/>
  <c r="C16" i="27"/>
  <c r="E7" i="27"/>
  <c r="E6" i="27"/>
  <c r="C11" i="27"/>
  <c r="C10" i="27"/>
  <c r="C9" i="27"/>
  <c r="C7" i="27"/>
  <c r="C6" i="27"/>
  <c r="C5" i="27"/>
  <c r="C48" i="27"/>
  <c r="E42" i="27"/>
  <c r="E41" i="27"/>
  <c r="E40" i="27"/>
  <c r="E37" i="27"/>
  <c r="C36" i="27"/>
  <c r="C15" i="27"/>
  <c r="C4" i="27"/>
  <c r="D1" i="27"/>
  <c r="C524" i="2"/>
  <c r="C523" i="2"/>
  <c r="C42" i="26"/>
  <c r="C41" i="26"/>
  <c r="C40" i="26"/>
  <c r="C38" i="26" l="1"/>
  <c r="C37" i="26"/>
  <c r="K577" i="2"/>
  <c r="E38" i="26" s="1"/>
  <c r="K578" i="2"/>
  <c r="E38" i="27" s="1"/>
  <c r="S605" i="2"/>
  <c r="S606" i="2"/>
  <c r="AA29" i="27" s="1"/>
  <c r="W29" i="26"/>
  <c r="X29" i="26"/>
  <c r="Y29" i="26"/>
  <c r="Z29" i="26"/>
  <c r="AA29" i="26"/>
  <c r="V29" i="26"/>
  <c r="W24" i="26"/>
  <c r="X24" i="26"/>
  <c r="Y24" i="26"/>
  <c r="Z24" i="26"/>
  <c r="AA24" i="26"/>
  <c r="V24" i="26"/>
  <c r="AA570" i="2"/>
  <c r="AB24" i="26" s="1"/>
  <c r="AA571" i="2"/>
  <c r="AB24" i="27" s="1"/>
  <c r="C22" i="26"/>
  <c r="C21" i="26"/>
  <c r="C20" i="26"/>
  <c r="C18" i="26"/>
  <c r="C17" i="26"/>
  <c r="C16" i="26"/>
  <c r="E7" i="26"/>
  <c r="E6" i="26"/>
  <c r="C11" i="26"/>
  <c r="C10" i="26"/>
  <c r="C9" i="26"/>
  <c r="C7" i="26"/>
  <c r="C6" i="26"/>
  <c r="C5" i="26"/>
  <c r="C48" i="26"/>
  <c r="E42" i="26"/>
  <c r="E41" i="26"/>
  <c r="E40" i="26"/>
  <c r="E37" i="26"/>
  <c r="C36" i="26"/>
  <c r="C15" i="26"/>
  <c r="C4" i="26"/>
  <c r="D1" i="26"/>
  <c r="M25" i="2"/>
  <c r="M24" i="2"/>
  <c r="DH8" i="22"/>
  <c r="DG8" i="22" l="1"/>
  <c r="O777" i="22" l="1"/>
  <c r="Q777" i="22" s="1"/>
  <c r="S777" i="22" s="1"/>
  <c r="U777" i="22" s="1"/>
  <c r="W777" i="22" s="1"/>
  <c r="Y777" i="22" s="1"/>
  <c r="N777" i="22"/>
  <c r="P777" i="22" s="1"/>
  <c r="R777" i="22" s="1"/>
  <c r="T777" i="22" s="1"/>
  <c r="V777" i="22" s="1"/>
  <c r="X777" i="22" s="1"/>
  <c r="O657" i="22"/>
  <c r="Q657" i="22" s="1"/>
  <c r="S657" i="22" s="1"/>
  <c r="U657" i="22" s="1"/>
  <c r="W657" i="22" s="1"/>
  <c r="Y657" i="22" s="1"/>
  <c r="N657" i="22"/>
  <c r="P657" i="22" s="1"/>
  <c r="R657" i="22" s="1"/>
  <c r="T657" i="22" s="1"/>
  <c r="V657" i="22" s="1"/>
  <c r="X657" i="22" s="1"/>
  <c r="O537" i="22"/>
  <c r="Q537" i="22" s="1"/>
  <c r="S537" i="22" s="1"/>
  <c r="U537" i="22" s="1"/>
  <c r="W537" i="22" s="1"/>
  <c r="Y537" i="22" s="1"/>
  <c r="N537" i="22"/>
  <c r="P537" i="22" s="1"/>
  <c r="R537" i="22" s="1"/>
  <c r="T537" i="22" s="1"/>
  <c r="V537" i="22" s="1"/>
  <c r="X537" i="22" s="1"/>
  <c r="Y536" i="22"/>
  <c r="Y410" i="22"/>
  <c r="Y273" i="22"/>
  <c r="X136" i="22"/>
  <c r="DF8" i="22"/>
  <c r="DE8" i="22" l="1"/>
  <c r="DD8" i="22" l="1"/>
  <c r="DC8" i="22"/>
  <c r="DB8" i="22" l="1"/>
  <c r="DA8" i="22" l="1"/>
  <c r="CZ8" i="22"/>
  <c r="CY8" i="22" l="1"/>
  <c r="CX8" i="22" l="1"/>
  <c r="CW8" i="22" l="1"/>
  <c r="CV8" i="22" l="1"/>
  <c r="CU8" i="22" l="1"/>
  <c r="V24" i="12" l="1"/>
  <c r="V29" i="12"/>
  <c r="W29" i="12"/>
  <c r="X29" i="12"/>
  <c r="Y29" i="12"/>
  <c r="Z29" i="12"/>
  <c r="N760" i="22"/>
  <c r="P760" i="22" s="1"/>
  <c r="R760" i="22" s="1"/>
  <c r="T760" i="22" s="1"/>
  <c r="V760" i="22" s="1"/>
  <c r="X760" i="22" s="1"/>
  <c r="O760" i="22"/>
  <c r="Q760" i="22" s="1"/>
  <c r="S760" i="22" s="1"/>
  <c r="U760" i="22" s="1"/>
  <c r="W760" i="22" s="1"/>
  <c r="Y760" i="22" s="1"/>
  <c r="O640" i="22"/>
  <c r="Q640" i="22" s="1"/>
  <c r="S640" i="22" s="1"/>
  <c r="U640" i="22" s="1"/>
  <c r="W640" i="22" s="1"/>
  <c r="Y640" i="22" s="1"/>
  <c r="N640" i="22"/>
  <c r="P640" i="22" s="1"/>
  <c r="R640" i="22" s="1"/>
  <c r="T640" i="22" s="1"/>
  <c r="V640" i="22" s="1"/>
  <c r="X640" i="22" s="1"/>
  <c r="O519" i="22"/>
  <c r="Q519" i="22" s="1"/>
  <c r="S519" i="22" s="1"/>
  <c r="U519" i="22" s="1"/>
  <c r="W519" i="22" s="1"/>
  <c r="Y519" i="22" s="1"/>
  <c r="N519" i="22"/>
  <c r="P519" i="22" s="1"/>
  <c r="R519" i="22" s="1"/>
  <c r="T519" i="22" s="1"/>
  <c r="V519" i="22" s="1"/>
  <c r="X519" i="22" s="1"/>
  <c r="Y518" i="22"/>
  <c r="Y393" i="22"/>
  <c r="Y256" i="22"/>
  <c r="X119" i="22"/>
  <c r="CT8" i="22"/>
  <c r="AA29" i="12" l="1"/>
  <c r="CS8" i="22"/>
  <c r="CR8" i="22" l="1"/>
  <c r="C5" i="2" l="1"/>
  <c r="CQ8" i="22" l="1"/>
  <c r="CP8" i="22" l="1"/>
  <c r="CO8" i="22" l="1"/>
  <c r="CN8" i="22" l="1"/>
  <c r="CM8" i="22" l="1"/>
  <c r="K563" i="2" l="1"/>
  <c r="K564" i="2"/>
  <c r="K565" i="2"/>
  <c r="K566" i="2"/>
  <c r="K567" i="2"/>
  <c r="K568" i="2"/>
  <c r="CL8" i="22" l="1"/>
  <c r="CK8" i="22" l="1"/>
  <c r="CJ8" i="22" l="1"/>
  <c r="CI8" i="22" l="1"/>
  <c r="O743" i="22" l="1"/>
  <c r="Q743" i="22" s="1"/>
  <c r="S743" i="22" s="1"/>
  <c r="U743" i="22" s="1"/>
  <c r="W743" i="22" s="1"/>
  <c r="Y743" i="22" s="1"/>
  <c r="N743" i="22"/>
  <c r="P743" i="22" s="1"/>
  <c r="R743" i="22" s="1"/>
  <c r="T743" i="22" s="1"/>
  <c r="V743" i="22" s="1"/>
  <c r="X743" i="22" s="1"/>
  <c r="O623" i="22"/>
  <c r="Q623" i="22" s="1"/>
  <c r="S623" i="22" s="1"/>
  <c r="U623" i="22" s="1"/>
  <c r="W623" i="22" s="1"/>
  <c r="Y623" i="22" s="1"/>
  <c r="N623" i="22"/>
  <c r="P623" i="22" s="1"/>
  <c r="R623" i="22" s="1"/>
  <c r="T623" i="22" s="1"/>
  <c r="V623" i="22" s="1"/>
  <c r="X623" i="22" s="1"/>
  <c r="O501" i="22"/>
  <c r="Q501" i="22" s="1"/>
  <c r="S501" i="22" s="1"/>
  <c r="U501" i="22" s="1"/>
  <c r="W501" i="22" s="1"/>
  <c r="Y501" i="22" s="1"/>
  <c r="N501" i="22"/>
  <c r="P501" i="22" s="1"/>
  <c r="R501" i="22" s="1"/>
  <c r="T501" i="22" s="1"/>
  <c r="V501" i="22" s="1"/>
  <c r="X501" i="22" s="1"/>
  <c r="Y500" i="22"/>
  <c r="Y376" i="22"/>
  <c r="Y239" i="22"/>
  <c r="X102" i="22"/>
  <c r="CH8" i="22"/>
  <c r="CG8" i="22" l="1"/>
  <c r="CF8" i="22" l="1"/>
  <c r="CE8" i="22" l="1"/>
  <c r="C109" i="3"/>
  <c r="CD8" i="22"/>
  <c r="CC8" i="22"/>
  <c r="C41" i="13"/>
  <c r="S601" i="2"/>
  <c r="Y29" i="16"/>
  <c r="S595" i="2"/>
  <c r="C41" i="3"/>
  <c r="C107" i="3"/>
  <c r="C63" i="3"/>
  <c r="CB8" i="22"/>
  <c r="CA8" i="22"/>
  <c r="BZ8" i="22"/>
  <c r="BX8" i="22"/>
  <c r="BY8" i="22"/>
  <c r="S596" i="2"/>
  <c r="BW8" i="22"/>
  <c r="O726" i="22"/>
  <c r="Q726" i="22"/>
  <c r="S726" i="22" s="1"/>
  <c r="U726" i="22" s="1"/>
  <c r="W726" i="22" s="1"/>
  <c r="Y726" i="22" s="1"/>
  <c r="N726" i="22"/>
  <c r="P726" i="22" s="1"/>
  <c r="R726" i="22" s="1"/>
  <c r="T726" i="22" s="1"/>
  <c r="V726" i="22" s="1"/>
  <c r="X726" i="22" s="1"/>
  <c r="O606" i="22"/>
  <c r="Q606" i="22" s="1"/>
  <c r="S606" i="22" s="1"/>
  <c r="U606" i="22" s="1"/>
  <c r="W606" i="22" s="1"/>
  <c r="Y606" i="22" s="1"/>
  <c r="N606" i="22"/>
  <c r="P606" i="22" s="1"/>
  <c r="R606" i="22" s="1"/>
  <c r="T606" i="22" s="1"/>
  <c r="V606" i="22" s="1"/>
  <c r="X606" i="22" s="1"/>
  <c r="O483" i="22"/>
  <c r="Q483" i="22" s="1"/>
  <c r="S483" i="22" s="1"/>
  <c r="U483" i="22" s="1"/>
  <c r="W483" i="22" s="1"/>
  <c r="Y483" i="22" s="1"/>
  <c r="N483" i="22"/>
  <c r="P483" i="22" s="1"/>
  <c r="R483" i="22" s="1"/>
  <c r="T483" i="22" s="1"/>
  <c r="V483" i="22" s="1"/>
  <c r="X483" i="22" s="1"/>
  <c r="Y482" i="22"/>
  <c r="Y359" i="22"/>
  <c r="Y222" i="22"/>
  <c r="X85" i="22"/>
  <c r="BV8" i="22"/>
  <c r="BU8" i="22"/>
  <c r="C29" i="2"/>
  <c r="BT8" i="22"/>
  <c r="BS8" i="22"/>
  <c r="BR8" i="22"/>
  <c r="BQ8" i="22"/>
  <c r="BP8" i="22"/>
  <c r="BO8" i="22"/>
  <c r="BN8" i="22"/>
  <c r="BM8" i="22"/>
  <c r="BL8" i="22"/>
  <c r="BK8" i="22"/>
  <c r="E710" i="22"/>
  <c r="G710" i="22" s="1"/>
  <c r="I710" i="22" s="1"/>
  <c r="K710" i="22" s="1"/>
  <c r="M710" i="22" s="1"/>
  <c r="O710" i="22" s="1"/>
  <c r="Q710" i="22" s="1"/>
  <c r="S710" i="22" s="1"/>
  <c r="U710" i="22" s="1"/>
  <c r="W710" i="22" s="1"/>
  <c r="Y710" i="22" s="1"/>
  <c r="D710" i="22"/>
  <c r="F710" i="22" s="1"/>
  <c r="H710" i="22" s="1"/>
  <c r="J710" i="22" s="1"/>
  <c r="L710" i="22" s="1"/>
  <c r="N710" i="22" s="1"/>
  <c r="P710" i="22" s="1"/>
  <c r="R710" i="22" s="1"/>
  <c r="T710" i="22" s="1"/>
  <c r="V710" i="22" s="1"/>
  <c r="X710" i="22" s="1"/>
  <c r="O709" i="22"/>
  <c r="Q709" i="22" s="1"/>
  <c r="S709" i="22" s="1"/>
  <c r="U709" i="22" s="1"/>
  <c r="W709" i="22" s="1"/>
  <c r="Y709" i="22" s="1"/>
  <c r="N709" i="22"/>
  <c r="P709" i="22" s="1"/>
  <c r="R709" i="22" s="1"/>
  <c r="T709" i="22" s="1"/>
  <c r="V709" i="22" s="1"/>
  <c r="X709" i="22" s="1"/>
  <c r="E590" i="22"/>
  <c r="G590" i="22" s="1"/>
  <c r="I590" i="22" s="1"/>
  <c r="K590" i="22" s="1"/>
  <c r="M590" i="22" s="1"/>
  <c r="O590" i="22" s="1"/>
  <c r="Q590" i="22" s="1"/>
  <c r="S590" i="22" s="1"/>
  <c r="U590" i="22" s="1"/>
  <c r="W590" i="22" s="1"/>
  <c r="Y590" i="22" s="1"/>
  <c r="D590" i="22"/>
  <c r="F590" i="22" s="1"/>
  <c r="H590" i="22" s="1"/>
  <c r="J590" i="22" s="1"/>
  <c r="L590" i="22" s="1"/>
  <c r="N590" i="22" s="1"/>
  <c r="P590" i="22" s="1"/>
  <c r="R590" i="22" s="1"/>
  <c r="T590" i="22" s="1"/>
  <c r="V590" i="22" s="1"/>
  <c r="X590" i="22" s="1"/>
  <c r="O589" i="22"/>
  <c r="Q589" i="22" s="1"/>
  <c r="S589" i="22" s="1"/>
  <c r="U589" i="22" s="1"/>
  <c r="W589" i="22" s="1"/>
  <c r="Y589" i="22" s="1"/>
  <c r="N589" i="22"/>
  <c r="P589" i="22" s="1"/>
  <c r="R589" i="22" s="1"/>
  <c r="T589" i="22" s="1"/>
  <c r="V589" i="22" s="1"/>
  <c r="X589" i="22" s="1"/>
  <c r="E466" i="22"/>
  <c r="G466" i="22" s="1"/>
  <c r="I466" i="22" s="1"/>
  <c r="K466" i="22" s="1"/>
  <c r="M466" i="22" s="1"/>
  <c r="O466" i="22" s="1"/>
  <c r="Q466" i="22" s="1"/>
  <c r="S466" i="22" s="1"/>
  <c r="U466" i="22" s="1"/>
  <c r="W466" i="22" s="1"/>
  <c r="Y466" i="22" s="1"/>
  <c r="D466" i="22"/>
  <c r="F466" i="22" s="1"/>
  <c r="H466" i="22" s="1"/>
  <c r="J466" i="22" s="1"/>
  <c r="L466" i="22" s="1"/>
  <c r="N466" i="22" s="1"/>
  <c r="P466" i="22" s="1"/>
  <c r="R466" i="22" s="1"/>
  <c r="T466" i="22" s="1"/>
  <c r="V466" i="22" s="1"/>
  <c r="X466" i="22" s="1"/>
  <c r="O465" i="22"/>
  <c r="Q465" i="22" s="1"/>
  <c r="S465" i="22" s="1"/>
  <c r="U465" i="22" s="1"/>
  <c r="W465" i="22" s="1"/>
  <c r="Y465" i="22" s="1"/>
  <c r="N465" i="22"/>
  <c r="P465" i="22" s="1"/>
  <c r="R465" i="22" s="1"/>
  <c r="T465" i="22" s="1"/>
  <c r="V465" i="22" s="1"/>
  <c r="X465" i="22" s="1"/>
  <c r="Y464" i="22"/>
  <c r="Y342" i="22"/>
  <c r="E206" i="22"/>
  <c r="G206" i="22" s="1"/>
  <c r="I206" i="22" s="1"/>
  <c r="K206" i="22" s="1"/>
  <c r="M206" i="22" s="1"/>
  <c r="O206" i="22" s="1"/>
  <c r="Q206" i="22" s="1"/>
  <c r="S206" i="22" s="1"/>
  <c r="U206" i="22" s="1"/>
  <c r="W206" i="22" s="1"/>
  <c r="Y206" i="22" s="1"/>
  <c r="D206" i="22"/>
  <c r="F206" i="22" s="1"/>
  <c r="H206" i="22" s="1"/>
  <c r="J206" i="22" s="1"/>
  <c r="L206" i="22" s="1"/>
  <c r="N206" i="22" s="1"/>
  <c r="P206" i="22" s="1"/>
  <c r="R206" i="22" s="1"/>
  <c r="T206" i="22" s="1"/>
  <c r="V206" i="22" s="1"/>
  <c r="X206" i="22" s="1"/>
  <c r="Y205" i="22"/>
  <c r="E69" i="22"/>
  <c r="G69" i="22" s="1"/>
  <c r="I69" i="22" s="1"/>
  <c r="K69" i="22" s="1"/>
  <c r="M69" i="22" s="1"/>
  <c r="O69" i="22" s="1"/>
  <c r="Q69" i="22" s="1"/>
  <c r="S69" i="22" s="1"/>
  <c r="U69" i="22" s="1"/>
  <c r="W69" i="22" s="1"/>
  <c r="Y69" i="22" s="1"/>
  <c r="D69" i="22"/>
  <c r="F69" i="22" s="1"/>
  <c r="H69" i="22" s="1"/>
  <c r="J69" i="22" s="1"/>
  <c r="L69" i="22" s="1"/>
  <c r="N69" i="22" s="1"/>
  <c r="P69" i="22" s="1"/>
  <c r="R69" i="22" s="1"/>
  <c r="T69" i="22" s="1"/>
  <c r="V69" i="22" s="1"/>
  <c r="X69" i="22" s="1"/>
  <c r="X68" i="22"/>
  <c r="BJ8" i="22"/>
  <c r="BI8" i="22"/>
  <c r="BH8" i="22"/>
  <c r="BG8" i="22"/>
  <c r="BF8" i="22"/>
  <c r="BE8" i="22"/>
  <c r="BD8" i="22"/>
  <c r="BC8" i="22"/>
  <c r="BB8" i="22"/>
  <c r="BA8" i="22"/>
  <c r="AZ8" i="22"/>
  <c r="AY8" i="22"/>
  <c r="AY4" i="22"/>
  <c r="E693" i="22"/>
  <c r="G693" i="22" s="1"/>
  <c r="I693" i="22" s="1"/>
  <c r="K693" i="22" s="1"/>
  <c r="M693" i="22" s="1"/>
  <c r="O693" i="22" s="1"/>
  <c r="Q693" i="22" s="1"/>
  <c r="S693" i="22" s="1"/>
  <c r="U693" i="22" s="1"/>
  <c r="W693" i="22" s="1"/>
  <c r="Y693" i="22" s="1"/>
  <c r="D693" i="22"/>
  <c r="F693" i="22" s="1"/>
  <c r="H693" i="22" s="1"/>
  <c r="J693" i="22" s="1"/>
  <c r="L693" i="22" s="1"/>
  <c r="N693" i="22" s="1"/>
  <c r="P693" i="22" s="1"/>
  <c r="R693" i="22" s="1"/>
  <c r="T693" i="22" s="1"/>
  <c r="V693" i="22" s="1"/>
  <c r="X693" i="22" s="1"/>
  <c r="O692" i="22"/>
  <c r="Q692" i="22" s="1"/>
  <c r="S692" i="22" s="1"/>
  <c r="U692" i="22" s="1"/>
  <c r="W692" i="22" s="1"/>
  <c r="Y692" i="22" s="1"/>
  <c r="N692" i="22"/>
  <c r="P692" i="22" s="1"/>
  <c r="R692" i="22" s="1"/>
  <c r="T692" i="22" s="1"/>
  <c r="V692" i="22" s="1"/>
  <c r="X692" i="22" s="1"/>
  <c r="E573" i="22"/>
  <c r="G573" i="22" s="1"/>
  <c r="I573" i="22" s="1"/>
  <c r="K573" i="22" s="1"/>
  <c r="M573" i="22" s="1"/>
  <c r="O573" i="22" s="1"/>
  <c r="Q573" i="22" s="1"/>
  <c r="S573" i="22" s="1"/>
  <c r="U573" i="22" s="1"/>
  <c r="W573" i="22" s="1"/>
  <c r="Y573" i="22" s="1"/>
  <c r="D573" i="22"/>
  <c r="F573" i="22" s="1"/>
  <c r="H573" i="22" s="1"/>
  <c r="J573" i="22" s="1"/>
  <c r="L573" i="22" s="1"/>
  <c r="N573" i="22" s="1"/>
  <c r="P573" i="22" s="1"/>
  <c r="R573" i="22" s="1"/>
  <c r="T573" i="22" s="1"/>
  <c r="V573" i="22" s="1"/>
  <c r="X573" i="22" s="1"/>
  <c r="O572" i="22"/>
  <c r="Q572" i="22" s="1"/>
  <c r="S572" i="22" s="1"/>
  <c r="U572" i="22" s="1"/>
  <c r="W572" i="22" s="1"/>
  <c r="Y572" i="22" s="1"/>
  <c r="N572" i="22"/>
  <c r="P572" i="22" s="1"/>
  <c r="R572" i="22" s="1"/>
  <c r="T572" i="22" s="1"/>
  <c r="V572" i="22" s="1"/>
  <c r="X572" i="22" s="1"/>
  <c r="E448" i="22"/>
  <c r="G448" i="22" s="1"/>
  <c r="I448" i="22" s="1"/>
  <c r="K448" i="22" s="1"/>
  <c r="M448" i="22" s="1"/>
  <c r="O448" i="22" s="1"/>
  <c r="Q448" i="22" s="1"/>
  <c r="S448" i="22" s="1"/>
  <c r="U448" i="22" s="1"/>
  <c r="W448" i="22" s="1"/>
  <c r="Y448" i="22" s="1"/>
  <c r="D448" i="22"/>
  <c r="F448" i="22" s="1"/>
  <c r="H448" i="22" s="1"/>
  <c r="J448" i="22" s="1"/>
  <c r="L448" i="22" s="1"/>
  <c r="N448" i="22" s="1"/>
  <c r="P448" i="22" s="1"/>
  <c r="R448" i="22" s="1"/>
  <c r="T448" i="22" s="1"/>
  <c r="V448" i="22" s="1"/>
  <c r="X448" i="22" s="1"/>
  <c r="O447" i="22"/>
  <c r="Q447" i="22" s="1"/>
  <c r="S447" i="22" s="1"/>
  <c r="U447" i="22" s="1"/>
  <c r="W447" i="22" s="1"/>
  <c r="Y447" i="22" s="1"/>
  <c r="N447" i="22"/>
  <c r="P447" i="22" s="1"/>
  <c r="R447" i="22" s="1"/>
  <c r="T447" i="22" s="1"/>
  <c r="V447" i="22" s="1"/>
  <c r="X447" i="22" s="1"/>
  <c r="Y446" i="22"/>
  <c r="E326" i="22"/>
  <c r="G326" i="22" s="1"/>
  <c r="I326" i="22" s="1"/>
  <c r="K326" i="22" s="1"/>
  <c r="M326" i="22" s="1"/>
  <c r="O326" i="22" s="1"/>
  <c r="Q326" i="22" s="1"/>
  <c r="S326" i="22" s="1"/>
  <c r="U326" i="22" s="1"/>
  <c r="W326" i="22" s="1"/>
  <c r="Y326" i="22" s="1"/>
  <c r="D326" i="22"/>
  <c r="F326" i="22" s="1"/>
  <c r="H326" i="22" s="1"/>
  <c r="J326" i="22" s="1"/>
  <c r="L326" i="22" s="1"/>
  <c r="N326" i="22" s="1"/>
  <c r="P326" i="22" s="1"/>
  <c r="R326" i="22" s="1"/>
  <c r="T326" i="22" s="1"/>
  <c r="V326" i="22" s="1"/>
  <c r="X326" i="22" s="1"/>
  <c r="Y325" i="22"/>
  <c r="E189" i="22"/>
  <c r="G189" i="22" s="1"/>
  <c r="I189" i="22" s="1"/>
  <c r="K189" i="22" s="1"/>
  <c r="M189" i="22" s="1"/>
  <c r="O189" i="22" s="1"/>
  <c r="Q189" i="22" s="1"/>
  <c r="S189" i="22" s="1"/>
  <c r="U189" i="22" s="1"/>
  <c r="W189" i="22" s="1"/>
  <c r="Y189" i="22" s="1"/>
  <c r="D189" i="22"/>
  <c r="F189" i="22" s="1"/>
  <c r="H189" i="22" s="1"/>
  <c r="J189" i="22" s="1"/>
  <c r="L189" i="22" s="1"/>
  <c r="N189" i="22" s="1"/>
  <c r="P189" i="22" s="1"/>
  <c r="R189" i="22" s="1"/>
  <c r="T189" i="22" s="1"/>
  <c r="V189" i="22" s="1"/>
  <c r="X189" i="22" s="1"/>
  <c r="Y188" i="22"/>
  <c r="E52" i="22"/>
  <c r="G52" i="22" s="1"/>
  <c r="I52" i="22" s="1"/>
  <c r="K52" i="22" s="1"/>
  <c r="M52" i="22" s="1"/>
  <c r="O52" i="22" s="1"/>
  <c r="Q52" i="22" s="1"/>
  <c r="S52" i="22" s="1"/>
  <c r="U52" i="22" s="1"/>
  <c r="W52" i="22" s="1"/>
  <c r="Y52" i="22" s="1"/>
  <c r="D52" i="22"/>
  <c r="F52" i="22" s="1"/>
  <c r="H52" i="22" s="1"/>
  <c r="J52" i="22" s="1"/>
  <c r="L52" i="22" s="1"/>
  <c r="N52" i="22" s="1"/>
  <c r="P52" i="22" s="1"/>
  <c r="R52" i="22" s="1"/>
  <c r="T52" i="22" s="1"/>
  <c r="V52" i="22" s="1"/>
  <c r="X52" i="22" s="1"/>
  <c r="X51" i="22"/>
  <c r="AX8" i="22"/>
  <c r="AW8" i="22"/>
  <c r="AV8" i="22"/>
  <c r="B3" i="25"/>
  <c r="AU8" i="22"/>
  <c r="E29" i="2"/>
  <c r="E49" i="2" s="1"/>
  <c r="C49" i="2" s="1"/>
  <c r="AT8" i="22"/>
  <c r="E528" i="2"/>
  <c r="AS8" i="22"/>
  <c r="AR8" i="22"/>
  <c r="AA24" i="19"/>
  <c r="AA24" i="20"/>
  <c r="AA24" i="18"/>
  <c r="AA24" i="17"/>
  <c r="AA24" i="16"/>
  <c r="AA24" i="15"/>
  <c r="AA24" i="14"/>
  <c r="AA24" i="13"/>
  <c r="AA24" i="12"/>
  <c r="AA24" i="21"/>
  <c r="Z24" i="19"/>
  <c r="Z24" i="20"/>
  <c r="Z24" i="18"/>
  <c r="Z24" i="17"/>
  <c r="Z24" i="16"/>
  <c r="Z24" i="14"/>
  <c r="Z24" i="13"/>
  <c r="Z24" i="12"/>
  <c r="Z24" i="21"/>
  <c r="Y24" i="19"/>
  <c r="Y24" i="20"/>
  <c r="Y24" i="18"/>
  <c r="Y24" i="17"/>
  <c r="Y24" i="16"/>
  <c r="Y24" i="15"/>
  <c r="Y24" i="14"/>
  <c r="Y24" i="13"/>
  <c r="Y24" i="12"/>
  <c r="Y24" i="21"/>
  <c r="X24" i="19"/>
  <c r="X24" i="20"/>
  <c r="X24" i="18"/>
  <c r="X24" i="17"/>
  <c r="X24" i="16"/>
  <c r="X24" i="15"/>
  <c r="X24" i="14"/>
  <c r="X24" i="13"/>
  <c r="X24" i="12"/>
  <c r="X24" i="21"/>
  <c r="W24" i="19"/>
  <c r="W24" i="20"/>
  <c r="W24" i="18"/>
  <c r="W24" i="17"/>
  <c r="W24" i="16"/>
  <c r="W24" i="15"/>
  <c r="W24" i="14"/>
  <c r="W24" i="13"/>
  <c r="W24" i="12"/>
  <c r="W24" i="21"/>
  <c r="D1" i="3"/>
  <c r="C3" i="3"/>
  <c r="C4" i="3"/>
  <c r="E4" i="3"/>
  <c r="C5" i="3"/>
  <c r="K576" i="2"/>
  <c r="E38" i="12" s="1"/>
  <c r="C6" i="3"/>
  <c r="E6" i="3"/>
  <c r="C7" i="3"/>
  <c r="E7" i="3"/>
  <c r="C9" i="3"/>
  <c r="E9" i="3"/>
  <c r="C10" i="3"/>
  <c r="E10" i="3"/>
  <c r="C11" i="3"/>
  <c r="E11" i="3"/>
  <c r="C13" i="3"/>
  <c r="C14" i="3"/>
  <c r="E14" i="3"/>
  <c r="C15" i="3"/>
  <c r="K573" i="2"/>
  <c r="E38" i="21" s="1"/>
  <c r="C16" i="3"/>
  <c r="E16" i="3"/>
  <c r="C17" i="3"/>
  <c r="E17" i="3"/>
  <c r="C19" i="3"/>
  <c r="E19" i="3"/>
  <c r="C20" i="3"/>
  <c r="E20" i="3"/>
  <c r="C21" i="3"/>
  <c r="E21" i="3"/>
  <c r="C24" i="3"/>
  <c r="C25" i="3"/>
  <c r="E25" i="3"/>
  <c r="C26" i="3"/>
  <c r="K575" i="2"/>
  <c r="E26" i="3" s="1"/>
  <c r="C27" i="3"/>
  <c r="E27" i="3"/>
  <c r="C28" i="3"/>
  <c r="E28" i="3"/>
  <c r="C30" i="3"/>
  <c r="E30" i="3"/>
  <c r="C31" i="3"/>
  <c r="E31" i="3"/>
  <c r="C32" i="3"/>
  <c r="E32" i="3"/>
  <c r="C35" i="3"/>
  <c r="C36" i="3"/>
  <c r="E36" i="3"/>
  <c r="C37" i="3"/>
  <c r="K574" i="2"/>
  <c r="E37" i="3" s="1"/>
  <c r="C38" i="3"/>
  <c r="E38" i="3"/>
  <c r="C39" i="3"/>
  <c r="E39" i="3"/>
  <c r="E41" i="3"/>
  <c r="C42" i="3"/>
  <c r="E42" i="3"/>
  <c r="C43" i="3"/>
  <c r="E43" i="3"/>
  <c r="C46" i="3"/>
  <c r="C47" i="3"/>
  <c r="E47" i="3"/>
  <c r="C48" i="3"/>
  <c r="E38" i="18"/>
  <c r="C49" i="3"/>
  <c r="E49" i="3"/>
  <c r="C50" i="3"/>
  <c r="E50" i="3"/>
  <c r="C52" i="3"/>
  <c r="E52" i="3"/>
  <c r="C53" i="3"/>
  <c r="E53" i="3"/>
  <c r="C54" i="3"/>
  <c r="E54" i="3"/>
  <c r="C57" i="3"/>
  <c r="C58" i="3"/>
  <c r="E58" i="3"/>
  <c r="C59" i="3"/>
  <c r="E38" i="17"/>
  <c r="C60" i="3"/>
  <c r="E60" i="3"/>
  <c r="C61" i="3"/>
  <c r="E61" i="3"/>
  <c r="E63" i="3"/>
  <c r="C64" i="3"/>
  <c r="E64" i="3"/>
  <c r="C65" i="3"/>
  <c r="E65" i="3"/>
  <c r="C68" i="3"/>
  <c r="C69" i="3"/>
  <c r="E69" i="3"/>
  <c r="C70" i="3"/>
  <c r="K569" i="2"/>
  <c r="E70" i="3" s="1"/>
  <c r="C71" i="3"/>
  <c r="E71" i="3"/>
  <c r="C72" i="3"/>
  <c r="E72" i="3"/>
  <c r="C74" i="3"/>
  <c r="E74" i="3"/>
  <c r="C75" i="3"/>
  <c r="E75" i="3"/>
  <c r="C76" i="3"/>
  <c r="E76" i="3"/>
  <c r="C79" i="3"/>
  <c r="C80" i="3"/>
  <c r="E80" i="3"/>
  <c r="C81" i="3"/>
  <c r="K570" i="2"/>
  <c r="E81" i="3" s="1"/>
  <c r="C82" i="3"/>
  <c r="E82" i="3"/>
  <c r="C83" i="3"/>
  <c r="E83" i="3"/>
  <c r="C85" i="3"/>
  <c r="E85" i="3"/>
  <c r="C86" i="3"/>
  <c r="E86" i="3"/>
  <c r="C87" i="3"/>
  <c r="E87" i="3"/>
  <c r="C90" i="3"/>
  <c r="C91" i="3"/>
  <c r="E91" i="3"/>
  <c r="C92" i="3"/>
  <c r="K571" i="2"/>
  <c r="E38" i="14" s="1"/>
  <c r="C93" i="3"/>
  <c r="E93" i="3"/>
  <c r="C94" i="3"/>
  <c r="E94" i="3"/>
  <c r="C96" i="3"/>
  <c r="E96" i="3"/>
  <c r="C97" i="3"/>
  <c r="E97" i="3"/>
  <c r="C98" i="3"/>
  <c r="E98" i="3"/>
  <c r="C101" i="3"/>
  <c r="C102" i="3"/>
  <c r="E102" i="3"/>
  <c r="C103" i="3"/>
  <c r="K572" i="2"/>
  <c r="E38" i="13" s="1"/>
  <c r="C104" i="3"/>
  <c r="E104" i="3"/>
  <c r="C105" i="3"/>
  <c r="E105" i="3"/>
  <c r="E107" i="3"/>
  <c r="C108" i="3"/>
  <c r="E108" i="3"/>
  <c r="E109" i="3"/>
  <c r="D1" i="11"/>
  <c r="C3" i="11"/>
  <c r="C4" i="11"/>
  <c r="C5" i="11"/>
  <c r="C6" i="11"/>
  <c r="C8" i="11"/>
  <c r="C9" i="11"/>
  <c r="C10" i="11"/>
  <c r="C13" i="11"/>
  <c r="C14" i="11"/>
  <c r="C15" i="11"/>
  <c r="C16" i="11"/>
  <c r="C18" i="11"/>
  <c r="C19" i="11"/>
  <c r="C20" i="11"/>
  <c r="C23" i="11"/>
  <c r="C24" i="11"/>
  <c r="C25" i="11"/>
  <c r="C26" i="11"/>
  <c r="C28" i="11"/>
  <c r="C29" i="11"/>
  <c r="C30" i="11"/>
  <c r="C33" i="11"/>
  <c r="C34" i="11"/>
  <c r="C35" i="11"/>
  <c r="C36" i="11"/>
  <c r="C38" i="11"/>
  <c r="C39" i="11"/>
  <c r="C40" i="11"/>
  <c r="C43" i="11"/>
  <c r="C44" i="11"/>
  <c r="C45" i="11"/>
  <c r="C46" i="11"/>
  <c r="C48" i="11"/>
  <c r="C49" i="11"/>
  <c r="C50" i="11"/>
  <c r="C53" i="11"/>
  <c r="C54" i="11"/>
  <c r="C55" i="11"/>
  <c r="C56" i="11"/>
  <c r="C58" i="11"/>
  <c r="C59" i="11"/>
  <c r="C60" i="11"/>
  <c r="C63" i="11"/>
  <c r="C64" i="11"/>
  <c r="C65" i="11"/>
  <c r="C66" i="11"/>
  <c r="C68" i="11"/>
  <c r="C69" i="11"/>
  <c r="C70" i="11"/>
  <c r="C73" i="11"/>
  <c r="C74" i="11"/>
  <c r="C75" i="11"/>
  <c r="C76" i="11"/>
  <c r="C78" i="11"/>
  <c r="C79" i="11"/>
  <c r="C80" i="11"/>
  <c r="C83" i="11"/>
  <c r="C84" i="11"/>
  <c r="C85" i="11"/>
  <c r="C86" i="11"/>
  <c r="C88" i="11"/>
  <c r="C89" i="11"/>
  <c r="C90" i="11"/>
  <c r="C93" i="11"/>
  <c r="C94" i="11"/>
  <c r="C95" i="11"/>
  <c r="C96" i="11"/>
  <c r="C98" i="11"/>
  <c r="C99" i="11"/>
  <c r="C100" i="11"/>
  <c r="D1" i="4"/>
  <c r="C3" i="4"/>
  <c r="C4" i="4"/>
  <c r="C5" i="4"/>
  <c r="E5" i="4"/>
  <c r="C6" i="4"/>
  <c r="E6" i="4"/>
  <c r="C8" i="4"/>
  <c r="C9" i="4"/>
  <c r="C10" i="4"/>
  <c r="C13" i="4"/>
  <c r="C14" i="4"/>
  <c r="C15" i="4"/>
  <c r="E15" i="4"/>
  <c r="C16" i="4"/>
  <c r="E16" i="4"/>
  <c r="C18" i="4"/>
  <c r="C19" i="4"/>
  <c r="C20" i="4"/>
  <c r="C23" i="4"/>
  <c r="C24" i="4"/>
  <c r="C25" i="4"/>
  <c r="E25" i="4"/>
  <c r="C26" i="4"/>
  <c r="E26" i="4"/>
  <c r="C28" i="4"/>
  <c r="C29" i="4"/>
  <c r="C30" i="4"/>
  <c r="C33" i="4"/>
  <c r="C34" i="4"/>
  <c r="C35" i="4"/>
  <c r="E35" i="4"/>
  <c r="C36" i="4"/>
  <c r="E36" i="4"/>
  <c r="C38" i="4"/>
  <c r="C39" i="4"/>
  <c r="C40" i="4"/>
  <c r="C43" i="4"/>
  <c r="C44" i="4"/>
  <c r="C45" i="4"/>
  <c r="E45" i="4"/>
  <c r="C46" i="4"/>
  <c r="E46" i="4"/>
  <c r="C48" i="4"/>
  <c r="C49" i="4"/>
  <c r="C50" i="4"/>
  <c r="C53" i="4"/>
  <c r="C54" i="4"/>
  <c r="C55" i="4"/>
  <c r="E55" i="4"/>
  <c r="C56" i="4"/>
  <c r="E56" i="4"/>
  <c r="C58" i="4"/>
  <c r="C59" i="4"/>
  <c r="C60" i="4"/>
  <c r="C63" i="4"/>
  <c r="C64" i="4"/>
  <c r="C65" i="4"/>
  <c r="E65" i="4"/>
  <c r="C66" i="4"/>
  <c r="E66" i="4"/>
  <c r="C68" i="4"/>
  <c r="C69" i="4"/>
  <c r="C70" i="4"/>
  <c r="C73" i="4"/>
  <c r="C74" i="4"/>
  <c r="C75" i="4"/>
  <c r="E75" i="4"/>
  <c r="C76" i="4"/>
  <c r="E76" i="4"/>
  <c r="C78" i="4"/>
  <c r="C79" i="4"/>
  <c r="C80" i="4"/>
  <c r="C83" i="4"/>
  <c r="C84" i="4"/>
  <c r="C85" i="4"/>
  <c r="E85" i="4"/>
  <c r="C86" i="4"/>
  <c r="E86" i="4"/>
  <c r="C88" i="4"/>
  <c r="C89" i="4"/>
  <c r="C90" i="4"/>
  <c r="C93" i="4"/>
  <c r="C94" i="4"/>
  <c r="C95" i="4"/>
  <c r="E95" i="4"/>
  <c r="C96" i="4"/>
  <c r="E96" i="4"/>
  <c r="C98" i="4"/>
  <c r="C99" i="4"/>
  <c r="C100" i="4"/>
  <c r="D1" i="13"/>
  <c r="C4" i="13"/>
  <c r="C5" i="13"/>
  <c r="C6" i="13"/>
  <c r="E6" i="13"/>
  <c r="C7" i="13"/>
  <c r="E7" i="13"/>
  <c r="C9" i="13"/>
  <c r="C10" i="13"/>
  <c r="C11" i="13"/>
  <c r="C15" i="13"/>
  <c r="C16" i="13"/>
  <c r="C17" i="13"/>
  <c r="C18" i="13"/>
  <c r="C20" i="13"/>
  <c r="C21" i="13"/>
  <c r="C22" i="13"/>
  <c r="V24" i="13"/>
  <c r="V29" i="13"/>
  <c r="W29" i="13"/>
  <c r="X29" i="13"/>
  <c r="Y29" i="13"/>
  <c r="Z29" i="13"/>
  <c r="C36" i="13"/>
  <c r="C37" i="13"/>
  <c r="E37" i="13"/>
  <c r="C38" i="13"/>
  <c r="E40" i="13"/>
  <c r="E41" i="13"/>
  <c r="E42" i="13"/>
  <c r="C49" i="13"/>
  <c r="D1" i="14"/>
  <c r="C4" i="14"/>
  <c r="C5" i="14"/>
  <c r="C6" i="14"/>
  <c r="E6" i="14"/>
  <c r="C7" i="14"/>
  <c r="E7" i="14"/>
  <c r="C9" i="14"/>
  <c r="C10" i="14"/>
  <c r="C11" i="14"/>
  <c r="C15" i="14"/>
  <c r="C16" i="14"/>
  <c r="C17" i="14"/>
  <c r="C18" i="14"/>
  <c r="C20" i="14"/>
  <c r="C21" i="14"/>
  <c r="C22" i="14"/>
  <c r="V24" i="14"/>
  <c r="V29" i="14"/>
  <c r="W29" i="14"/>
  <c r="X29" i="14"/>
  <c r="Y29" i="14"/>
  <c r="Z29" i="14"/>
  <c r="C36" i="14"/>
  <c r="C37" i="14"/>
  <c r="E37" i="14"/>
  <c r="C38" i="14"/>
  <c r="C40" i="14"/>
  <c r="E40" i="14"/>
  <c r="C41" i="14"/>
  <c r="E41" i="14"/>
  <c r="C42" i="14"/>
  <c r="E42" i="14"/>
  <c r="C48" i="14"/>
  <c r="D1" i="15"/>
  <c r="C4" i="15"/>
  <c r="C5" i="15"/>
  <c r="C6" i="15"/>
  <c r="E6" i="15"/>
  <c r="C7" i="15"/>
  <c r="E7" i="15"/>
  <c r="C9" i="15"/>
  <c r="C10" i="15"/>
  <c r="C11" i="15"/>
  <c r="C15" i="15"/>
  <c r="C16" i="15"/>
  <c r="C17" i="15"/>
  <c r="C18" i="15"/>
  <c r="C20" i="15"/>
  <c r="C21" i="15"/>
  <c r="C22" i="15"/>
  <c r="V24" i="15"/>
  <c r="V29" i="15"/>
  <c r="W29" i="15"/>
  <c r="X29" i="15"/>
  <c r="Y29" i="15"/>
  <c r="Z29" i="15"/>
  <c r="C36" i="15"/>
  <c r="C37" i="15"/>
  <c r="E37" i="15"/>
  <c r="C38" i="15"/>
  <c r="C40" i="15"/>
  <c r="E40" i="15"/>
  <c r="C41" i="15"/>
  <c r="E41" i="15"/>
  <c r="C42" i="15"/>
  <c r="E42" i="15"/>
  <c r="C48" i="15"/>
  <c r="D1" i="16"/>
  <c r="C4" i="16"/>
  <c r="C5" i="16"/>
  <c r="C6" i="16"/>
  <c r="E6" i="16"/>
  <c r="C7" i="16"/>
  <c r="E7" i="16"/>
  <c r="C9" i="16"/>
  <c r="C10" i="16"/>
  <c r="C11" i="16"/>
  <c r="C15" i="16"/>
  <c r="C16" i="16"/>
  <c r="C17" i="16"/>
  <c r="C18" i="16"/>
  <c r="C20" i="16"/>
  <c r="C21" i="16"/>
  <c r="C22" i="16"/>
  <c r="V24" i="16"/>
  <c r="V29" i="16"/>
  <c r="W29" i="16"/>
  <c r="X29" i="16"/>
  <c r="Z29" i="16"/>
  <c r="C36" i="16"/>
  <c r="C37" i="16"/>
  <c r="E37" i="16"/>
  <c r="C38" i="16"/>
  <c r="C40" i="16"/>
  <c r="E40" i="16"/>
  <c r="C41" i="16"/>
  <c r="E41" i="16"/>
  <c r="C42" i="16"/>
  <c r="E42" i="16"/>
  <c r="C49" i="16"/>
  <c r="D1" i="17"/>
  <c r="C4" i="17"/>
  <c r="C5" i="17"/>
  <c r="C6" i="17"/>
  <c r="E6" i="17"/>
  <c r="C7" i="17"/>
  <c r="E7" i="17"/>
  <c r="C9" i="17"/>
  <c r="C10" i="17"/>
  <c r="C11" i="17"/>
  <c r="C15" i="17"/>
  <c r="C16" i="17"/>
  <c r="C17" i="17"/>
  <c r="C18" i="17"/>
  <c r="C20" i="17"/>
  <c r="C21" i="17"/>
  <c r="C22" i="17"/>
  <c r="V24" i="17"/>
  <c r="V29" i="17"/>
  <c r="W29" i="17"/>
  <c r="X29" i="17"/>
  <c r="Y29" i="17"/>
  <c r="Z29" i="17"/>
  <c r="C36" i="17"/>
  <c r="C37" i="17"/>
  <c r="E37" i="17"/>
  <c r="C38" i="17"/>
  <c r="E40" i="17"/>
  <c r="C41" i="17"/>
  <c r="E41" i="17"/>
  <c r="C42" i="17"/>
  <c r="E42" i="17"/>
  <c r="C48" i="17"/>
  <c r="D1" i="18"/>
  <c r="C4" i="18"/>
  <c r="C5" i="18"/>
  <c r="C6" i="18"/>
  <c r="E6" i="18"/>
  <c r="C7" i="18"/>
  <c r="E7" i="18"/>
  <c r="C9" i="18"/>
  <c r="C10" i="18"/>
  <c r="C11" i="18"/>
  <c r="C15" i="18"/>
  <c r="C16" i="18"/>
  <c r="C17" i="18"/>
  <c r="C18" i="18"/>
  <c r="C20" i="18"/>
  <c r="C21" i="18"/>
  <c r="C22" i="18"/>
  <c r="V24" i="18"/>
  <c r="V29" i="18"/>
  <c r="W29" i="18"/>
  <c r="X29" i="18"/>
  <c r="Y29" i="18"/>
  <c r="Z29" i="18"/>
  <c r="C36" i="18"/>
  <c r="C37" i="18"/>
  <c r="E37" i="18"/>
  <c r="C38" i="18"/>
  <c r="C40" i="18"/>
  <c r="E40" i="18"/>
  <c r="C41" i="18"/>
  <c r="E41" i="18"/>
  <c r="C42" i="18"/>
  <c r="E42" i="18"/>
  <c r="C48" i="18"/>
  <c r="D1" i="19"/>
  <c r="C4" i="19"/>
  <c r="C5" i="19"/>
  <c r="C6" i="19"/>
  <c r="E6" i="19"/>
  <c r="C7" i="19"/>
  <c r="E7" i="19"/>
  <c r="C9" i="19"/>
  <c r="C10" i="19"/>
  <c r="C11" i="19"/>
  <c r="C15" i="19"/>
  <c r="C16" i="19"/>
  <c r="C17" i="19"/>
  <c r="C18" i="19"/>
  <c r="C20" i="19"/>
  <c r="C21" i="19"/>
  <c r="C22" i="19"/>
  <c r="V24" i="19"/>
  <c r="V29" i="19"/>
  <c r="W29" i="19"/>
  <c r="X29" i="19"/>
  <c r="Y29" i="19"/>
  <c r="Z29" i="19"/>
  <c r="C36" i="19"/>
  <c r="C37" i="19"/>
  <c r="E37" i="19"/>
  <c r="C38" i="19"/>
  <c r="C40" i="19"/>
  <c r="E40" i="19"/>
  <c r="C41" i="19"/>
  <c r="E41" i="19"/>
  <c r="C42" i="19"/>
  <c r="E42" i="19"/>
  <c r="C48" i="19"/>
  <c r="D1" i="20"/>
  <c r="C4" i="20"/>
  <c r="C5" i="20"/>
  <c r="C6" i="20"/>
  <c r="E6" i="20"/>
  <c r="C7" i="20"/>
  <c r="E7" i="20"/>
  <c r="C9" i="20"/>
  <c r="C10" i="20"/>
  <c r="C11" i="20"/>
  <c r="C15" i="20"/>
  <c r="C16" i="20"/>
  <c r="C17" i="20"/>
  <c r="C18" i="20"/>
  <c r="C20" i="20"/>
  <c r="C21" i="20"/>
  <c r="C22" i="20"/>
  <c r="V24" i="20"/>
  <c r="V29" i="20"/>
  <c r="W29" i="20"/>
  <c r="X29" i="20"/>
  <c r="Y29" i="20"/>
  <c r="Z29" i="20"/>
  <c r="C36" i="20"/>
  <c r="C37" i="20"/>
  <c r="E37" i="20"/>
  <c r="C38" i="20"/>
  <c r="C40" i="20"/>
  <c r="E40" i="20"/>
  <c r="C41" i="20"/>
  <c r="E41" i="20"/>
  <c r="C42" i="20"/>
  <c r="E42" i="20"/>
  <c r="C48" i="20"/>
  <c r="D1" i="21"/>
  <c r="C4" i="21"/>
  <c r="C5" i="21"/>
  <c r="C6" i="21"/>
  <c r="E6" i="21"/>
  <c r="C7" i="21"/>
  <c r="E7" i="21"/>
  <c r="C9" i="21"/>
  <c r="C10" i="21"/>
  <c r="C11" i="21"/>
  <c r="C15" i="21"/>
  <c r="C16" i="21"/>
  <c r="C17" i="21"/>
  <c r="C18" i="21"/>
  <c r="C20" i="21"/>
  <c r="C21" i="21"/>
  <c r="C22" i="21"/>
  <c r="V24" i="21"/>
  <c r="V29" i="21"/>
  <c r="W29" i="21"/>
  <c r="X29" i="21"/>
  <c r="Z29" i="21"/>
  <c r="C36" i="21"/>
  <c r="C37" i="21"/>
  <c r="E37" i="21"/>
  <c r="C38" i="21"/>
  <c r="C40" i="21"/>
  <c r="E40" i="21"/>
  <c r="C41" i="21"/>
  <c r="E41" i="21"/>
  <c r="C42" i="21"/>
  <c r="E42" i="21"/>
  <c r="C49" i="21"/>
  <c r="D1" i="12"/>
  <c r="C4" i="12"/>
  <c r="C5" i="12"/>
  <c r="C6" i="12"/>
  <c r="E6" i="12"/>
  <c r="C7" i="12"/>
  <c r="E7" i="12"/>
  <c r="C9" i="12"/>
  <c r="C10" i="12"/>
  <c r="C11" i="12"/>
  <c r="C15" i="12"/>
  <c r="C16" i="12"/>
  <c r="C17" i="12"/>
  <c r="C18" i="12"/>
  <c r="C20" i="12"/>
  <c r="C21" i="12"/>
  <c r="C22" i="12"/>
  <c r="C36" i="12"/>
  <c r="C37" i="12"/>
  <c r="E37" i="12"/>
  <c r="C38" i="12"/>
  <c r="C40" i="12"/>
  <c r="E40" i="12"/>
  <c r="C41" i="12"/>
  <c r="E41" i="12"/>
  <c r="C42" i="12"/>
  <c r="E42" i="12"/>
  <c r="C48" i="12"/>
  <c r="AL4" i="22"/>
  <c r="AM4" i="22" s="1"/>
  <c r="AN4" i="22" s="1"/>
  <c r="AO4" i="22" s="1"/>
  <c r="AP4" i="22" s="1"/>
  <c r="AQ4" i="22" s="1"/>
  <c r="AR4" i="22" s="1"/>
  <c r="AS4" i="22" s="1"/>
  <c r="AT4" i="22" s="1"/>
  <c r="AU4" i="22" s="1"/>
  <c r="AV4" i="22" s="1"/>
  <c r="AW4" i="22" s="1"/>
  <c r="DM5" i="22"/>
  <c r="AJ5" i="22" s="1"/>
  <c r="DM6" i="22"/>
  <c r="DM7" i="22"/>
  <c r="C8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AI8" i="22"/>
  <c r="AJ8" i="22"/>
  <c r="AK8" i="22"/>
  <c r="AL8" i="22"/>
  <c r="AM8" i="22"/>
  <c r="AN8" i="22"/>
  <c r="AO8" i="22"/>
  <c r="AP8" i="22"/>
  <c r="AQ8" i="22"/>
  <c r="DM9" i="22"/>
  <c r="X17" i="22"/>
  <c r="X34" i="22"/>
  <c r="D35" i="22"/>
  <c r="F35" i="22" s="1"/>
  <c r="H35" i="22" s="1"/>
  <c r="J35" i="22" s="1"/>
  <c r="L35" i="22" s="1"/>
  <c r="N35" i="22" s="1"/>
  <c r="P35" i="22" s="1"/>
  <c r="R35" i="22" s="1"/>
  <c r="T35" i="22" s="1"/>
  <c r="V35" i="22" s="1"/>
  <c r="X35" i="22" s="1"/>
  <c r="E35" i="22"/>
  <c r="G35" i="22" s="1"/>
  <c r="I35" i="22" s="1"/>
  <c r="K35" i="22" s="1"/>
  <c r="M35" i="22" s="1"/>
  <c r="O35" i="22" s="1"/>
  <c r="Q35" i="22" s="1"/>
  <c r="S35" i="22" s="1"/>
  <c r="U35" i="22" s="1"/>
  <c r="W35" i="22" s="1"/>
  <c r="Y35" i="22" s="1"/>
  <c r="Y154" i="22"/>
  <c r="Y171" i="22"/>
  <c r="D172" i="22"/>
  <c r="F172" i="22" s="1"/>
  <c r="H172" i="22" s="1"/>
  <c r="J172" i="22" s="1"/>
  <c r="L172" i="22" s="1"/>
  <c r="N172" i="22" s="1"/>
  <c r="P172" i="22" s="1"/>
  <c r="R172" i="22" s="1"/>
  <c r="T172" i="22" s="1"/>
  <c r="V172" i="22" s="1"/>
  <c r="X172" i="22" s="1"/>
  <c r="E172" i="22"/>
  <c r="G172" i="22" s="1"/>
  <c r="I172" i="22" s="1"/>
  <c r="K172" i="22" s="1"/>
  <c r="M172" i="22" s="1"/>
  <c r="O172" i="22" s="1"/>
  <c r="Q172" i="22" s="1"/>
  <c r="S172" i="22" s="1"/>
  <c r="U172" i="22" s="1"/>
  <c r="W172" i="22" s="1"/>
  <c r="Y172" i="22" s="1"/>
  <c r="Y291" i="22"/>
  <c r="Y308" i="22"/>
  <c r="D309" i="22"/>
  <c r="F309" i="22" s="1"/>
  <c r="H309" i="22" s="1"/>
  <c r="J309" i="22" s="1"/>
  <c r="L309" i="22" s="1"/>
  <c r="N309" i="22" s="1"/>
  <c r="P309" i="22" s="1"/>
  <c r="R309" i="22" s="1"/>
  <c r="T309" i="22" s="1"/>
  <c r="V309" i="22" s="1"/>
  <c r="X309" i="22" s="1"/>
  <c r="E309" i="22"/>
  <c r="G309" i="22" s="1"/>
  <c r="I309" i="22" s="1"/>
  <c r="K309" i="22" s="1"/>
  <c r="M309" i="22" s="1"/>
  <c r="O309" i="22" s="1"/>
  <c r="Q309" i="22" s="1"/>
  <c r="S309" i="22" s="1"/>
  <c r="U309" i="22" s="1"/>
  <c r="W309" i="22" s="1"/>
  <c r="Y309" i="22" s="1"/>
  <c r="Y428" i="22"/>
  <c r="N429" i="22"/>
  <c r="P429" i="22" s="1"/>
  <c r="R429" i="22" s="1"/>
  <c r="T429" i="22" s="1"/>
  <c r="V429" i="22" s="1"/>
  <c r="X429" i="22" s="1"/>
  <c r="O429" i="22"/>
  <c r="Q429" i="22" s="1"/>
  <c r="S429" i="22" s="1"/>
  <c r="U429" i="22" s="1"/>
  <c r="W429" i="22" s="1"/>
  <c r="Y429" i="22" s="1"/>
  <c r="D430" i="22"/>
  <c r="F430" i="22" s="1"/>
  <c r="H430" i="22" s="1"/>
  <c r="J430" i="22" s="1"/>
  <c r="L430" i="22" s="1"/>
  <c r="N430" i="22" s="1"/>
  <c r="P430" i="22" s="1"/>
  <c r="R430" i="22" s="1"/>
  <c r="T430" i="22" s="1"/>
  <c r="V430" i="22" s="1"/>
  <c r="X430" i="22" s="1"/>
  <c r="E430" i="22"/>
  <c r="G430" i="22" s="1"/>
  <c r="I430" i="22" s="1"/>
  <c r="K430" i="22" s="1"/>
  <c r="M430" i="22" s="1"/>
  <c r="O430" i="22" s="1"/>
  <c r="Q430" i="22" s="1"/>
  <c r="S430" i="22" s="1"/>
  <c r="U430" i="22" s="1"/>
  <c r="W430" i="22" s="1"/>
  <c r="Y430" i="22" s="1"/>
  <c r="N555" i="22"/>
  <c r="P555" i="22" s="1"/>
  <c r="R555" i="22" s="1"/>
  <c r="T555" i="22" s="1"/>
  <c r="V555" i="22" s="1"/>
  <c r="X555" i="22" s="1"/>
  <c r="O555" i="22"/>
  <c r="Q555" i="22" s="1"/>
  <c r="S555" i="22" s="1"/>
  <c r="U555" i="22" s="1"/>
  <c r="W555" i="22" s="1"/>
  <c r="Y555" i="22" s="1"/>
  <c r="D556" i="22"/>
  <c r="F556" i="22" s="1"/>
  <c r="H556" i="22" s="1"/>
  <c r="J556" i="22" s="1"/>
  <c r="L556" i="22" s="1"/>
  <c r="N556" i="22" s="1"/>
  <c r="P556" i="22" s="1"/>
  <c r="R556" i="22" s="1"/>
  <c r="T556" i="22" s="1"/>
  <c r="V556" i="22" s="1"/>
  <c r="X556" i="22" s="1"/>
  <c r="E556" i="22"/>
  <c r="G556" i="22" s="1"/>
  <c r="I556" i="22" s="1"/>
  <c r="K556" i="22" s="1"/>
  <c r="M556" i="22" s="1"/>
  <c r="O556" i="22" s="1"/>
  <c r="Q556" i="22" s="1"/>
  <c r="S556" i="22" s="1"/>
  <c r="U556" i="22" s="1"/>
  <c r="W556" i="22" s="1"/>
  <c r="Y556" i="22" s="1"/>
  <c r="N675" i="22"/>
  <c r="P675" i="22" s="1"/>
  <c r="R675" i="22" s="1"/>
  <c r="T675" i="22" s="1"/>
  <c r="V675" i="22" s="1"/>
  <c r="X675" i="22" s="1"/>
  <c r="O675" i="22"/>
  <c r="Q675" i="22" s="1"/>
  <c r="S675" i="22" s="1"/>
  <c r="U675" i="22" s="1"/>
  <c r="W675" i="22" s="1"/>
  <c r="Y675" i="22" s="1"/>
  <c r="D676" i="22"/>
  <c r="F676" i="22" s="1"/>
  <c r="H676" i="22" s="1"/>
  <c r="J676" i="22" s="1"/>
  <c r="L676" i="22" s="1"/>
  <c r="N676" i="22" s="1"/>
  <c r="P676" i="22" s="1"/>
  <c r="R676" i="22" s="1"/>
  <c r="T676" i="22" s="1"/>
  <c r="V676" i="22" s="1"/>
  <c r="X676" i="22" s="1"/>
  <c r="E676" i="22"/>
  <c r="G676" i="22" s="1"/>
  <c r="I676" i="22" s="1"/>
  <c r="K676" i="22" s="1"/>
  <c r="M676" i="22" s="1"/>
  <c r="O676" i="22" s="1"/>
  <c r="Q676" i="22" s="1"/>
  <c r="S676" i="22" s="1"/>
  <c r="U676" i="22" s="1"/>
  <c r="W676" i="22" s="1"/>
  <c r="Y676" i="22" s="1"/>
  <c r="M12" i="2"/>
  <c r="M13" i="2"/>
  <c r="M14" i="2"/>
  <c r="M15" i="2"/>
  <c r="M16" i="2"/>
  <c r="M17" i="2"/>
  <c r="M18" i="2"/>
  <c r="M19" i="2"/>
  <c r="M20" i="2"/>
  <c r="R20" i="2"/>
  <c r="R21" i="2"/>
  <c r="R22" i="2"/>
  <c r="M21" i="2"/>
  <c r="M22" i="2"/>
  <c r="M23" i="2"/>
  <c r="C508" i="2"/>
  <c r="E508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31" i="2"/>
  <c r="D531" i="2"/>
  <c r="C532" i="2"/>
  <c r="D532" i="2"/>
  <c r="C533" i="2"/>
  <c r="D533" i="2"/>
  <c r="C534" i="2"/>
  <c r="D534" i="2"/>
  <c r="C535" i="2"/>
  <c r="D535" i="2"/>
  <c r="C536" i="2"/>
  <c r="D536" i="2"/>
  <c r="C537" i="2"/>
  <c r="D537" i="2"/>
  <c r="C538" i="2"/>
  <c r="D538" i="2"/>
  <c r="C539" i="2"/>
  <c r="D539" i="2"/>
  <c r="C540" i="2"/>
  <c r="D540" i="2"/>
  <c r="C541" i="2"/>
  <c r="D541" i="2"/>
  <c r="C542" i="2"/>
  <c r="D542" i="2"/>
  <c r="E546" i="2"/>
  <c r="C548" i="2"/>
  <c r="C549" i="2"/>
  <c r="D550" i="2"/>
  <c r="E550" i="2"/>
  <c r="F550" i="2"/>
  <c r="G550" i="2"/>
  <c r="H550" i="2"/>
  <c r="I550" i="2"/>
  <c r="C558" i="2"/>
  <c r="J561" i="2" s="1"/>
  <c r="C588" i="2"/>
  <c r="O591" i="2"/>
  <c r="S597" i="2"/>
  <c r="S598" i="2"/>
  <c r="S599" i="2"/>
  <c r="S602" i="2"/>
  <c r="S603" i="2"/>
  <c r="S604" i="2"/>
  <c r="S600" i="2"/>
  <c r="Y29" i="21"/>
  <c r="C40" i="17"/>
  <c r="C40" i="13"/>
  <c r="C42" i="13"/>
  <c r="AB24" i="12" l="1"/>
  <c r="AA562" i="2"/>
  <c r="E48" i="3"/>
  <c r="AA560" i="2"/>
  <c r="AA567" i="2"/>
  <c r="I560" i="2"/>
  <c r="AA29" i="13"/>
  <c r="AA29" i="16"/>
  <c r="E103" i="3"/>
  <c r="E59" i="3"/>
  <c r="R23" i="2"/>
  <c r="S21" i="2" s="1"/>
  <c r="AA29" i="17"/>
  <c r="AA29" i="21"/>
  <c r="AA29" i="18"/>
  <c r="AA29" i="14"/>
  <c r="AA29" i="20"/>
  <c r="AA29" i="19"/>
  <c r="AA29" i="15"/>
  <c r="AB24" i="19"/>
  <c r="AA566" i="2"/>
  <c r="AB24" i="13"/>
  <c r="AB24" i="17"/>
  <c r="AB24" i="20"/>
  <c r="AA561" i="2"/>
  <c r="Z24" i="15"/>
  <c r="AB24" i="15" s="1"/>
  <c r="AA569" i="2"/>
  <c r="AB24" i="18"/>
  <c r="AB24" i="21"/>
  <c r="AA563" i="2"/>
  <c r="AB24" i="14"/>
  <c r="AB24" i="16"/>
  <c r="AA568" i="2"/>
  <c r="AA564" i="2"/>
  <c r="AA565" i="2"/>
  <c r="E92" i="3"/>
  <c r="E38" i="20"/>
  <c r="E38" i="16"/>
  <c r="E15" i="3"/>
  <c r="E5" i="3"/>
  <c r="E38" i="19"/>
  <c r="E38" i="15"/>
  <c r="S20" i="2" l="1"/>
  <c r="S23" i="2"/>
  <c r="S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PLANNT</author>
  </authors>
  <commentList>
    <comment ref="AF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PLANNT:</t>
        </r>
        <r>
          <rPr>
            <sz val="8"/>
            <color indexed="81"/>
            <rFont val="Tahoma"/>
            <family val="2"/>
          </rPr>
          <t xml:space="preserve">
NOT Dorset CC figs.</t>
        </r>
      </text>
    </comment>
    <comment ref="AF9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PLANNT:</t>
        </r>
        <r>
          <rPr>
            <sz val="8"/>
            <color indexed="81"/>
            <rFont val="Tahoma"/>
            <family val="2"/>
          </rPr>
          <t xml:space="preserve">
NOT Dorset CC figs</t>
        </r>
      </text>
    </comment>
  </commentList>
</comments>
</file>

<file path=xl/sharedStrings.xml><?xml version="1.0" encoding="utf-8"?>
<sst xmlns="http://schemas.openxmlformats.org/spreadsheetml/2006/main" count="6922" uniqueCount="406">
  <si>
    <t xml:space="preserve"> </t>
  </si>
  <si>
    <t xml:space="preserve"> Source:  </t>
  </si>
  <si>
    <t xml:space="preserve"> Date:      </t>
  </si>
  <si>
    <t xml:space="preserve"> Rate:       </t>
  </si>
  <si>
    <t>Male</t>
  </si>
  <si>
    <t>Rate</t>
  </si>
  <si>
    <t>Female</t>
  </si>
  <si>
    <t>Persons</t>
  </si>
  <si>
    <t>United Kingdom</t>
  </si>
  <si>
    <t>Great Britain</t>
  </si>
  <si>
    <t>South West</t>
  </si>
  <si>
    <t>Monthly Change in Persons:</t>
  </si>
  <si>
    <t>Change</t>
  </si>
  <si>
    <t>%Change</t>
  </si>
  <si>
    <t>Annual Change in Persons:</t>
  </si>
  <si>
    <t xml:space="preserve"> Item: </t>
  </si>
  <si>
    <t>Wholly unemployed claimants</t>
  </si>
  <si>
    <t>Bournemouth UA</t>
  </si>
  <si>
    <t>Poole UA</t>
  </si>
  <si>
    <t>Christchurch</t>
  </si>
  <si>
    <t>East Dorset</t>
  </si>
  <si>
    <t>North Dorset</t>
  </si>
  <si>
    <t>Purbeck</t>
  </si>
  <si>
    <t>West Dorset</t>
  </si>
  <si>
    <t>Weymouth &amp; Portland</t>
  </si>
  <si>
    <t xml:space="preserve">DCC Dorset </t>
  </si>
  <si>
    <t xml:space="preserve">Note:  </t>
  </si>
  <si>
    <t>Rounding may cause discrepancies in percentage and rate changes.</t>
  </si>
  <si>
    <t>South East</t>
  </si>
  <si>
    <t xml:space="preserve">South West </t>
  </si>
  <si>
    <t>Source:  Office for National Statistics/NOMIS</t>
  </si>
  <si>
    <t>Unemployment Claimant Counts and Rates:  not seasonally adjusted</t>
  </si>
  <si>
    <t>Proportion of resident population aged 16-64 estimates</t>
  </si>
  <si>
    <t>The ILO (International Labour Organisation) definition used in note 3 is the preferred government measure of unemployment.</t>
  </si>
  <si>
    <t>Anne Gray (01305) 224575</t>
  </si>
  <si>
    <t>Dorset LEP area</t>
  </si>
  <si>
    <t xml:space="preserve">Poole </t>
  </si>
  <si>
    <t>Bournemouth</t>
  </si>
  <si>
    <t>Monthly % Change</t>
  </si>
  <si>
    <t>Annual % Change</t>
  </si>
  <si>
    <t>Change in Persons:</t>
  </si>
  <si>
    <t>Poole</t>
  </si>
  <si>
    <t>Number of claimants:</t>
  </si>
  <si>
    <t>%</t>
  </si>
  <si>
    <t>percentage points</t>
  </si>
  <si>
    <t>The total number of claimants was</t>
  </si>
  <si>
    <t>Over the month, this was changed by</t>
  </si>
  <si>
    <t>Over the year, this was changed by</t>
  </si>
  <si>
    <t>claimants, a change of</t>
  </si>
  <si>
    <t>% of residents aged 16-64</t>
  </si>
  <si>
    <t>The claimant unemployment rate was</t>
  </si>
  <si>
    <t>In the Weymouth &amp; Portland area in</t>
  </si>
  <si>
    <t>In the West Dorset area in</t>
  </si>
  <si>
    <t>In the Purbeck area in</t>
  </si>
  <si>
    <t>In the North Dorset area in</t>
  </si>
  <si>
    <t>In the East Dorset area in</t>
  </si>
  <si>
    <t>In the Christchurch area in</t>
  </si>
  <si>
    <t>In the Dorset County area in</t>
  </si>
  <si>
    <t>In Poole in</t>
  </si>
  <si>
    <t>In Bournemouth in</t>
  </si>
  <si>
    <t>In the Dorset LEP area in</t>
  </si>
  <si>
    <t>claimant count - age and duration</t>
  </si>
  <si>
    <t>date</t>
  </si>
  <si>
    <t>sex</t>
  </si>
  <si>
    <t>Total</t>
  </si>
  <si>
    <t>Area</t>
  </si>
  <si>
    <t>&lt;3mths</t>
  </si>
  <si>
    <t>&lt;4 weeks</t>
  </si>
  <si>
    <t>LTU</t>
  </si>
  <si>
    <t>number</t>
  </si>
  <si>
    <t>data rounded to nearest 5.</t>
  </si>
  <si>
    <t>Percentage given is that of particular age/duration as a proportion of all age/durations within that particular gender.</t>
  </si>
  <si>
    <t>ONS Crown Copyright Reserved [from Nomis ]</t>
  </si>
  <si>
    <t>16-24yrs</t>
  </si>
  <si>
    <t>35plus</t>
  </si>
  <si>
    <t>50plus</t>
  </si>
  <si>
    <t>claimant count with rates and proportions</t>
  </si>
  <si>
    <t>rate</t>
  </si>
  <si>
    <t>Weymouth and Portland</t>
  </si>
  <si>
    <t>Age</t>
  </si>
  <si>
    <t>Duration</t>
  </si>
  <si>
    <t>item name</t>
  </si>
  <si>
    <t>The number of long term unemployed claimants was</t>
  </si>
  <si>
    <t>Data:  some auto infill, some to be pasted (age and duration etc, see below)</t>
  </si>
  <si>
    <t>% of all claimants compared with</t>
  </si>
  <si>
    <t>% in GB</t>
  </si>
  <si>
    <t>Long term unemployed claimants represented</t>
  </si>
  <si>
    <t>Source:  Office for National Statistics</t>
  </si>
  <si>
    <t>Total Claimants</t>
  </si>
  <si>
    <t>Claimants: change over time</t>
  </si>
  <si>
    <t xml:space="preserve">Claimants:  age and duration of unemployment </t>
  </si>
  <si>
    <t>LTU in</t>
  </si>
  <si>
    <t>LTU change over the month</t>
  </si>
  <si>
    <t>Dorset LEP</t>
  </si>
  <si>
    <t>Claimant count rate</t>
  </si>
  <si>
    <t>Link to:</t>
  </si>
  <si>
    <t>back to top</t>
  </si>
  <si>
    <t>Claimant unemployment:  wider geographies</t>
  </si>
  <si>
    <t>Claimants: gender</t>
  </si>
  <si>
    <t>The total number of male claimants was</t>
  </si>
  <si>
    <t>The male claimant unemployment rate was</t>
  </si>
  <si>
    <t>The total number of female claimants was</t>
  </si>
  <si>
    <t>The female claimant unemployment rate was</t>
  </si>
  <si>
    <t>% of male residents aged 16-64</t>
  </si>
  <si>
    <t>% of female residents aged 16-64</t>
  </si>
  <si>
    <t>It changed over the month by</t>
  </si>
  <si>
    <t>The percentage of claimants aged 16-24 years was</t>
  </si>
  <si>
    <t>The percentage aged 35+ years was</t>
  </si>
  <si>
    <t>The percentage aged 50+ years was</t>
  </si>
  <si>
    <t xml:space="preserve">Claimants unemployed for up to four weeks were </t>
  </si>
  <si>
    <t xml:space="preserve">Claimants unemployed for up to three months were </t>
  </si>
  <si>
    <t>Claimants in East Dorset</t>
  </si>
  <si>
    <t>Claimants in Christchurch</t>
  </si>
  <si>
    <t>Claimants in Dorset County</t>
  </si>
  <si>
    <t>Claimants in Bournemouth</t>
  </si>
  <si>
    <t>Claimants in Dorset LEP area</t>
  </si>
  <si>
    <t>Claimants in Poole</t>
  </si>
  <si>
    <t>Claimants in North Dorset</t>
  </si>
  <si>
    <t>Claimants in Purbeck</t>
  </si>
  <si>
    <t>Claimants in West Dorset</t>
  </si>
  <si>
    <t>Claimants in Weymouth &amp; Portland</t>
  </si>
  <si>
    <t>Males</t>
  </si>
  <si>
    <t>Females</t>
  </si>
  <si>
    <t>ONS Crown Copyright Reserved [from Nomis on 24 October 2012]</t>
  </si>
  <si>
    <t>6-12 months</t>
  </si>
  <si>
    <t>12-24mths</t>
  </si>
  <si>
    <t>&gt;24mths</t>
  </si>
  <si>
    <t>3-6 months</t>
  </si>
  <si>
    <t>16 to 24 yrs</t>
  </si>
  <si>
    <t>25-34</t>
  </si>
  <si>
    <t>35-49</t>
  </si>
  <si>
    <t>Numbers may not sum due to rounding</t>
  </si>
  <si>
    <t>50 +</t>
  </si>
  <si>
    <t>Claimant rates</t>
  </si>
  <si>
    <t>Claimant count data from Nomis</t>
  </si>
  <si>
    <t>South East Region</t>
  </si>
  <si>
    <t>South West Region</t>
  </si>
  <si>
    <t>Dorset cc</t>
  </si>
  <si>
    <t>Long term claimant unemployment, numbers and % of all, 2012</t>
  </si>
  <si>
    <t>DURATION</t>
  </si>
  <si>
    <t>Claimant unemployment of up to 4 weeks, numbers and % of all, 2012</t>
  </si>
  <si>
    <t>Claimant unemployment of up to 3 months, numbers and % of all, 2012</t>
  </si>
  <si>
    <t>Number by age and % of all claimants</t>
  </si>
  <si>
    <t>16-24 yrs</t>
  </si>
  <si>
    <t>% of all unemp</t>
  </si>
  <si>
    <t>35 plus</t>
  </si>
  <si>
    <t>50 plus</t>
  </si>
  <si>
    <t>More age bands are available</t>
  </si>
  <si>
    <t>AGE</t>
  </si>
  <si>
    <t>Rank out of NEW local authorities in SW</t>
  </si>
  <si>
    <t xml:space="preserve"> (higher number = higher rate)</t>
  </si>
  <si>
    <t>Rate % 16-64</t>
  </si>
  <si>
    <t>District/UA in SW</t>
  </si>
  <si>
    <t>Rank of 37</t>
  </si>
  <si>
    <t>paste in latest month's rates - used in charts</t>
  </si>
  <si>
    <t>autofills from above</t>
  </si>
  <si>
    <t>Proportion of resident working age population estimates</t>
  </si>
  <si>
    <t>GB Rate</t>
  </si>
  <si>
    <t xml:space="preserve">Dorset LEP Rate </t>
  </si>
  <si>
    <t xml:space="preserve">SW Rate </t>
  </si>
  <si>
    <t xml:space="preserve">Dorset LEP % Ch  </t>
  </si>
  <si>
    <t>Dorset LEP area no</t>
  </si>
  <si>
    <t>Latest month:</t>
  </si>
  <si>
    <t>Worksheet:</t>
  </si>
  <si>
    <t>Contents:</t>
  </si>
  <si>
    <t>Data</t>
  </si>
  <si>
    <t>Data series</t>
  </si>
  <si>
    <t>A</t>
  </si>
  <si>
    <t>B</t>
  </si>
  <si>
    <t xml:space="preserve">C </t>
  </si>
  <si>
    <t>D</t>
  </si>
  <si>
    <t xml:space="preserve">E </t>
  </si>
  <si>
    <t>F</t>
  </si>
  <si>
    <t xml:space="preserve">G </t>
  </si>
  <si>
    <t>C</t>
  </si>
  <si>
    <t>E</t>
  </si>
  <si>
    <t>G</t>
  </si>
  <si>
    <t>Time series tables for rates, duration and age.</t>
  </si>
  <si>
    <t>You may wish to use the very first table (top left) which gives unadjusted claimant numbers by gender; monthly change; and annual change. The other tables are largely for data input to update the other worksheets.  The time series of rates might be useful (row 200).</t>
  </si>
  <si>
    <t>Rates for Dorset LEP, SW and GB</t>
  </si>
  <si>
    <t>Row:</t>
  </si>
  <si>
    <t>Long term unemployment, this year and last</t>
  </si>
  <si>
    <t>Duration up to four weeks</t>
  </si>
  <si>
    <t>Duration up to three months</t>
  </si>
  <si>
    <t>Claimants aged 16-24</t>
  </si>
  <si>
    <t>Claimants aged 35+</t>
  </si>
  <si>
    <t>Claimants aged 50+</t>
  </si>
  <si>
    <t>Bmth</t>
  </si>
  <si>
    <t>DCC</t>
  </si>
  <si>
    <t>Xch</t>
  </si>
  <si>
    <t>ED</t>
  </si>
  <si>
    <t>ND</t>
  </si>
  <si>
    <t>Purb</t>
  </si>
  <si>
    <t>WD</t>
  </si>
  <si>
    <t>WandP</t>
  </si>
  <si>
    <t>Overview of Dorset LEP area including claimant numbers and rates; gender; age and duration.</t>
  </si>
  <si>
    <t>Overview of Bournemouth area including claimant numbers and rates; gender; age and duration.</t>
  </si>
  <si>
    <t>Overview of Poole area including claimant numbers and rates; gender; age and duration.</t>
  </si>
  <si>
    <t>Overview of Dorset County area including claimant numbers and rates; gender; age and duration.</t>
  </si>
  <si>
    <t>Overview of Christchurch area including claimant numbers and rates; gender; age and duration.</t>
  </si>
  <si>
    <t>Overview of East Dorset area including claimant numbers and rates; gender; age and duration.</t>
  </si>
  <si>
    <t>Overview of North Dorset area including claimant numbers and rates; gender; age and duration.</t>
  </si>
  <si>
    <t>Overview of Purbeck area including claimant numbers and rates; gender; age and duration.</t>
  </si>
  <si>
    <t>Overview of West Dorset area including claimant numbers and rates; gender; age and duration.</t>
  </si>
  <si>
    <t>Overview of Weymouth &amp; Portland area including claimant numbers and rates; gender; age and duration.</t>
  </si>
  <si>
    <t>Change in number of claimants and rate over month/year by local area.</t>
  </si>
  <si>
    <t>Gender</t>
  </si>
  <si>
    <t>Number of claimants by gender with rates by local area.</t>
  </si>
  <si>
    <t>Age duration</t>
  </si>
  <si>
    <t>Key duration/age bands by local area.</t>
  </si>
  <si>
    <t>LAD UA rank</t>
  </si>
  <si>
    <t>Local authorities in the South West, ranked by claimant rate</t>
  </si>
  <si>
    <t>Contributor</t>
  </si>
  <si>
    <t>Coverage</t>
  </si>
  <si>
    <t>Creator</t>
  </si>
  <si>
    <t>ONS</t>
  </si>
  <si>
    <t>Date</t>
  </si>
  <si>
    <t>Description</t>
  </si>
  <si>
    <t>Claimant unemployment</t>
  </si>
  <si>
    <t>Classified by count and percent of resident population aged 16-64 years estimates</t>
  </si>
  <si>
    <t>Format</t>
  </si>
  <si>
    <t xml:space="preserve">Data downloaded from NOMIS to spreadsheets </t>
  </si>
  <si>
    <t>Identifier</t>
  </si>
  <si>
    <t>Claimant count dataset</t>
  </si>
  <si>
    <t>Language</t>
  </si>
  <si>
    <t>English</t>
  </si>
  <si>
    <t>Publisher</t>
  </si>
  <si>
    <t>NOMIS/ONS</t>
  </si>
  <si>
    <t>Rights</t>
  </si>
  <si>
    <t>Crown Copyright ONS</t>
  </si>
  <si>
    <t>Relation</t>
  </si>
  <si>
    <t>Source</t>
  </si>
  <si>
    <t>Subject</t>
  </si>
  <si>
    <t>Social and Economic Data Classifications</t>
  </si>
  <si>
    <t>Title</t>
  </si>
  <si>
    <t>Type</t>
  </si>
  <si>
    <t>Dataset</t>
  </si>
  <si>
    <t>Meta Data Conforming to the fifteen element Dublin Core Meta Data Initiative</t>
  </si>
  <si>
    <t>http://dublincore.org/documents/dces/</t>
  </si>
  <si>
    <t>Any additional notes:</t>
  </si>
  <si>
    <t>Spatial Data: Bournemouth, Dorset and Poole; Dorset districts; national; South West; Temporal: monthly update</t>
  </si>
  <si>
    <t>Monthly update</t>
  </si>
  <si>
    <t>claimant count - duration</t>
  </si>
  <si>
    <t>claimant count - age</t>
  </si>
  <si>
    <t>sum</t>
  </si>
  <si>
    <t>Long term claimant unemployment, numbers and % of all, 2013</t>
  </si>
  <si>
    <t>Claimant unemployment of up to 4 weeks, numbers and % of all, 2013</t>
  </si>
  <si>
    <t>Claimant unemployment of up to 3 months, numbers and % of all, 2013</t>
  </si>
  <si>
    <t>Isles of Scilly</t>
  </si>
  <si>
    <t>South Hams</t>
  </si>
  <si>
    <t>Cotswold</t>
  </si>
  <si>
    <t>East Devon</t>
  </si>
  <si>
    <t>South Somerset</t>
  </si>
  <si>
    <t>Mendip</t>
  </si>
  <si>
    <t>Wiltshire</t>
  </si>
  <si>
    <t>West Devon</t>
  </si>
  <si>
    <t>Bath and North East Somerset</t>
  </si>
  <si>
    <t>Mid Devon</t>
  </si>
  <si>
    <t>South Gloucestershire</t>
  </si>
  <si>
    <t>Teignbridge</t>
  </si>
  <si>
    <t>Stroud</t>
  </si>
  <si>
    <t>Tewkesbury</t>
  </si>
  <si>
    <t>Taunton Deane</t>
  </si>
  <si>
    <t>Exeter</t>
  </si>
  <si>
    <t>North Devon</t>
  </si>
  <si>
    <t>Forest of Dean</t>
  </si>
  <si>
    <t>West Somerset</t>
  </si>
  <si>
    <t>North Somerset</t>
  </si>
  <si>
    <t>Sedgemoor</t>
  </si>
  <si>
    <t>Swindon</t>
  </si>
  <si>
    <t>Cornwall</t>
  </si>
  <si>
    <t>Torridge</t>
  </si>
  <si>
    <t>Cheltenham</t>
  </si>
  <si>
    <t>Plymouth</t>
  </si>
  <si>
    <t>Gloucester</t>
  </si>
  <si>
    <t>Bristol, City of</t>
  </si>
  <si>
    <t>Torbay</t>
  </si>
  <si>
    <t>ONS Crown Copyright Reserved [from Nomis]</t>
  </si>
  <si>
    <t>NOTE for users:  check print preview - you should be able to print the three tables to the left as one page.</t>
  </si>
  <si>
    <t>Rates for local authorities from 2011 onwards are calculated using the mid-2011 resident population aged 16-64.</t>
  </si>
  <si>
    <t>Rates for regions and countries from 2011 onwards are calculated using the mid-2011 resident population aged 16-64.</t>
  </si>
  <si>
    <t>live links</t>
  </si>
  <si>
    <t>Unemp unadj gender</t>
  </si>
  <si>
    <t>CARE:</t>
  </si>
  <si>
    <t>adjust geographies</t>
  </si>
  <si>
    <t>Care:  data for chart - do not delete</t>
  </si>
  <si>
    <t>Unemp unadj monthly ch</t>
  </si>
  <si>
    <t>Unemp unadj annual ch</t>
  </si>
  <si>
    <t>so change over month</t>
  </si>
  <si>
    <t>is zero</t>
  </si>
  <si>
    <t>Don't change column widths</t>
  </si>
  <si>
    <t>FIRST</t>
  </si>
  <si>
    <t>paste in previous month's data from left</t>
  </si>
  <si>
    <t>ie G127 to H140</t>
  </si>
  <si>
    <t>over I127 to J140</t>
  </si>
  <si>
    <t>THEN</t>
  </si>
  <si>
    <t>paste on Nomis data</t>
  </si>
  <si>
    <t>table is reordered and others update from here:</t>
  </si>
  <si>
    <t>Unemp duration</t>
  </si>
  <si>
    <t>Data series sheet</t>
  </si>
  <si>
    <t xml:space="preserve">now copy to </t>
  </si>
  <si>
    <t>at C127:</t>
  </si>
  <si>
    <t>Durations all</t>
  </si>
  <si>
    <t>Then, to right (O124):</t>
  </si>
  <si>
    <t>Unemp age</t>
  </si>
  <si>
    <t>Unemp ages more</t>
  </si>
  <si>
    <t>Then, to right (O157):</t>
  </si>
  <si>
    <t>Copy column G &amp; H to column I &amp; J before updating</t>
  </si>
  <si>
    <t>E Duration More</t>
  </si>
  <si>
    <t>paste here from nomis - D Durations</t>
  </si>
  <si>
    <t>F Unemp Age</t>
  </si>
  <si>
    <t>G Unemp age more</t>
  </si>
  <si>
    <t>#</t>
  </si>
  <si>
    <t>Towns/Settlements - Claimant Count &amp; Rates</t>
  </si>
  <si>
    <t>Beaminster</t>
  </si>
  <si>
    <t>Blandford Forum</t>
  </si>
  <si>
    <t>Bridport</t>
  </si>
  <si>
    <t>Chickerell</t>
  </si>
  <si>
    <t>Christchurch Town</t>
  </si>
  <si>
    <t>Colehill</t>
  </si>
  <si>
    <t>Corfe Mullen</t>
  </si>
  <si>
    <t>Dorchester</t>
  </si>
  <si>
    <t>Ferndown &amp; W Parley</t>
  </si>
  <si>
    <t>Gillingham</t>
  </si>
  <si>
    <t>Highcliffe</t>
  </si>
  <si>
    <t>Lyme Regis</t>
  </si>
  <si>
    <t>Lytchett Minster and Upton</t>
  </si>
  <si>
    <t>Portland</t>
  </si>
  <si>
    <t>Shaftesbury</t>
  </si>
  <si>
    <t>Sherborne</t>
  </si>
  <si>
    <t>St Leonards &amp; St Ives</t>
  </si>
  <si>
    <t>Stalbridge</t>
  </si>
  <si>
    <t>Swanage</t>
  </si>
  <si>
    <t>Wareham</t>
  </si>
  <si>
    <t>West Moors</t>
  </si>
  <si>
    <t>Weymouth Town</t>
  </si>
  <si>
    <t>Wimborne Minster</t>
  </si>
  <si>
    <t>Wool</t>
  </si>
  <si>
    <t>Alderholt</t>
  </si>
  <si>
    <t>Bere Regis</t>
  </si>
  <si>
    <t>Charminster and Cerne Valley</t>
  </si>
  <si>
    <t>Verwood &amp; Three Legged Cross</t>
  </si>
  <si>
    <t>Wider areas for reference:</t>
  </si>
  <si>
    <t>Burton and Winkton (Burton and Winkton ward)</t>
  </si>
  <si>
    <t>Crossways (Owermoigne ward)</t>
  </si>
  <si>
    <t>Corfe Castle (Castle ward)</t>
  </si>
  <si>
    <t>Lytchett Matravers (Lytchett Matravers ward)</t>
  </si>
  <si>
    <t>Sandford (St. Martin ward)</t>
  </si>
  <si>
    <t>Marnhull (Marnhull ward)</t>
  </si>
  <si>
    <t>Sturminster Marshall (Stour ward)</t>
  </si>
  <si>
    <t>Sturminster Newton (Stour Valley ward)</t>
  </si>
  <si>
    <t>Wimborne Colehill (combined)</t>
  </si>
  <si>
    <t>Long term claimant unemployment, numbers and % of all, 2014</t>
  </si>
  <si>
    <t>Claimant unemployment of up to 4 weeks, numbers and % of all, 2014</t>
  </si>
  <si>
    <t>Claimant unemployment of up to 3 months, numbers and % of all, 2014</t>
  </si>
  <si>
    <t>Long term claimant unemployment, numbers and % of all, 2015</t>
  </si>
  <si>
    <t>Claimant unemployment of up to 4 weeks, numbers and % of all, 2015</t>
  </si>
  <si>
    <t>Claimant unemployment of up to 3 months, numbers and % of all, 2015</t>
  </si>
  <si>
    <r>
      <t>paste special</t>
    </r>
    <r>
      <rPr>
        <sz val="10"/>
        <color indexed="14"/>
        <rFont val="Arial"/>
        <family val="2"/>
      </rPr>
      <t xml:space="preserve"> the latest from M12 above and extend lines on chart 5</t>
    </r>
  </si>
  <si>
    <t>Long term claimant unemployment, numbers and % of all, 2016</t>
  </si>
  <si>
    <t>Claimant unemployment of up to 4 weeks, numbers and % of all, 2016</t>
  </si>
  <si>
    <t>Claimant unemployment of up to 3 months, numbers and % of all, 2016</t>
  </si>
  <si>
    <t>*JSA data used for duration figures*</t>
  </si>
  <si>
    <t>Change in dataset being used: as of March 2016 using Claimant Count dataset which includes Universal Credit  instead of JSA dataset</t>
  </si>
  <si>
    <t>*Please note JSA data not Claimant Count data used for duration figures*</t>
  </si>
  <si>
    <t>All data are rounded to the nearest 5 and may not precisely add to the sum of the number of people claiming JSA, published on Nomis, and the number of out-of-work people claiming Universal Credit, published by DWP, due to independent rounding.</t>
  </si>
  <si>
    <t>Rates for regions and countries from 2014 onwards are calculated using the mid-2014 resident population aged 16-64.</t>
  </si>
  <si>
    <t>Rates for 2011 census frozen wards are calculated using the mid-2014 resident population aged 16-64.</t>
  </si>
  <si>
    <r>
      <t xml:space="preserve">Claimant Count Overview </t>
    </r>
    <r>
      <rPr>
        <b/>
        <sz val="12"/>
        <color indexed="63"/>
        <rFont val="Verdana"/>
        <family val="2"/>
      </rPr>
      <t>(11/11/2015)</t>
    </r>
  </si>
  <si>
    <t>The Claimant Count measures the number of people claiming benefit principally for the reason of being unemployed:</t>
  </si>
  <si>
    <t>The Claimant Count includes people who claim unemployment-related benefits but who do not receive payment. For example, some claimants will have had their benefits stopped for a limited period of time by Jobcentre Plus. Some people claim JSA in order to receive National Insurance Credits.</t>
  </si>
  <si>
    <t>Next release</t>
  </si>
  <si>
    <t>-</t>
  </si>
  <si>
    <t>Long term claimant unemployment, numbers and % of all, 2017</t>
  </si>
  <si>
    <t>Claimant unemployment of up to 4 weeks, numbers and % of all, 2017</t>
  </si>
  <si>
    <t>Claimant unemployment of up to 3 months, numbers and % of all, 2017</t>
  </si>
  <si>
    <t>from April 2015, the Claimant Count includes all Universal Credit claimants who are required to seek work and be available for work, as well as all JSA claimants</t>
  </si>
  <si>
    <t>between May 2013 and March 2015, the Claimant Count includes all out of work Universal Credit claimants as well as all JSA claimants</t>
  </si>
  <si>
    <t>between October 1996 and April 2013, the Claimant Count is a count of the number of people claiming Jobseeker's Allowance (JSA)</t>
  </si>
  <si>
    <t>between January 1971 (when comparable estimates start) and September 1996, it is an estimate of the number of people who would have claimed unemployment-related benefit if Jobseeker's Allowance had existed at that time</t>
  </si>
  <si>
    <t>Further information on the Claimant Count is available in the latest Statistical Bulletin.</t>
  </si>
  <si>
    <t>auto infills below: type in numbers to left</t>
  </si>
  <si>
    <t>drag from left</t>
  </si>
  <si>
    <t>Long term claimant unemployment, numbers and % of all, 2018</t>
  </si>
  <si>
    <t>Claimant unemployment of up to 4 weeks, numbers and % of all, 2018</t>
  </si>
  <si>
    <t>Claimant unemployment of up to 3 months, numbers and % of all, 2018</t>
  </si>
  <si>
    <t>Click Here</t>
  </si>
  <si>
    <t>Long term claimant unemployment, numbers and % of all, 2019</t>
  </si>
  <si>
    <t>Claimant unemployment of up to 4 weeks, numbers and % of all, 2019</t>
  </si>
  <si>
    <t>Claimant unemployment of up to 3 months, numbers and % of all, 2019</t>
  </si>
  <si>
    <t>BCP area</t>
  </si>
  <si>
    <t>DC area</t>
  </si>
  <si>
    <t>BCP</t>
  </si>
  <si>
    <t xml:space="preserve">DC </t>
  </si>
  <si>
    <t>DC</t>
  </si>
  <si>
    <t>In the BCP area in</t>
  </si>
  <si>
    <t>Claimants in the Bmth, Xch &amp; Poole area</t>
  </si>
  <si>
    <t>Claimants in Dorset Council area</t>
  </si>
  <si>
    <t>In the Dorset Council area in</t>
  </si>
  <si>
    <t>James Roberts</t>
  </si>
  <si>
    <t>Claimant count dataset 1983-2018</t>
  </si>
  <si>
    <t>Overview of Bmth, Xch &amp; Poole Council area including claimant numbers and rates; gender; age and duration.</t>
  </si>
  <si>
    <t>Overview of Dorset Council area including claimant numbers and rates; gender; age and duration.</t>
  </si>
  <si>
    <t>Rank out of local authorities in SW</t>
  </si>
  <si>
    <t>Dorset Council</t>
  </si>
  <si>
    <t>Research and Insight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</si>
</sst>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#,##0.0"/>
    <numFmt numFmtId="168" formatCode="_-* #,##0.0_-;\-* #,##0.0_-;_-* &quot;-&quot;??_-;_-@_-"/>
    <numFmt numFmtId="169" formatCode="mmmm\ yyyy"/>
  </numFmts>
  <fonts count="63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10"/>
      <name val="Arial"/>
      <family val="2"/>
    </font>
    <font>
      <b/>
      <sz val="10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4"/>
      <name val="Arial"/>
      <family val="2"/>
    </font>
    <font>
      <sz val="10"/>
      <name val="CG Times (W1)"/>
    </font>
    <font>
      <sz val="10"/>
      <color indexed="8"/>
      <name val="CG Times (W1)"/>
    </font>
    <font>
      <b/>
      <sz val="10"/>
      <color indexed="10"/>
      <name val="CG Times (W1)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14"/>
      <name val="CG Times (W1)"/>
    </font>
    <font>
      <sz val="10"/>
      <color indexed="14"/>
      <name val="Arial"/>
      <family val="2"/>
    </font>
    <font>
      <b/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12"/>
      <color indexed="14"/>
      <name val="arial"/>
      <family val="2"/>
    </font>
    <font>
      <sz val="8"/>
      <color indexed="14"/>
      <name val="arial"/>
      <family val="2"/>
    </font>
    <font>
      <b/>
      <sz val="8"/>
      <color indexed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CG Times (W1)"/>
    </font>
    <font>
      <b/>
      <sz val="13.5"/>
      <color indexed="63"/>
      <name val="Verdana"/>
      <family val="2"/>
    </font>
    <font>
      <b/>
      <sz val="12"/>
      <color indexed="63"/>
      <name val="Verdana"/>
      <family val="2"/>
    </font>
    <font>
      <sz val="9.5"/>
      <color indexed="63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333333"/>
      <name val="Verdana"/>
      <family val="2"/>
    </font>
    <font>
      <b/>
      <sz val="14"/>
      <color rgb="FFFF0000"/>
      <name val="Arial"/>
      <family val="2"/>
    </font>
    <font>
      <b/>
      <sz val="10"/>
      <name val="arial"/>
    </font>
    <font>
      <sz val="10"/>
      <name val="Arial"/>
    </font>
    <font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0"/>
    <xf numFmtId="0" fontId="6" fillId="0" borderId="0"/>
    <xf numFmtId="0" fontId="12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8" fillId="0" borderId="0"/>
    <xf numFmtId="0" fontId="6" fillId="0" borderId="0"/>
    <xf numFmtId="0" fontId="49" fillId="0" borderId="0"/>
    <xf numFmtId="3" fontId="24" fillId="0" borderId="0">
      <alignment horizontal="right" vertical="center"/>
    </xf>
    <xf numFmtId="167" fontId="1" fillId="0" borderId="0">
      <alignment horizontal="right"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2" fillId="0" borderId="0"/>
    <xf numFmtId="9" fontId="62" fillId="0" borderId="0" applyFont="0" applyFill="0" applyBorder="0" applyAlignment="0" applyProtection="0"/>
  </cellStyleXfs>
  <cellXfs count="511">
    <xf numFmtId="0" fontId="0" fillId="0" borderId="0" xfId="0"/>
    <xf numFmtId="3" fontId="4" fillId="0" borderId="0" xfId="0" applyNumberFormat="1" applyFont="1"/>
    <xf numFmtId="168" fontId="4" fillId="0" borderId="0" xfId="1" applyNumberFormat="1" applyFont="1"/>
    <xf numFmtId="167" fontId="4" fillId="0" borderId="0" xfId="1" applyNumberFormat="1" applyFont="1"/>
    <xf numFmtId="0" fontId="4" fillId="0" borderId="0" xfId="0" applyFont="1"/>
    <xf numFmtId="3" fontId="4" fillId="0" borderId="0" xfId="0" applyNumberFormat="1" applyFont="1" applyAlignment="1">
      <alignment horizontal="left"/>
    </xf>
    <xf numFmtId="165" fontId="4" fillId="0" borderId="0" xfId="0" applyNumberFormat="1" applyFont="1"/>
    <xf numFmtId="0" fontId="7" fillId="0" borderId="0" xfId="0" applyFont="1"/>
    <xf numFmtId="167" fontId="7" fillId="0" borderId="0" xfId="0" applyNumberFormat="1" applyFont="1"/>
    <xf numFmtId="164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17" fontId="4" fillId="0" borderId="0" xfId="1" applyNumberFormat="1" applyFont="1" applyAlignment="1">
      <alignment horizontal="left"/>
    </xf>
    <xf numFmtId="17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/>
    </xf>
    <xf numFmtId="165" fontId="4" fillId="0" borderId="0" xfId="18" applyNumberFormat="1" applyFont="1"/>
    <xf numFmtId="165" fontId="10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8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9" fillId="0" borderId="0" xfId="0" applyNumberFormat="1" applyFont="1" applyProtection="1">
      <protection locked="0"/>
    </xf>
    <xf numFmtId="3" fontId="6" fillId="0" borderId="0" xfId="16" applyFont="1">
      <alignment horizontal="right" vertical="center"/>
    </xf>
    <xf numFmtId="0" fontId="4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3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68" fontId="8" fillId="0" borderId="0" xfId="1" applyNumberFormat="1" applyFont="1" applyAlignment="1">
      <alignment horizontal="right"/>
    </xf>
    <xf numFmtId="167" fontId="8" fillId="0" borderId="0" xfId="1" applyNumberFormat="1" applyFont="1" applyAlignment="1">
      <alignment horizontal="right"/>
    </xf>
    <xf numFmtId="17" fontId="8" fillId="0" borderId="0" xfId="0" applyNumberFormat="1" applyFont="1"/>
    <xf numFmtId="17" fontId="8" fillId="0" borderId="0" xfId="0" applyNumberFormat="1" applyFont="1" applyAlignment="1">
      <alignment horizontal="right"/>
    </xf>
    <xf numFmtId="3" fontId="9" fillId="0" borderId="0" xfId="0" applyNumberFormat="1" applyFont="1"/>
    <xf numFmtId="164" fontId="9" fillId="0" borderId="0" xfId="1" applyNumberFormat="1" applyFont="1"/>
    <xf numFmtId="168" fontId="4" fillId="0" borderId="0" xfId="1" applyNumberFormat="1" applyFont="1" applyAlignment="1"/>
    <xf numFmtId="168" fontId="4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164" fontId="12" fillId="0" borderId="0" xfId="0" applyNumberFormat="1" applyFont="1"/>
    <xf numFmtId="3" fontId="12" fillId="0" borderId="0" xfId="0" applyNumberFormat="1" applyFont="1"/>
    <xf numFmtId="167" fontId="13" fillId="0" borderId="0" xfId="1" applyNumberFormat="1" applyFont="1" applyAlignment="1">
      <alignment horizontal="right" wrapText="1"/>
    </xf>
    <xf numFmtId="167" fontId="1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wrapText="1"/>
    </xf>
    <xf numFmtId="0" fontId="0" fillId="0" borderId="0" xfId="23" applyFont="1" applyAlignment="1">
      <alignment horizontal="left" vertical="center"/>
    </xf>
    <xf numFmtId="17" fontId="0" fillId="0" borderId="0" xfId="0" applyNumberFormat="1"/>
    <xf numFmtId="0" fontId="12" fillId="0" borderId="0" xfId="0" applyFont="1"/>
    <xf numFmtId="164" fontId="0" fillId="0" borderId="0" xfId="0" applyNumberFormat="1"/>
    <xf numFmtId="3" fontId="0" fillId="0" borderId="0" xfId="0" applyNumberFormat="1"/>
    <xf numFmtId="17" fontId="11" fillId="2" borderId="1" xfId="0" applyNumberFormat="1" applyFont="1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/>
    <xf numFmtId="17" fontId="15" fillId="3" borderId="1" xfId="0" applyNumberFormat="1" applyFont="1" applyFill="1" applyBorder="1" applyAlignment="1">
      <alignment horizontal="left"/>
    </xf>
    <xf numFmtId="0" fontId="16" fillId="3" borderId="1" xfId="0" applyFont="1" applyFill="1" applyBorder="1"/>
    <xf numFmtId="164" fontId="16" fillId="3" borderId="1" xfId="0" applyNumberFormat="1" applyFont="1" applyFill="1" applyBorder="1"/>
    <xf numFmtId="17" fontId="11" fillId="4" borderId="1" xfId="0" applyNumberFormat="1" applyFont="1" applyFill="1" applyBorder="1" applyAlignment="1">
      <alignment horizontal="left"/>
    </xf>
    <xf numFmtId="0" fontId="0" fillId="4" borderId="1" xfId="0" applyFill="1" applyBorder="1"/>
    <xf numFmtId="164" fontId="0" fillId="4" borderId="1" xfId="0" applyNumberFormat="1" applyFill="1" applyBorder="1"/>
    <xf numFmtId="17" fontId="15" fillId="5" borderId="1" xfId="0" applyNumberFormat="1" applyFont="1" applyFill="1" applyBorder="1" applyAlignment="1">
      <alignment horizontal="left"/>
    </xf>
    <xf numFmtId="0" fontId="16" fillId="5" borderId="1" xfId="0" applyFont="1" applyFill="1" applyBorder="1"/>
    <xf numFmtId="164" fontId="16" fillId="5" borderId="1" xfId="0" applyNumberFormat="1" applyFont="1" applyFill="1" applyBorder="1"/>
    <xf numFmtId="17" fontId="15" fillId="6" borderId="1" xfId="0" applyNumberFormat="1" applyFont="1" applyFill="1" applyBorder="1" applyAlignment="1">
      <alignment horizontal="left"/>
    </xf>
    <xf numFmtId="0" fontId="0" fillId="6" borderId="1" xfId="0" applyFill="1" applyBorder="1"/>
    <xf numFmtId="164" fontId="0" fillId="6" borderId="1" xfId="0" applyNumberFormat="1" applyFill="1" applyBorder="1"/>
    <xf numFmtId="0" fontId="11" fillId="2" borderId="2" xfId="0" applyFont="1" applyFill="1" applyBorder="1"/>
    <xf numFmtId="0" fontId="15" fillId="3" borderId="2" xfId="0" applyFont="1" applyFill="1" applyBorder="1"/>
    <xf numFmtId="0" fontId="11" fillId="4" borderId="2" xfId="0" applyFont="1" applyFill="1" applyBorder="1"/>
    <xf numFmtId="0" fontId="15" fillId="5" borderId="2" xfId="0" applyFont="1" applyFill="1" applyBorder="1"/>
    <xf numFmtId="0" fontId="15" fillId="6" borderId="2" xfId="0" applyFont="1" applyFill="1" applyBorder="1"/>
    <xf numFmtId="0" fontId="0" fillId="6" borderId="3" xfId="0" applyFill="1" applyBorder="1"/>
    <xf numFmtId="0" fontId="0" fillId="5" borderId="3" xfId="0" applyFill="1" applyBorder="1"/>
    <xf numFmtId="0" fontId="0" fillId="4" borderId="3" xfId="0" applyFill="1" applyBorder="1"/>
    <xf numFmtId="0" fontId="0" fillId="3" borderId="3" xfId="0" applyFill="1" applyBorder="1"/>
    <xf numFmtId="0" fontId="0" fillId="2" borderId="3" xfId="0" applyFill="1" applyBorder="1"/>
    <xf numFmtId="0" fontId="0" fillId="7" borderId="0" xfId="0" applyFill="1"/>
    <xf numFmtId="3" fontId="0" fillId="7" borderId="0" xfId="0" applyNumberFormat="1" applyFill="1"/>
    <xf numFmtId="164" fontId="0" fillId="7" borderId="0" xfId="0" applyNumberFormat="1" applyFill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164" fontId="0" fillId="7" borderId="7" xfId="0" applyNumberFormat="1" applyFill="1" applyBorder="1"/>
    <xf numFmtId="0" fontId="0" fillId="7" borderId="7" xfId="0" applyFill="1" applyBorder="1"/>
    <xf numFmtId="0" fontId="0" fillId="7" borderId="8" xfId="0" applyFill="1" applyBorder="1"/>
    <xf numFmtId="16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6" applyAlignment="1">
      <alignment horizontal="left" vertical="center" wrapText="1"/>
    </xf>
    <xf numFmtId="0" fontId="5" fillId="0" borderId="0" xfId="6" applyAlignment="1">
      <alignment horizontal="center" vertical="center" wrapText="1"/>
    </xf>
    <xf numFmtId="0" fontId="5" fillId="0" borderId="0" xfId="6" applyAlignment="1">
      <alignment horizontal="right" vertical="center" wrapText="1"/>
    </xf>
    <xf numFmtId="0" fontId="24" fillId="0" borderId="0" xfId="21" applyAlignment="1">
      <alignment horizontal="left" vertical="center"/>
    </xf>
    <xf numFmtId="0" fontId="24" fillId="0" borderId="0" xfId="26" applyAlignment="1">
      <alignment horizontal="left"/>
    </xf>
    <xf numFmtId="0" fontId="19" fillId="0" borderId="0" xfId="0" applyFont="1"/>
    <xf numFmtId="0" fontId="12" fillId="0" borderId="0" xfId="25" applyFont="1" applyAlignment="1">
      <alignment horizontal="left" vertical="center"/>
    </xf>
    <xf numFmtId="167" fontId="0" fillId="7" borderId="0" xfId="0" applyNumberFormat="1" applyFill="1"/>
    <xf numFmtId="167" fontId="0" fillId="7" borderId="0" xfId="0" applyNumberFormat="1" applyFill="1" applyBorder="1"/>
    <xf numFmtId="0" fontId="0" fillId="7" borderId="0" xfId="0" applyFill="1" applyBorder="1"/>
    <xf numFmtId="167" fontId="0" fillId="7" borderId="7" xfId="0" applyNumberFormat="1" applyFill="1" applyBorder="1"/>
    <xf numFmtId="0" fontId="3" fillId="0" borderId="0" xfId="11" applyAlignment="1" applyProtection="1"/>
    <xf numFmtId="0" fontId="9" fillId="0" borderId="0" xfId="0" applyFont="1" applyAlignment="1">
      <alignment horizontal="left"/>
    </xf>
    <xf numFmtId="0" fontId="12" fillId="0" borderId="0" xfId="21" applyFont="1" applyAlignment="1">
      <alignment horizontal="left" vertical="center"/>
    </xf>
    <xf numFmtId="0" fontId="5" fillId="0" borderId="0" xfId="0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12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  <xf numFmtId="0" fontId="20" fillId="0" borderId="0" xfId="0" applyFont="1"/>
    <xf numFmtId="3" fontId="0" fillId="8" borderId="0" xfId="0" applyNumberFormat="1" applyFill="1" applyAlignment="1">
      <alignment horizontal="right" vertical="center"/>
    </xf>
    <xf numFmtId="167" fontId="0" fillId="8" borderId="0" xfId="0" applyNumberFormat="1" applyFill="1" applyAlignment="1">
      <alignment horizontal="right" vertical="center"/>
    </xf>
    <xf numFmtId="0" fontId="0" fillId="0" borderId="0" xfId="0" applyAlignment="1"/>
    <xf numFmtId="0" fontId="5" fillId="0" borderId="0" xfId="6" applyAlignment="1">
      <alignment horizontal="right" vertical="center"/>
    </xf>
    <xf numFmtId="164" fontId="0" fillId="0" borderId="0" xfId="0" applyNumberFormat="1" applyAlignment="1"/>
    <xf numFmtId="0" fontId="24" fillId="0" borderId="0" xfId="23" applyAlignment="1">
      <alignment horizontal="left" vertical="center"/>
    </xf>
    <xf numFmtId="17" fontId="5" fillId="0" borderId="0" xfId="6" applyNumberFormat="1" applyAlignment="1">
      <alignment horizontal="left" vertical="center" wrapText="1"/>
    </xf>
    <xf numFmtId="17" fontId="24" fillId="0" borderId="0" xfId="21" applyNumberFormat="1" applyAlignment="1">
      <alignment horizontal="left" vertical="center"/>
    </xf>
    <xf numFmtId="0" fontId="21" fillId="0" borderId="0" xfId="0" applyFont="1"/>
    <xf numFmtId="0" fontId="0" fillId="9" borderId="0" xfId="0" applyFill="1"/>
    <xf numFmtId="0" fontId="9" fillId="9" borderId="0" xfId="0" applyFont="1" applyFill="1" applyAlignment="1">
      <alignment horizontal="left" wrapText="1"/>
    </xf>
    <xf numFmtId="0" fontId="3" fillId="0" borderId="0" xfId="11" applyAlignment="1" applyProtection="1">
      <alignment horizontal="left" wrapText="1"/>
    </xf>
    <xf numFmtId="3" fontId="21" fillId="7" borderId="0" xfId="0" applyNumberFormat="1" applyFont="1" applyFill="1"/>
    <xf numFmtId="164" fontId="0" fillId="7" borderId="0" xfId="0" applyNumberFormat="1" applyFill="1" applyBorder="1"/>
    <xf numFmtId="0" fontId="11" fillId="7" borderId="0" xfId="0" applyFont="1" applyFill="1"/>
    <xf numFmtId="17" fontId="11" fillId="7" borderId="0" xfId="0" applyNumberFormat="1" applyFont="1" applyFill="1" applyBorder="1" applyAlignment="1">
      <alignment horizontal="left"/>
    </xf>
    <xf numFmtId="0" fontId="25" fillId="2" borderId="9" xfId="0" applyFont="1" applyFill="1" applyBorder="1"/>
    <xf numFmtId="0" fontId="26" fillId="2" borderId="10" xfId="0" applyFont="1" applyFill="1" applyBorder="1"/>
    <xf numFmtId="17" fontId="25" fillId="2" borderId="10" xfId="0" applyNumberFormat="1" applyFont="1" applyFill="1" applyBorder="1" applyAlignment="1">
      <alignment horizontal="left"/>
    </xf>
    <xf numFmtId="17" fontId="25" fillId="2" borderId="11" xfId="0" applyNumberFormat="1" applyFont="1" applyFill="1" applyBorder="1" applyAlignment="1">
      <alignment horizontal="left"/>
    </xf>
    <xf numFmtId="0" fontId="27" fillId="3" borderId="9" xfId="0" applyFont="1" applyFill="1" applyBorder="1"/>
    <xf numFmtId="0" fontId="28" fillId="3" borderId="10" xfId="0" applyFont="1" applyFill="1" applyBorder="1"/>
    <xf numFmtId="17" fontId="27" fillId="3" borderId="10" xfId="0" applyNumberFormat="1" applyFont="1" applyFill="1" applyBorder="1" applyAlignment="1">
      <alignment horizontal="left"/>
    </xf>
    <xf numFmtId="17" fontId="27" fillId="3" borderId="11" xfId="0" applyNumberFormat="1" applyFont="1" applyFill="1" applyBorder="1" applyAlignment="1">
      <alignment horizontal="left"/>
    </xf>
    <xf numFmtId="0" fontId="27" fillId="5" borderId="9" xfId="0" applyFont="1" applyFill="1" applyBorder="1"/>
    <xf numFmtId="0" fontId="28" fillId="5" borderId="10" xfId="0" applyFont="1" applyFill="1" applyBorder="1"/>
    <xf numFmtId="17" fontId="27" fillId="5" borderId="10" xfId="0" applyNumberFormat="1" applyFont="1" applyFill="1" applyBorder="1" applyAlignment="1">
      <alignment horizontal="left"/>
    </xf>
    <xf numFmtId="17" fontId="27" fillId="5" borderId="11" xfId="0" applyNumberFormat="1" applyFont="1" applyFill="1" applyBorder="1" applyAlignment="1">
      <alignment horizontal="left"/>
    </xf>
    <xf numFmtId="0" fontId="27" fillId="6" borderId="9" xfId="0" applyFont="1" applyFill="1" applyBorder="1"/>
    <xf numFmtId="0" fontId="28" fillId="6" borderId="10" xfId="0" applyFont="1" applyFill="1" applyBorder="1"/>
    <xf numFmtId="17" fontId="27" fillId="6" borderId="10" xfId="0" applyNumberFormat="1" applyFont="1" applyFill="1" applyBorder="1" applyAlignment="1">
      <alignment horizontal="left"/>
    </xf>
    <xf numFmtId="17" fontId="27" fillId="6" borderId="11" xfId="0" applyNumberFormat="1" applyFont="1" applyFill="1" applyBorder="1" applyAlignment="1">
      <alignment horizontal="left"/>
    </xf>
    <xf numFmtId="0" fontId="25" fillId="4" borderId="9" xfId="0" applyFont="1" applyFill="1" applyBorder="1"/>
    <xf numFmtId="0" fontId="26" fillId="4" borderId="10" xfId="0" applyFont="1" applyFill="1" applyBorder="1"/>
    <xf numFmtId="17" fontId="25" fillId="4" borderId="10" xfId="0" applyNumberFormat="1" applyFont="1" applyFill="1" applyBorder="1" applyAlignment="1">
      <alignment horizontal="left"/>
    </xf>
    <xf numFmtId="17" fontId="25" fillId="4" borderId="11" xfId="0" applyNumberFormat="1" applyFont="1" applyFill="1" applyBorder="1" applyAlignment="1">
      <alignment horizontal="left"/>
    </xf>
    <xf numFmtId="164" fontId="11" fillId="7" borderId="0" xfId="0" applyNumberFormat="1" applyFont="1" applyFill="1"/>
    <xf numFmtId="0" fontId="12" fillId="7" borderId="0" xfId="0" applyFont="1" applyFill="1"/>
    <xf numFmtId="17" fontId="12" fillId="7" borderId="0" xfId="0" applyNumberFormat="1" applyFont="1" applyFill="1" applyAlignment="1">
      <alignment horizontal="left"/>
    </xf>
    <xf numFmtId="0" fontId="24" fillId="0" borderId="0" xfId="25" applyAlignment="1">
      <alignment horizontal="left" vertical="center"/>
    </xf>
    <xf numFmtId="0" fontId="5" fillId="0" borderId="0" xfId="6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 wrapText="1"/>
    </xf>
    <xf numFmtId="0" fontId="23" fillId="7" borderId="0" xfId="0" applyFont="1" applyFill="1" applyAlignment="1">
      <alignment horizontal="left"/>
    </xf>
    <xf numFmtId="17" fontId="12" fillId="7" borderId="0" xfId="0" applyNumberFormat="1" applyFont="1" applyFill="1"/>
    <xf numFmtId="3" fontId="14" fillId="0" borderId="0" xfId="0" applyNumberFormat="1" applyFont="1"/>
    <xf numFmtId="17" fontId="9" fillId="0" borderId="0" xfId="0" applyNumberFormat="1" applyFont="1"/>
    <xf numFmtId="17" fontId="9" fillId="8" borderId="0" xfId="0" applyNumberFormat="1" applyFont="1" applyFill="1"/>
    <xf numFmtId="17" fontId="9" fillId="0" borderId="0" xfId="0" applyNumberFormat="1" applyFont="1" applyFill="1"/>
    <xf numFmtId="0" fontId="9" fillId="0" borderId="0" xfId="0" applyFont="1" applyFill="1"/>
    <xf numFmtId="0" fontId="7" fillId="2" borderId="0" xfId="0" applyFont="1" applyFill="1"/>
    <xf numFmtId="0" fontId="9" fillId="2" borderId="0" xfId="0" applyFont="1" applyFill="1"/>
    <xf numFmtId="0" fontId="9" fillId="10" borderId="0" xfId="0" applyFont="1" applyFill="1"/>
    <xf numFmtId="0" fontId="7" fillId="10" borderId="0" xfId="0" applyFont="1" applyFill="1"/>
    <xf numFmtId="49" fontId="9" fillId="10" borderId="0" xfId="0" applyNumberFormat="1" applyFont="1" applyFill="1" applyAlignment="1">
      <alignment horizontal="right" wrapText="1"/>
    </xf>
    <xf numFmtId="49" fontId="9" fillId="10" borderId="0" xfId="0" applyNumberFormat="1" applyFont="1" applyFill="1"/>
    <xf numFmtId="17" fontId="25" fillId="0" borderId="0" xfId="0" applyNumberFormat="1" applyFont="1"/>
    <xf numFmtId="164" fontId="9" fillId="0" borderId="0" xfId="0" applyNumberFormat="1" applyFont="1"/>
    <xf numFmtId="0" fontId="7" fillId="0" borderId="0" xfId="0" applyFont="1" applyAlignment="1">
      <alignment horizontal="left"/>
    </xf>
    <xf numFmtId="0" fontId="1" fillId="8" borderId="0" xfId="0" applyFont="1" applyFill="1"/>
    <xf numFmtId="49" fontId="9" fillId="0" borderId="0" xfId="0" applyNumberFormat="1" applyFont="1" applyAlignment="1">
      <alignment horizontal="left" wrapText="1"/>
    </xf>
    <xf numFmtId="0" fontId="1" fillId="8" borderId="0" xfId="0" applyFont="1" applyFill="1" applyAlignment="1">
      <alignment wrapText="1"/>
    </xf>
    <xf numFmtId="0" fontId="29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0" fillId="0" borderId="0" xfId="0" applyFont="1"/>
    <xf numFmtId="0" fontId="18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169" fontId="12" fillId="0" borderId="0" xfId="0" applyNumberFormat="1" applyFont="1" applyAlignment="1">
      <alignment horizontal="right" vertical="center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17" fontId="35" fillId="0" borderId="0" xfId="0" applyNumberFormat="1" applyFont="1"/>
    <xf numFmtId="167" fontId="30" fillId="0" borderId="0" xfId="17" applyFont="1">
      <alignment horizontal="right" vertical="center"/>
    </xf>
    <xf numFmtId="164" fontId="35" fillId="0" borderId="0" xfId="0" applyNumberFormat="1" applyFont="1" applyAlignment="1" applyProtection="1">
      <alignment horizontal="right"/>
    </xf>
    <xf numFmtId="164" fontId="36" fillId="0" borderId="0" xfId="0" applyNumberFormat="1" applyFont="1" applyAlignment="1">
      <alignment horizontal="right"/>
    </xf>
    <xf numFmtId="164" fontId="36" fillId="0" borderId="0" xfId="0" applyNumberFormat="1" applyFont="1" applyProtection="1">
      <protection locked="0"/>
    </xf>
    <xf numFmtId="164" fontId="36" fillId="0" borderId="0" xfId="0" applyNumberFormat="1" applyFont="1" applyAlignment="1" applyProtection="1">
      <alignment horizontal="right"/>
      <protection locked="0"/>
    </xf>
    <xf numFmtId="164" fontId="36" fillId="0" borderId="0" xfId="0" applyNumberFormat="1" applyFont="1"/>
    <xf numFmtId="3" fontId="9" fillId="0" borderId="0" xfId="0" applyNumberFormat="1" applyFont="1" applyAlignment="1" applyProtection="1">
      <alignment horizontal="left"/>
    </xf>
    <xf numFmtId="3" fontId="35" fillId="0" borderId="0" xfId="0" applyNumberFormat="1" applyFont="1" applyAlignment="1">
      <alignment horizontal="right"/>
    </xf>
    <xf numFmtId="0" fontId="37" fillId="0" borderId="0" xfId="0" applyFont="1"/>
    <xf numFmtId="0" fontId="37" fillId="0" borderId="0" xfId="0" applyFont="1" applyAlignment="1">
      <alignment horizontal="right" wrapText="1"/>
    </xf>
    <xf numFmtId="0" fontId="38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right"/>
    </xf>
    <xf numFmtId="164" fontId="9" fillId="0" borderId="0" xfId="0" applyNumberFormat="1" applyFont="1" applyAlignment="1" applyProtection="1">
      <alignment horizontal="right"/>
    </xf>
    <xf numFmtId="0" fontId="18" fillId="0" borderId="0" xfId="0" applyFont="1"/>
    <xf numFmtId="164" fontId="18" fillId="0" borderId="0" xfId="0" applyNumberFormat="1" applyFont="1"/>
    <xf numFmtId="3" fontId="18" fillId="0" borderId="0" xfId="0" applyNumberFormat="1" applyFont="1"/>
    <xf numFmtId="0" fontId="41" fillId="0" borderId="0" xfId="0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NumberFormat="1" applyFont="1" applyAlignment="1">
      <alignment horizontal="left"/>
    </xf>
    <xf numFmtId="17" fontId="31" fillId="0" borderId="0" xfId="0" applyNumberFormat="1" applyFont="1"/>
    <xf numFmtId="164" fontId="18" fillId="0" borderId="0" xfId="0" applyNumberFormat="1" applyFont="1" applyAlignment="1" applyProtection="1">
      <alignment horizontal="left"/>
    </xf>
    <xf numFmtId="164" fontId="18" fillId="0" borderId="0" xfId="0" applyNumberFormat="1" applyFont="1" applyAlignment="1">
      <alignment horizontal="left"/>
    </xf>
    <xf numFmtId="3" fontId="18" fillId="0" borderId="0" xfId="0" applyNumberFormat="1" applyFont="1" applyAlignment="1" applyProtection="1">
      <alignment horizontal="left"/>
    </xf>
    <xf numFmtId="169" fontId="0" fillId="0" borderId="0" xfId="0" applyNumberFormat="1"/>
    <xf numFmtId="167" fontId="9" fillId="0" borderId="0" xfId="0" applyNumberFormat="1" applyFont="1"/>
    <xf numFmtId="167" fontId="9" fillId="0" borderId="0" xfId="0" applyNumberFormat="1" applyFont="1" applyAlignment="1">
      <alignment horizontal="right" wrapText="1"/>
    </xf>
    <xf numFmtId="167" fontId="8" fillId="0" borderId="0" xfId="1" applyNumberFormat="1" applyFont="1" applyAlignment="1">
      <alignment horizontal="left"/>
    </xf>
    <xf numFmtId="3" fontId="1" fillId="0" borderId="0" xfId="0" applyNumberFormat="1" applyFont="1"/>
    <xf numFmtId="0" fontId="1" fillId="0" borderId="0" xfId="0" applyFont="1"/>
    <xf numFmtId="0" fontId="21" fillId="7" borderId="0" xfId="0" applyFont="1" applyFill="1"/>
    <xf numFmtId="169" fontId="25" fillId="2" borderId="10" xfId="0" applyNumberFormat="1" applyFont="1" applyFill="1" applyBorder="1" applyAlignment="1">
      <alignment horizontal="left"/>
    </xf>
    <xf numFmtId="169" fontId="27" fillId="3" borderId="10" xfId="0" applyNumberFormat="1" applyFont="1" applyFill="1" applyBorder="1" applyAlignment="1">
      <alignment horizontal="left"/>
    </xf>
    <xf numFmtId="169" fontId="25" fillId="4" borderId="10" xfId="0" applyNumberFormat="1" applyFont="1" applyFill="1" applyBorder="1" applyAlignment="1">
      <alignment horizontal="left"/>
    </xf>
    <xf numFmtId="169" fontId="27" fillId="5" borderId="10" xfId="0" applyNumberFormat="1" applyFont="1" applyFill="1" applyBorder="1" applyAlignment="1">
      <alignment horizontal="left"/>
    </xf>
    <xf numFmtId="169" fontId="27" fillId="6" borderId="10" xfId="0" applyNumberFormat="1" applyFont="1" applyFill="1" applyBorder="1" applyAlignment="1">
      <alignment horizontal="left"/>
    </xf>
    <xf numFmtId="3" fontId="43" fillId="0" borderId="0" xfId="0" applyNumberFormat="1" applyFont="1" applyAlignment="1">
      <alignment horizontal="left"/>
    </xf>
    <xf numFmtId="17" fontId="44" fillId="0" borderId="0" xfId="0" applyNumberFormat="1" applyFont="1"/>
    <xf numFmtId="0" fontId="1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6" fillId="0" borderId="0" xfId="0" applyFont="1"/>
    <xf numFmtId="0" fontId="12" fillId="0" borderId="0" xfId="0" applyFont="1" applyAlignment="1">
      <alignment horizontal="right" vertical="top"/>
    </xf>
    <xf numFmtId="17" fontId="0" fillId="0" borderId="0" xfId="0" applyNumberFormat="1" applyAlignment="1">
      <alignment horizontal="left"/>
    </xf>
    <xf numFmtId="0" fontId="6" fillId="0" borderId="0" xfId="0" applyFont="1" applyFill="1" applyBorder="1"/>
    <xf numFmtId="0" fontId="12" fillId="8" borderId="0" xfId="0" applyFont="1" applyFill="1" applyAlignment="1">
      <alignment vertical="top"/>
    </xf>
    <xf numFmtId="0" fontId="12" fillId="8" borderId="0" xfId="0" applyFont="1" applyFill="1" applyAlignment="1">
      <alignment vertical="top" wrapText="1"/>
    </xf>
    <xf numFmtId="0" fontId="12" fillId="11" borderId="0" xfId="0" applyFont="1" applyFill="1" applyAlignment="1"/>
    <xf numFmtId="0" fontId="33" fillId="11" borderId="0" xfId="0" applyFont="1" applyFill="1"/>
    <xf numFmtId="0" fontId="34" fillId="11" borderId="0" xfId="0" applyFont="1" applyFill="1"/>
    <xf numFmtId="0" fontId="42" fillId="11" borderId="0" xfId="0" applyFont="1" applyFill="1"/>
    <xf numFmtId="0" fontId="41" fillId="11" borderId="0" xfId="0" applyFont="1" applyFill="1" applyAlignment="1">
      <alignment horizontal="left"/>
    </xf>
    <xf numFmtId="0" fontId="32" fillId="11" borderId="0" xfId="0" applyFont="1" applyFill="1" applyAlignment="1">
      <alignment horizontal="left"/>
    </xf>
    <xf numFmtId="0" fontId="32" fillId="11" borderId="0" xfId="0" applyFont="1" applyFill="1"/>
    <xf numFmtId="0" fontId="11" fillId="0" borderId="9" xfId="0" applyFont="1" applyBorder="1"/>
    <xf numFmtId="0" fontId="0" fillId="0" borderId="10" xfId="0" applyBorder="1"/>
    <xf numFmtId="169" fontId="12" fillId="0" borderId="10" xfId="0" applyNumberFormat="1" applyFont="1" applyBorder="1"/>
    <xf numFmtId="164" fontId="0" fillId="0" borderId="10" xfId="0" applyNumberFormat="1" applyBorder="1"/>
    <xf numFmtId="0" fontId="0" fillId="0" borderId="11" xfId="0" applyBorder="1"/>
    <xf numFmtId="0" fontId="17" fillId="0" borderId="0" xfId="25" applyFont="1" applyAlignment="1">
      <alignment horizontal="left" vertical="center"/>
    </xf>
    <xf numFmtId="0" fontId="6" fillId="0" borderId="0" xfId="6" applyFont="1" applyAlignment="1">
      <alignment horizontal="center" vertical="center" wrapText="1"/>
    </xf>
    <xf numFmtId="0" fontId="24" fillId="0" borderId="0" xfId="0" applyFont="1"/>
    <xf numFmtId="0" fontId="22" fillId="7" borderId="0" xfId="0" applyFont="1" applyFill="1"/>
    <xf numFmtId="0" fontId="5" fillId="0" borderId="0" xfId="6" applyFont="1" applyAlignment="1">
      <alignment horizontal="left" vertical="center"/>
    </xf>
    <xf numFmtId="0" fontId="24" fillId="0" borderId="0" xfId="0" applyFont="1" applyAlignment="1"/>
    <xf numFmtId="3" fontId="24" fillId="0" borderId="0" xfId="0" applyNumberFormat="1" applyFont="1"/>
    <xf numFmtId="169" fontId="12" fillId="0" borderId="0" xfId="0" applyNumberFormat="1" applyFont="1"/>
    <xf numFmtId="3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3" fontId="12" fillId="0" borderId="0" xfId="3" applyNumberFormat="1" applyFont="1" applyAlignment="1">
      <alignment horizontal="right" vertical="center"/>
    </xf>
    <xf numFmtId="167" fontId="12" fillId="0" borderId="0" xfId="3" applyNumberFormat="1" applyFont="1" applyAlignment="1">
      <alignment horizontal="right" vertical="center"/>
    </xf>
    <xf numFmtId="17" fontId="0" fillId="8" borderId="0" xfId="0" applyNumberFormat="1" applyFill="1"/>
    <xf numFmtId="0" fontId="4" fillId="0" borderId="0" xfId="0" applyFont="1" applyAlignment="1">
      <alignment vertical="center"/>
    </xf>
    <xf numFmtId="3" fontId="44" fillId="0" borderId="0" xfId="0" applyNumberFormat="1" applyFont="1"/>
    <xf numFmtId="0" fontId="0" fillId="0" borderId="0" xfId="26" applyFont="1" applyAlignment="1">
      <alignment horizontal="left"/>
    </xf>
    <xf numFmtId="3" fontId="45" fillId="0" borderId="0" xfId="0" applyNumberFormat="1" applyFont="1" applyAlignment="1">
      <alignment horizontal="left"/>
    </xf>
    <xf numFmtId="3" fontId="18" fillId="0" borderId="0" xfId="0" applyNumberFormat="1" applyFont="1" applyAlignment="1">
      <alignment horizontal="right"/>
    </xf>
    <xf numFmtId="164" fontId="19" fillId="0" borderId="0" xfId="0" applyNumberFormat="1" applyFont="1"/>
    <xf numFmtId="3" fontId="46" fillId="0" borderId="0" xfId="0" applyNumberFormat="1" applyFont="1" applyAlignment="1">
      <alignment horizontal="left"/>
    </xf>
    <xf numFmtId="3" fontId="46" fillId="0" borderId="0" xfId="0" applyNumberFormat="1" applyFont="1"/>
    <xf numFmtId="0" fontId="46" fillId="0" borderId="0" xfId="0" applyFont="1"/>
    <xf numFmtId="0" fontId="18" fillId="0" borderId="0" xfId="0" applyFont="1" applyAlignment="1">
      <alignment horizontal="left" wrapText="1"/>
    </xf>
    <xf numFmtId="0" fontId="31" fillId="0" borderId="0" xfId="0" applyFont="1"/>
    <xf numFmtId="3" fontId="19" fillId="0" borderId="0" xfId="0" applyNumberFormat="1" applyFont="1"/>
    <xf numFmtId="0" fontId="18" fillId="0" borderId="0" xfId="0" applyFont="1" applyAlignment="1">
      <alignment horizontal="right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right"/>
    </xf>
    <xf numFmtId="0" fontId="42" fillId="0" borderId="0" xfId="0" applyFont="1"/>
    <xf numFmtId="0" fontId="42" fillId="9" borderId="0" xfId="0" applyFont="1" applyFill="1"/>
    <xf numFmtId="0" fontId="18" fillId="9" borderId="0" xfId="0" applyFont="1" applyFill="1" applyAlignment="1">
      <alignment horizontal="left" wrapText="1"/>
    </xf>
    <xf numFmtId="0" fontId="45" fillId="0" borderId="0" xfId="25" applyFont="1" applyAlignment="1">
      <alignment horizontal="left" vertical="center"/>
    </xf>
    <xf numFmtId="0" fontId="42" fillId="0" borderId="0" xfId="23" applyFont="1" applyAlignment="1">
      <alignment horizontal="left" vertical="center"/>
    </xf>
    <xf numFmtId="169" fontId="42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2" fillId="0" borderId="0" xfId="0" applyFont="1" applyAlignment="1"/>
    <xf numFmtId="0" fontId="42" fillId="0" borderId="0" xfId="26" applyFont="1" applyAlignment="1">
      <alignment horizontal="left"/>
    </xf>
    <xf numFmtId="0" fontId="19" fillId="0" borderId="0" xfId="25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19" fillId="0" borderId="0" xfId="6" applyFont="1" applyAlignment="1">
      <alignment horizontal="left" vertical="center" wrapText="1"/>
    </xf>
    <xf numFmtId="17" fontId="19" fillId="0" borderId="0" xfId="6" applyNumberFormat="1" applyFont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5" fillId="0" borderId="0" xfId="6" applyFont="1" applyAlignment="1">
      <alignment horizontal="right" vertical="center"/>
    </xf>
    <xf numFmtId="0" fontId="47" fillId="0" borderId="0" xfId="0" applyFont="1"/>
    <xf numFmtId="0" fontId="0" fillId="0" borderId="0" xfId="0" applyAlignment="1">
      <alignment horizontal="right" vertical="center"/>
    </xf>
    <xf numFmtId="17" fontId="2" fillId="0" borderId="0" xfId="0" applyNumberFormat="1" applyFont="1" applyAlignment="1">
      <alignment wrapText="1"/>
    </xf>
    <xf numFmtId="17" fontId="2" fillId="0" borderId="0" xfId="0" applyNumberFormat="1" applyFont="1"/>
    <xf numFmtId="169" fontId="5" fillId="0" borderId="0" xfId="6" applyNumberFormat="1" applyFont="1" applyAlignment="1">
      <alignment horizontal="left" vertical="center" wrapText="1"/>
    </xf>
    <xf numFmtId="0" fontId="0" fillId="0" borderId="0" xfId="21" applyFont="1" applyAlignment="1">
      <alignment horizontal="left" vertical="center"/>
    </xf>
    <xf numFmtId="0" fontId="6" fillId="0" borderId="0" xfId="0" applyFont="1" applyAlignment="1">
      <alignment horizontal="left"/>
    </xf>
    <xf numFmtId="0" fontId="5" fillId="0" borderId="0" xfId="6" applyFont="1" applyAlignment="1">
      <alignment horizontal="right" vertical="center" wrapText="1"/>
    </xf>
    <xf numFmtId="164" fontId="0" fillId="0" borderId="0" xfId="0" applyNumberFormat="1" applyAlignment="1">
      <alignment horizontal="right" vertical="center"/>
    </xf>
    <xf numFmtId="3" fontId="6" fillId="0" borderId="0" xfId="12" applyNumberFormat="1" applyAlignment="1">
      <alignment horizontal="right" vertical="center"/>
    </xf>
    <xf numFmtId="167" fontId="6" fillId="0" borderId="0" xfId="12" applyNumberFormat="1" applyAlignment="1">
      <alignment horizontal="right" vertical="center"/>
    </xf>
    <xf numFmtId="3" fontId="12" fillId="0" borderId="0" xfId="12" applyNumberFormat="1" applyFont="1" applyAlignment="1">
      <alignment horizontal="right" vertical="center"/>
    </xf>
    <xf numFmtId="167" fontId="12" fillId="0" borderId="0" xfId="12" applyNumberFormat="1" applyFont="1" applyAlignment="1">
      <alignment horizontal="right" vertical="center"/>
    </xf>
    <xf numFmtId="0" fontId="12" fillId="0" borderId="0" xfId="22" applyFont="1" applyAlignment="1">
      <alignment horizontal="left" vertical="center"/>
    </xf>
    <xf numFmtId="0" fontId="6" fillId="0" borderId="0" xfId="22" applyAlignment="1">
      <alignment horizontal="left" vertical="center"/>
    </xf>
    <xf numFmtId="3" fontId="12" fillId="0" borderId="0" xfId="4" applyNumberFormat="1" applyFont="1" applyAlignment="1">
      <alignment horizontal="right" vertical="center"/>
    </xf>
    <xf numFmtId="167" fontId="12" fillId="0" borderId="0" xfId="4" applyNumberFormat="1" applyFont="1" applyAlignment="1">
      <alignment horizontal="right" vertical="center"/>
    </xf>
    <xf numFmtId="3" fontId="6" fillId="8" borderId="0" xfId="12" applyNumberFormat="1" applyFill="1" applyAlignment="1">
      <alignment horizontal="right" vertical="center"/>
    </xf>
    <xf numFmtId="167" fontId="6" fillId="8" borderId="0" xfId="12" applyNumberFormat="1" applyFill="1" applyAlignment="1">
      <alignment horizontal="right" vertical="center"/>
    </xf>
    <xf numFmtId="3" fontId="12" fillId="0" borderId="0" xfId="5" applyNumberFormat="1" applyAlignment="1">
      <alignment horizontal="right" vertical="center"/>
    </xf>
    <xf numFmtId="167" fontId="12" fillId="0" borderId="0" xfId="5" applyNumberFormat="1" applyAlignment="1">
      <alignment horizontal="right" vertical="center"/>
    </xf>
    <xf numFmtId="0" fontId="6" fillId="0" borderId="0" xfId="12" applyAlignment="1">
      <alignment horizontal="right" vertical="center"/>
    </xf>
    <xf numFmtId="3" fontId="24" fillId="0" borderId="0" xfId="13" applyNumberFormat="1" applyFont="1" applyAlignment="1">
      <alignment horizontal="right" vertical="top"/>
    </xf>
    <xf numFmtId="167" fontId="24" fillId="0" borderId="0" xfId="13" applyNumberFormat="1" applyFont="1" applyAlignment="1">
      <alignment horizontal="right" vertical="top"/>
    </xf>
    <xf numFmtId="0" fontId="7" fillId="0" borderId="0" xfId="0" applyFont="1" applyFill="1"/>
    <xf numFmtId="3" fontId="0" fillId="0" borderId="0" xfId="0" applyNumberFormat="1" applyFill="1" applyAlignment="1">
      <alignment horizontal="right" vertical="center"/>
    </xf>
    <xf numFmtId="167" fontId="0" fillId="0" borderId="0" xfId="0" applyNumberFormat="1" applyFill="1" applyAlignment="1">
      <alignment horizontal="right" vertical="center"/>
    </xf>
    <xf numFmtId="3" fontId="6" fillId="0" borderId="0" xfId="12" applyNumberFormat="1" applyFill="1" applyAlignment="1">
      <alignment horizontal="right" vertical="center"/>
    </xf>
    <xf numFmtId="167" fontId="6" fillId="0" borderId="0" xfId="12" applyNumberFormat="1" applyFill="1" applyAlignment="1">
      <alignment horizontal="right" vertical="center"/>
    </xf>
    <xf numFmtId="3" fontId="12" fillId="0" borderId="0" xfId="13" applyNumberFormat="1" applyFont="1" applyAlignment="1">
      <alignment horizontal="right" vertical="top"/>
    </xf>
    <xf numFmtId="3" fontId="6" fillId="0" borderId="0" xfId="13" applyNumberFormat="1" applyFont="1" applyAlignment="1">
      <alignment horizontal="right" vertical="top"/>
    </xf>
    <xf numFmtId="167" fontId="6" fillId="0" borderId="0" xfId="13" applyNumberFormat="1" applyFont="1" applyAlignment="1">
      <alignment horizontal="right" vertical="top"/>
    </xf>
    <xf numFmtId="0" fontId="6" fillId="0" borderId="0" xfId="13" applyNumberFormat="1" applyFont="1" applyAlignment="1">
      <alignment horizontal="left" vertical="top"/>
    </xf>
    <xf numFmtId="3" fontId="12" fillId="0" borderId="0" xfId="13" applyNumberFormat="1" applyFont="1" applyAlignment="1">
      <alignment horizontal="right" vertical="center"/>
    </xf>
    <xf numFmtId="167" fontId="12" fillId="0" borderId="0" xfId="13" applyNumberFormat="1" applyFont="1" applyAlignment="1">
      <alignment horizontal="right" vertical="center"/>
    </xf>
    <xf numFmtId="0" fontId="12" fillId="0" borderId="0" xfId="13" applyNumberFormat="1" applyFont="1" applyAlignment="1">
      <alignment horizontal="left" vertical="top"/>
    </xf>
    <xf numFmtId="167" fontId="12" fillId="0" borderId="0" xfId="13" applyNumberFormat="1" applyFont="1" applyAlignment="1">
      <alignment horizontal="right" vertical="top"/>
    </xf>
    <xf numFmtId="0" fontId="6" fillId="0" borderId="0" xfId="0" applyFont="1"/>
    <xf numFmtId="3" fontId="24" fillId="0" borderId="0" xfId="0" applyNumberFormat="1" applyFont="1" applyAlignment="1">
      <alignment horizontal="right" vertical="top"/>
    </xf>
    <xf numFmtId="167" fontId="24" fillId="0" borderId="0" xfId="0" applyNumberFormat="1" applyFont="1" applyAlignment="1">
      <alignment horizontal="right" vertical="top"/>
    </xf>
    <xf numFmtId="3" fontId="24" fillId="8" borderId="0" xfId="13" applyNumberFormat="1" applyFont="1" applyFill="1" applyAlignment="1">
      <alignment horizontal="right" vertical="top"/>
    </xf>
    <xf numFmtId="167" fontId="24" fillId="8" borderId="0" xfId="13" applyNumberFormat="1" applyFont="1" applyFill="1" applyAlignment="1">
      <alignment horizontal="right" vertical="top"/>
    </xf>
    <xf numFmtId="0" fontId="0" fillId="0" borderId="0" xfId="0" applyFill="1"/>
    <xf numFmtId="3" fontId="6" fillId="8" borderId="0" xfId="13" applyNumberFormat="1" applyFont="1" applyFill="1" applyAlignment="1">
      <alignment horizontal="right" vertical="top"/>
    </xf>
    <xf numFmtId="167" fontId="6" fillId="8" borderId="0" xfId="13" applyNumberFormat="1" applyFont="1" applyFill="1" applyAlignment="1">
      <alignment horizontal="right" vertical="top"/>
    </xf>
    <xf numFmtId="3" fontId="24" fillId="9" borderId="0" xfId="0" applyNumberFormat="1" applyFont="1" applyFill="1" applyAlignment="1">
      <alignment horizontal="right" vertical="top"/>
    </xf>
    <xf numFmtId="167" fontId="24" fillId="9" borderId="0" xfId="0" applyNumberFormat="1" applyFont="1" applyFill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167" fontId="6" fillId="0" borderId="0" xfId="0" applyNumberFormat="1" applyFont="1" applyAlignment="1">
      <alignment horizontal="right" vertical="top"/>
    </xf>
    <xf numFmtId="0" fontId="6" fillId="0" borderId="0" xfId="0" applyNumberFormat="1" applyFont="1" applyAlignment="1">
      <alignment horizontal="left" vertical="top"/>
    </xf>
    <xf numFmtId="0" fontId="12" fillId="0" borderId="0" xfId="0" applyNumberFormat="1" applyFont="1" applyAlignment="1">
      <alignment horizontal="left" vertical="top"/>
    </xf>
    <xf numFmtId="3" fontId="12" fillId="0" borderId="0" xfId="0" applyNumberFormat="1" applyFont="1" applyAlignment="1">
      <alignment horizontal="right" vertical="top"/>
    </xf>
    <xf numFmtId="167" fontId="12" fillId="0" borderId="0" xfId="0" applyNumberFormat="1" applyFont="1" applyAlignment="1">
      <alignment horizontal="right" vertical="top"/>
    </xf>
    <xf numFmtId="3" fontId="24" fillId="0" borderId="0" xfId="13" applyNumberFormat="1" applyFont="1" applyFill="1" applyAlignment="1">
      <alignment horizontal="right" vertical="top"/>
    </xf>
    <xf numFmtId="167" fontId="24" fillId="0" borderId="0" xfId="13" applyNumberFormat="1" applyFont="1" applyFill="1" applyAlignment="1">
      <alignment horizontal="right" vertical="top"/>
    </xf>
    <xf numFmtId="3" fontId="24" fillId="0" borderId="0" xfId="0" applyNumberFormat="1" applyFont="1" applyFill="1" applyAlignment="1">
      <alignment horizontal="right" vertical="top"/>
    </xf>
    <xf numFmtId="167" fontId="24" fillId="0" borderId="0" xfId="0" applyNumberFormat="1" applyFont="1" applyFill="1" applyAlignment="1">
      <alignment horizontal="right" vertical="top"/>
    </xf>
    <xf numFmtId="3" fontId="24" fillId="8" borderId="0" xfId="0" applyNumberFormat="1" applyFont="1" applyFill="1" applyAlignment="1">
      <alignment horizontal="right" vertical="top"/>
    </xf>
    <xf numFmtId="167" fontId="24" fillId="8" borderId="0" xfId="0" applyNumberFormat="1" applyFont="1" applyFill="1" applyAlignment="1">
      <alignment horizontal="right" vertical="top"/>
    </xf>
    <xf numFmtId="3" fontId="24" fillId="0" borderId="0" xfId="15" applyNumberFormat="1" applyFont="1" applyAlignment="1">
      <alignment horizontal="right" vertical="top"/>
    </xf>
    <xf numFmtId="167" fontId="24" fillId="0" borderId="0" xfId="15" applyNumberFormat="1" applyFont="1" applyAlignment="1">
      <alignment horizontal="right" vertical="top"/>
    </xf>
    <xf numFmtId="3" fontId="24" fillId="8" borderId="0" xfId="15" applyNumberFormat="1" applyFont="1" applyFill="1" applyAlignment="1">
      <alignment horizontal="right" vertical="top"/>
    </xf>
    <xf numFmtId="167" fontId="24" fillId="8" borderId="0" xfId="15" applyNumberFormat="1" applyFont="1" applyFill="1" applyAlignment="1">
      <alignment horizontal="right" vertical="top"/>
    </xf>
    <xf numFmtId="0" fontId="12" fillId="0" borderId="0" xfId="15" applyNumberFormat="1" applyFont="1" applyAlignment="1">
      <alignment horizontal="left" vertical="top"/>
    </xf>
    <xf numFmtId="0" fontId="24" fillId="0" borderId="0" xfId="15" applyNumberFormat="1" applyFont="1" applyAlignment="1">
      <alignment horizontal="left" vertical="top"/>
    </xf>
    <xf numFmtId="3" fontId="5" fillId="0" borderId="0" xfId="15" applyNumberFormat="1" applyFont="1" applyAlignment="1">
      <alignment horizontal="right" vertical="center"/>
    </xf>
    <xf numFmtId="167" fontId="5" fillId="0" borderId="0" xfId="15" applyNumberFormat="1" applyFont="1" applyAlignment="1">
      <alignment horizontal="right" vertical="center"/>
    </xf>
    <xf numFmtId="3" fontId="12" fillId="0" borderId="0" xfId="15" applyNumberFormat="1" applyFont="1" applyAlignment="1">
      <alignment horizontal="right" vertical="top"/>
    </xf>
    <xf numFmtId="167" fontId="12" fillId="0" borderId="0" xfId="15" applyNumberFormat="1" applyFont="1" applyAlignment="1">
      <alignment horizontal="right" vertical="top"/>
    </xf>
    <xf numFmtId="0" fontId="50" fillId="0" borderId="0" xfId="0" applyFont="1"/>
    <xf numFmtId="0" fontId="51" fillId="0" borderId="0" xfId="0" applyFont="1"/>
    <xf numFmtId="3" fontId="6" fillId="0" borderId="0" xfId="15" applyNumberFormat="1" applyFont="1" applyAlignment="1">
      <alignment horizontal="right" vertical="top"/>
    </xf>
    <xf numFmtId="167" fontId="6" fillId="0" borderId="0" xfId="15" applyNumberFormat="1" applyFont="1" applyAlignment="1">
      <alignment horizontal="right" vertical="top"/>
    </xf>
    <xf numFmtId="164" fontId="49" fillId="0" borderId="0" xfId="15" applyNumberFormat="1"/>
    <xf numFmtId="0" fontId="6" fillId="0" borderId="0" xfId="15" applyNumberFormat="1" applyFont="1" applyAlignment="1">
      <alignment horizontal="left" vertical="top"/>
    </xf>
    <xf numFmtId="3" fontId="12" fillId="0" borderId="0" xfId="15" applyNumberFormat="1" applyFont="1" applyAlignment="1">
      <alignment horizontal="right" vertical="center"/>
    </xf>
    <xf numFmtId="167" fontId="12" fillId="0" borderId="0" xfId="15" applyNumberFormat="1" applyFont="1" applyAlignment="1">
      <alignment horizontal="right" vertical="center"/>
    </xf>
    <xf numFmtId="167" fontId="0" fillId="0" borderId="0" xfId="0" applyNumberFormat="1"/>
    <xf numFmtId="0" fontId="52" fillId="0" borderId="0" xfId="0" applyFont="1" applyAlignment="1">
      <alignment horizontal="left"/>
    </xf>
    <xf numFmtId="3" fontId="6" fillId="8" borderId="0" xfId="15" applyNumberFormat="1" applyFont="1" applyFill="1" applyAlignment="1">
      <alignment horizontal="right" vertical="top"/>
    </xf>
    <xf numFmtId="164" fontId="49" fillId="8" borderId="0" xfId="15" applyNumberFormat="1" applyFill="1"/>
    <xf numFmtId="0" fontId="53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24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17" fontId="9" fillId="12" borderId="0" xfId="0" applyNumberFormat="1" applyFont="1" applyFill="1"/>
    <xf numFmtId="3" fontId="24" fillId="12" borderId="0" xfId="0" applyNumberFormat="1" applyFont="1" applyFill="1" applyAlignment="1">
      <alignment horizontal="right" vertical="top"/>
    </xf>
    <xf numFmtId="167" fontId="24" fillId="12" borderId="0" xfId="0" applyNumberFormat="1" applyFont="1" applyFill="1" applyAlignment="1">
      <alignment horizontal="right" vertical="top"/>
    </xf>
    <xf numFmtId="167" fontId="6" fillId="12" borderId="0" xfId="15" applyNumberFormat="1" applyFont="1" applyFill="1" applyAlignment="1">
      <alignment horizontal="right" vertical="top"/>
    </xf>
    <xf numFmtId="3" fontId="6" fillId="12" borderId="0" xfId="15" applyNumberFormat="1" applyFont="1" applyFill="1" applyAlignment="1">
      <alignment horizontal="right" vertical="top"/>
    </xf>
    <xf numFmtId="164" fontId="49" fillId="12" borderId="0" xfId="15" applyNumberFormat="1" applyFill="1"/>
    <xf numFmtId="3" fontId="0" fillId="12" borderId="0" xfId="0" applyNumberFormat="1" applyFill="1"/>
    <xf numFmtId="164" fontId="0" fillId="12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5" fillId="0" borderId="0" xfId="0" applyNumberFormat="1" applyFont="1" applyAlignment="1">
      <alignment horizontal="right" vertical="top"/>
    </xf>
    <xf numFmtId="167" fontId="5" fillId="0" borderId="0" xfId="0" applyNumberFormat="1" applyFont="1" applyAlignment="1">
      <alignment horizontal="right" vertical="top"/>
    </xf>
    <xf numFmtId="0" fontId="5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right" vertical="top"/>
    </xf>
    <xf numFmtId="167" fontId="1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56" fillId="0" borderId="0" xfId="0" applyNumberFormat="1" applyFont="1" applyAlignment="1">
      <alignment horizontal="right" vertical="top"/>
    </xf>
    <xf numFmtId="167" fontId="56" fillId="0" borderId="0" xfId="0" applyNumberFormat="1" applyFont="1" applyAlignment="1">
      <alignment horizontal="right" vertical="top"/>
    </xf>
    <xf numFmtId="0" fontId="0" fillId="0" borderId="0" xfId="0"/>
    <xf numFmtId="0" fontId="0" fillId="0" borderId="0" xfId="0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0" fillId="0" borderId="0" xfId="0"/>
    <xf numFmtId="3" fontId="57" fillId="0" borderId="0" xfId="0" applyNumberFormat="1" applyFont="1" applyAlignment="1">
      <alignment horizontal="right" vertical="top"/>
    </xf>
    <xf numFmtId="167" fontId="57" fillId="0" borderId="0" xfId="0" applyNumberFormat="1" applyFont="1" applyAlignment="1">
      <alignment horizontal="right" vertical="top"/>
    </xf>
    <xf numFmtId="0" fontId="0" fillId="0" borderId="0" xfId="0"/>
    <xf numFmtId="0" fontId="58" fillId="0" borderId="0" xfId="0" applyFont="1" applyAlignment="1">
      <alignment horizontal="left" vertical="center" wrapText="1" indent="1"/>
    </xf>
    <xf numFmtId="0" fontId="58" fillId="0" borderId="0" xfId="0" applyFont="1" applyAlignment="1">
      <alignment vertical="center" wrapText="1"/>
    </xf>
    <xf numFmtId="0" fontId="3" fillId="0" borderId="0" xfId="11" applyAlignment="1" applyProtection="1">
      <alignment vertical="center" wrapText="1"/>
    </xf>
    <xf numFmtId="0" fontId="59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60" fillId="0" borderId="0" xfId="0" applyNumberFormat="1" applyFont="1" applyAlignment="1">
      <alignment horizontal="right" vertical="center"/>
    </xf>
    <xf numFmtId="167" fontId="60" fillId="0" borderId="0" xfId="0" applyNumberFormat="1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61" fillId="0" borderId="0" xfId="0" applyNumberFormat="1" applyFont="1" applyAlignment="1">
      <alignment horizontal="right" vertical="top"/>
    </xf>
    <xf numFmtId="167" fontId="61" fillId="0" borderId="0" xfId="0" applyNumberFormat="1" applyFont="1" applyAlignment="1">
      <alignment horizontal="right" vertical="top"/>
    </xf>
    <xf numFmtId="0" fontId="61" fillId="0" borderId="0" xfId="0" applyNumberFormat="1" applyFont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17" fontId="3" fillId="0" borderId="0" xfId="11" applyNumberFormat="1" applyAlignment="1" applyProtection="1">
      <alignment horizontal="right"/>
    </xf>
    <xf numFmtId="0" fontId="0" fillId="0" borderId="0" xfId="0"/>
    <xf numFmtId="3" fontId="61" fillId="0" borderId="0" xfId="28" applyNumberFormat="1" applyFont="1" applyAlignment="1">
      <alignment horizontal="right" vertical="top"/>
    </xf>
    <xf numFmtId="167" fontId="61" fillId="0" borderId="0" xfId="28" applyNumberFormat="1" applyFont="1" applyAlignment="1">
      <alignment horizontal="right" vertical="top"/>
    </xf>
    <xf numFmtId="0" fontId="0" fillId="0" borderId="0" xfId="0"/>
    <xf numFmtId="0" fontId="0" fillId="0" borderId="0" xfId="0"/>
    <xf numFmtId="0" fontId="5" fillId="0" borderId="0" xfId="28" applyNumberFormat="1" applyFont="1" applyAlignment="1">
      <alignment horizontal="left" vertical="top"/>
    </xf>
    <xf numFmtId="0" fontId="61" fillId="0" borderId="0" xfId="28" applyNumberFormat="1" applyFont="1" applyAlignment="1">
      <alignment horizontal="left" vertical="top"/>
    </xf>
    <xf numFmtId="3" fontId="61" fillId="0" borderId="0" xfId="28" applyNumberFormat="1" applyFont="1" applyAlignment="1">
      <alignment horizontal="right" vertical="top"/>
    </xf>
    <xf numFmtId="167" fontId="61" fillId="0" borderId="0" xfId="28" applyNumberFormat="1" applyFont="1" applyAlignment="1">
      <alignment horizontal="right" vertical="top"/>
    </xf>
    <xf numFmtId="3" fontId="60" fillId="0" borderId="0" xfId="28" applyNumberFormat="1" applyFont="1" applyAlignment="1">
      <alignment horizontal="right" vertical="center"/>
    </xf>
    <xf numFmtId="167" fontId="60" fillId="0" borderId="0" xfId="28" applyNumberFormat="1" applyFont="1" applyAlignment="1">
      <alignment horizontal="right" vertical="center"/>
    </xf>
    <xf numFmtId="3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0" fontId="0" fillId="0" borderId="0" xfId="0"/>
    <xf numFmtId="0" fontId="1" fillId="0" borderId="0" xfId="28" applyNumberFormat="1" applyFont="1" applyAlignment="1">
      <alignment horizontal="left" vertical="top"/>
    </xf>
    <xf numFmtId="0" fontId="61" fillId="0" borderId="0" xfId="28" applyNumberFormat="1" applyFont="1" applyAlignment="1">
      <alignment horizontal="left" vertical="top"/>
    </xf>
    <xf numFmtId="3" fontId="61" fillId="0" borderId="0" xfId="28" applyNumberFormat="1" applyFont="1" applyAlignment="1">
      <alignment horizontal="right" vertical="top"/>
    </xf>
    <xf numFmtId="3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0" fontId="0" fillId="0" borderId="0" xfId="0"/>
    <xf numFmtId="0" fontId="1" fillId="0" borderId="0" xfId="28" applyNumberFormat="1" applyFont="1" applyAlignment="1">
      <alignment horizontal="left" vertical="top"/>
    </xf>
    <xf numFmtId="0" fontId="61" fillId="0" borderId="0" xfId="28" applyNumberFormat="1" applyFont="1" applyAlignment="1">
      <alignment horizontal="left" vertical="top"/>
    </xf>
    <xf numFmtId="3" fontId="61" fillId="0" borderId="0" xfId="28" applyNumberFormat="1" applyFont="1" applyAlignment="1">
      <alignment horizontal="right" vertical="top"/>
    </xf>
    <xf numFmtId="167" fontId="61" fillId="0" borderId="0" xfId="28" applyNumberFormat="1" applyFont="1" applyAlignment="1">
      <alignment horizontal="right" vertical="top"/>
    </xf>
    <xf numFmtId="3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0" fontId="0" fillId="0" borderId="0" xfId="0"/>
    <xf numFmtId="167" fontId="61" fillId="0" borderId="0" xfId="28" applyNumberFormat="1" applyFont="1" applyAlignment="1">
      <alignment horizontal="right" vertical="top"/>
    </xf>
    <xf numFmtId="3" fontId="61" fillId="0" borderId="0" xfId="28" applyNumberFormat="1" applyFont="1" applyAlignment="1">
      <alignment horizontal="right" vertical="top"/>
    </xf>
    <xf numFmtId="0" fontId="0" fillId="0" borderId="0" xfId="0"/>
    <xf numFmtId="0" fontId="0" fillId="0" borderId="0" xfId="0"/>
    <xf numFmtId="3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0" fontId="0" fillId="0" borderId="0" xfId="0"/>
    <xf numFmtId="0" fontId="61" fillId="0" borderId="0" xfId="28" applyNumberFormat="1" applyFont="1" applyAlignment="1">
      <alignment horizontal="left" vertical="top"/>
    </xf>
    <xf numFmtId="3" fontId="61" fillId="0" borderId="0" xfId="28" applyNumberFormat="1" applyFont="1" applyAlignment="1">
      <alignment horizontal="right" vertical="top"/>
    </xf>
    <xf numFmtId="167" fontId="61" fillId="0" borderId="0" xfId="28" applyNumberFormat="1" applyFont="1" applyAlignment="1">
      <alignment horizontal="right" vertical="top"/>
    </xf>
    <xf numFmtId="167" fontId="1" fillId="0" borderId="0" xfId="0" applyNumberFormat="1" applyFont="1"/>
    <xf numFmtId="167" fontId="1" fillId="0" borderId="0" xfId="0" applyNumberFormat="1" applyFont="1" applyAlignment="1">
      <alignment horizontal="right" wrapText="1"/>
    </xf>
    <xf numFmtId="3" fontId="61" fillId="0" borderId="0" xfId="28" applyNumberFormat="1" applyFont="1" applyAlignment="1">
      <alignment horizontal="right" vertical="top"/>
    </xf>
    <xf numFmtId="3" fontId="61" fillId="0" borderId="0" xfId="28" applyNumberFormat="1" applyFont="1" applyAlignment="1">
      <alignment horizontal="right" vertical="top"/>
    </xf>
    <xf numFmtId="3" fontId="61" fillId="0" borderId="0" xfId="28" applyNumberFormat="1" applyFont="1" applyAlignment="1">
      <alignment horizontal="right" vertical="top"/>
    </xf>
    <xf numFmtId="167" fontId="61" fillId="0" borderId="0" xfId="28" applyNumberFormat="1" applyFont="1" applyAlignment="1">
      <alignment horizontal="right" vertical="top"/>
    </xf>
    <xf numFmtId="167" fontId="61" fillId="0" borderId="0" xfId="28" applyNumberFormat="1" applyFont="1" applyAlignment="1">
      <alignment horizontal="right" vertical="top"/>
    </xf>
    <xf numFmtId="167" fontId="61" fillId="0" borderId="0" xfId="28" applyNumberFormat="1" applyFont="1" applyAlignment="1">
      <alignment horizontal="right" vertical="top"/>
    </xf>
    <xf numFmtId="3" fontId="1" fillId="0" borderId="0" xfId="28" applyNumberFormat="1" applyFont="1" applyAlignment="1">
      <alignment horizontal="right" vertical="top"/>
    </xf>
    <xf numFmtId="3" fontId="1" fillId="0" borderId="0" xfId="28" applyNumberFormat="1" applyFont="1" applyAlignment="1">
      <alignment horizontal="right" vertical="top"/>
    </xf>
    <xf numFmtId="3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3" fontId="1" fillId="0" borderId="0" xfId="28" applyNumberFormat="1" applyFont="1" applyAlignment="1">
      <alignment horizontal="right" vertical="top"/>
    </xf>
    <xf numFmtId="3" fontId="1" fillId="0" borderId="0" xfId="28" applyNumberFormat="1" applyFont="1" applyAlignment="1">
      <alignment horizontal="right" vertical="top"/>
    </xf>
    <xf numFmtId="3" fontId="1" fillId="0" borderId="0" xfId="28" applyNumberFormat="1" applyFont="1" applyAlignment="1">
      <alignment horizontal="right" vertical="top"/>
    </xf>
    <xf numFmtId="3" fontId="1" fillId="0" borderId="0" xfId="28" applyNumberFormat="1" applyFont="1" applyAlignment="1">
      <alignment horizontal="right" vertical="top"/>
    </xf>
    <xf numFmtId="3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0" fontId="0" fillId="0" borderId="0" xfId="0"/>
    <xf numFmtId="0" fontId="1" fillId="0" borderId="0" xfId="0" applyFont="1" applyFill="1" applyBorder="1"/>
    <xf numFmtId="0" fontId="5" fillId="0" borderId="0" xfId="0" applyFont="1" applyAlignment="1">
      <alignment vertical="top"/>
    </xf>
    <xf numFmtId="0" fontId="0" fillId="0" borderId="0" xfId="0"/>
    <xf numFmtId="3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  <xf numFmtId="167" fontId="4" fillId="0" borderId="0" xfId="1" applyNumberFormat="1" applyFont="1" applyAlignment="1">
      <alignment horizontal="center"/>
    </xf>
    <xf numFmtId="0" fontId="5" fillId="0" borderId="0" xfId="6" applyAlignment="1">
      <alignment horizontal="center" vertical="center" wrapText="1"/>
    </xf>
    <xf numFmtId="0" fontId="0" fillId="0" borderId="0" xfId="0"/>
    <xf numFmtId="169" fontId="5" fillId="0" borderId="0" xfId="6" applyNumberForma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2" fillId="0" borderId="0" xfId="28"/>
    <xf numFmtId="3" fontId="62" fillId="0" borderId="0" xfId="28" applyNumberFormat="1"/>
    <xf numFmtId="0" fontId="61" fillId="0" borderId="0" xfId="28" applyNumberFormat="1" applyFont="1" applyAlignment="1">
      <alignment horizontal="left" vertical="top"/>
    </xf>
    <xf numFmtId="3" fontId="61" fillId="0" borderId="0" xfId="28" applyNumberFormat="1" applyFont="1" applyAlignment="1">
      <alignment horizontal="right" vertical="top"/>
    </xf>
    <xf numFmtId="3" fontId="5" fillId="0" borderId="0" xfId="28" applyNumberFormat="1" applyFont="1" applyAlignment="1">
      <alignment horizontal="right" vertical="center"/>
    </xf>
    <xf numFmtId="167" fontId="5" fillId="0" borderId="0" xfId="28" applyNumberFormat="1" applyFont="1" applyAlignment="1">
      <alignment horizontal="right" vertical="center"/>
    </xf>
    <xf numFmtId="3" fontId="1" fillId="0" borderId="0" xfId="28" applyNumberFormat="1" applyFont="1" applyAlignment="1">
      <alignment horizontal="right" vertical="top"/>
    </xf>
    <xf numFmtId="167" fontId="1" fillId="0" borderId="0" xfId="28" applyNumberFormat="1" applyFont="1" applyAlignment="1">
      <alignment horizontal="right" vertical="top"/>
    </xf>
  </cellXfs>
  <cellStyles count="30">
    <cellStyle name="Comma" xfId="1" builtinId="3"/>
    <cellStyle name="Comma 2" xfId="2" xr:uid="{00000000-0005-0000-0000-000001000000}"/>
    <cellStyle name="Data_Total" xfId="3" xr:uid="{00000000-0005-0000-0000-000002000000}"/>
    <cellStyle name="Data_Total 2" xfId="4" xr:uid="{00000000-0005-0000-0000-000003000000}"/>
    <cellStyle name="Data_Total 4" xfId="5" xr:uid="{00000000-0005-0000-0000-000004000000}"/>
    <cellStyle name="Headings" xfId="6" xr:uid="{00000000-0005-0000-0000-000005000000}"/>
    <cellStyle name="Headings 2" xfId="7" xr:uid="{00000000-0005-0000-0000-000006000000}"/>
    <cellStyle name="Headings 2 2" xfId="8" xr:uid="{00000000-0005-0000-0000-000007000000}"/>
    <cellStyle name="Headings 3" xfId="9" xr:uid="{00000000-0005-0000-0000-000008000000}"/>
    <cellStyle name="Headings 4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Normal 4" xfId="14" xr:uid="{00000000-0005-0000-0000-00000E000000}"/>
    <cellStyle name="Normal 5" xfId="15" xr:uid="{00000000-0005-0000-0000-00000F000000}"/>
    <cellStyle name="Normal 6" xfId="28" xr:uid="{00000000-0005-0000-0000-000010000000}"/>
    <cellStyle name="Normal_1_1_1" xfId="16" xr:uid="{00000000-0005-0000-0000-000011000000}"/>
    <cellStyle name="Normal_1_1_2" xfId="17" xr:uid="{00000000-0005-0000-0000-000012000000}"/>
    <cellStyle name="Percent" xfId="18" builtinId="5"/>
    <cellStyle name="Percent 2" xfId="19" xr:uid="{00000000-0005-0000-0000-000014000000}"/>
    <cellStyle name="Percent 3" xfId="29" xr:uid="{00000000-0005-0000-0000-00004A000000}"/>
    <cellStyle name="Row_CategoryHeadings" xfId="20" xr:uid="{00000000-0005-0000-0000-000015000000}"/>
    <cellStyle name="Row_Headings" xfId="21" xr:uid="{00000000-0005-0000-0000-000016000000}"/>
    <cellStyle name="Row_Headings 2" xfId="22" xr:uid="{00000000-0005-0000-0000-000017000000}"/>
    <cellStyle name="Source" xfId="23" xr:uid="{00000000-0005-0000-0000-000018000000}"/>
    <cellStyle name="Source 2" xfId="24" xr:uid="{00000000-0005-0000-0000-000019000000}"/>
    <cellStyle name="Table_Name" xfId="25" xr:uid="{00000000-0005-0000-0000-00001A000000}"/>
    <cellStyle name="Warnings" xfId="26" xr:uid="{00000000-0005-0000-0000-00001B000000}"/>
    <cellStyle name="Warnings 2" xfId="27" xr:uid="{00000000-0005-0000-0000-00001C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977751626456593E-2"/>
          <c:y val="1.9762883991484976E-2"/>
          <c:w val="0.92422058139610808"/>
          <c:h val="0.6719380557104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20-4478-AECD-EEF3356058FE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F20-4478-AECD-EEF3356058FE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F20-4478-AECD-EEF3356058FE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F20-4478-AECD-EEF3356058FE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F20-4478-AECD-EEF3356058FE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F20-4478-AECD-EEF3356058FE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F20-4478-AECD-EEF3356058FE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F20-4478-AECD-EEF3356058FE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F20-4478-AECD-EEF3356058FE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F20-4478-AECD-EEF3356058FE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F20-4478-AECD-EEF3356058FE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8F20-4478-AECD-EEF3356058F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Data!$B$511:$B$524</c:f>
              <c:strCache>
                <c:ptCount val="14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  <c:pt idx="12">
                  <c:v>BCP</c:v>
                </c:pt>
                <c:pt idx="13">
                  <c:v>DC </c:v>
                </c:pt>
              </c:strCache>
            </c:strRef>
          </c:cat>
          <c:val>
            <c:numRef>
              <c:f>Data!$C$511:$C$524</c:f>
              <c:numCache>
                <c:formatCode>#,##0.0</c:formatCode>
                <c:ptCount val="14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  <c:pt idx="12">
                  <c:v>2.4</c:v>
                </c:pt>
                <c:pt idx="1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F20-4478-AECD-EEF33560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58392"/>
        <c:axId val="500158784"/>
      </c:barChart>
      <c:catAx>
        <c:axId val="500158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15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158784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3774145616641901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500158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795580110497236"/>
          <c:y val="0.18840646373437406"/>
          <c:w val="0.48618784530386738"/>
          <c:h val="0.63768341571634302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11-48C9-80F1-3232950AE4E6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11-48C9-80F1-3232950AE4E6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11-48C9-80F1-3232950AE4E6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11-48C9-80F1-3232950AE4E6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111-48C9-80F1-3232950AE4E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'Dorset LEP'!$W$23:$AA$23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'Dorset LEP'!$W$24:$AA$24</c:f>
              <c:numCache>
                <c:formatCode>General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0</c:v>
                </c:pt>
                <c:pt idx="3">
                  <c:v>15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11-48C9-80F1-3232950AE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29729729729729"/>
          <c:y val="0.16532258064516128"/>
          <c:w val="0.60472972972972971"/>
          <c:h val="0.72177419354838712"/>
        </c:manualLayout>
      </c:layout>
      <c:pieChart>
        <c:varyColors val="1"/>
        <c:ser>
          <c:idx val="0"/>
          <c:order val="0"/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60-4F73-8079-E20D6E67B33A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60-4F73-8079-E20D6E67B33A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60-4F73-8079-E20D6E67B33A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60-4F73-8079-E20D6E67B33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'Dorset LEP'!$W$28:$Z$28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'Dorset LEP'!$W$29:$Z$29</c:f>
              <c:numCache>
                <c:formatCode>General</c:formatCode>
                <c:ptCount val="4"/>
                <c:pt idx="0">
                  <c:v>1585</c:v>
                </c:pt>
                <c:pt idx="1">
                  <c:v>2165</c:v>
                </c:pt>
                <c:pt idx="2">
                  <c:v>2780</c:v>
                </c:pt>
                <c:pt idx="3">
                  <c:v>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60-4F73-8079-E20D6E67B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38233640011216E-2"/>
          <c:y val="0.10162641969329464"/>
          <c:w val="0.87202507676635277"/>
          <c:h val="0.58130312064564538"/>
        </c:manualLayout>
      </c:layout>
      <c:lineChart>
        <c:grouping val="standard"/>
        <c:varyColors val="0"/>
        <c:ser>
          <c:idx val="0"/>
          <c:order val="0"/>
          <c:tx>
            <c:strRef>
              <c:f>Data!$B$624</c:f>
              <c:strCache>
                <c:ptCount val="1"/>
                <c:pt idx="0">
                  <c:v>Great Britain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Data!$C$624:$GE$624</c:f>
              <c:numCache>
                <c:formatCode>#,##0.0</c:formatCode>
                <c:ptCount val="185"/>
                <c:pt idx="0">
                  <c:v>2.4</c:v>
                </c:pt>
                <c:pt idx="1">
                  <c:v>2.5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2.4</c:v>
                </c:pt>
                <c:pt idx="30">
                  <c:v>2.4</c:v>
                </c:pt>
                <c:pt idx="31">
                  <c:v>2.4</c:v>
                </c:pt>
                <c:pt idx="32">
                  <c:v>2.4</c:v>
                </c:pt>
                <c:pt idx="33">
                  <c:v>2.4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2.4</c:v>
                </c:pt>
                <c:pt idx="37">
                  <c:v>2.5</c:v>
                </c:pt>
                <c:pt idx="38">
                  <c:v>2.4</c:v>
                </c:pt>
                <c:pt idx="39">
                  <c:v>2.2999999999999998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2.1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2.1</c:v>
                </c:pt>
                <c:pt idx="49">
                  <c:v>2.1</c:v>
                </c:pt>
                <c:pt idx="50">
                  <c:v>2.1</c:v>
                </c:pt>
                <c:pt idx="51">
                  <c:v>2.1</c:v>
                </c:pt>
                <c:pt idx="52">
                  <c:v>2.1</c:v>
                </c:pt>
                <c:pt idx="53">
                  <c:v>2.1</c:v>
                </c:pt>
                <c:pt idx="54">
                  <c:v>2.2000000000000002</c:v>
                </c:pt>
                <c:pt idx="55">
                  <c:v>2.2999999999999998</c:v>
                </c:pt>
                <c:pt idx="56">
                  <c:v>2.4</c:v>
                </c:pt>
                <c:pt idx="57">
                  <c:v>2.4</c:v>
                </c:pt>
                <c:pt idx="58">
                  <c:v>2.6</c:v>
                </c:pt>
                <c:pt idx="59">
                  <c:v>2.9</c:v>
                </c:pt>
                <c:pt idx="60">
                  <c:v>3.2</c:v>
                </c:pt>
                <c:pt idx="61">
                  <c:v>3.6</c:v>
                </c:pt>
                <c:pt idx="62">
                  <c:v>3.8</c:v>
                </c:pt>
                <c:pt idx="63">
                  <c:v>3.9</c:v>
                </c:pt>
                <c:pt idx="64">
                  <c:v>3.9</c:v>
                </c:pt>
                <c:pt idx="65">
                  <c:v>3.9</c:v>
                </c:pt>
                <c:pt idx="66">
                  <c:v>3.9</c:v>
                </c:pt>
                <c:pt idx="67">
                  <c:v>4</c:v>
                </c:pt>
                <c:pt idx="68">
                  <c:v>3.9</c:v>
                </c:pt>
                <c:pt idx="69">
                  <c:v>3.9</c:v>
                </c:pt>
                <c:pt idx="70">
                  <c:v>3.9</c:v>
                </c:pt>
                <c:pt idx="71">
                  <c:v>3.9</c:v>
                </c:pt>
                <c:pt idx="72">
                  <c:v>4.0999999999999996</c:v>
                </c:pt>
                <c:pt idx="73">
                  <c:v>4.0999999999999996</c:v>
                </c:pt>
                <c:pt idx="74">
                  <c:v>4</c:v>
                </c:pt>
                <c:pt idx="75">
                  <c:v>3.9</c:v>
                </c:pt>
                <c:pt idx="76">
                  <c:v>3.7</c:v>
                </c:pt>
                <c:pt idx="77">
                  <c:v>3.5</c:v>
                </c:pt>
                <c:pt idx="78">
                  <c:v>3.5</c:v>
                </c:pt>
                <c:pt idx="79">
                  <c:v>3.6</c:v>
                </c:pt>
                <c:pt idx="80">
                  <c:v>3.5</c:v>
                </c:pt>
                <c:pt idx="81">
                  <c:v>3.5</c:v>
                </c:pt>
                <c:pt idx="82">
                  <c:v>3.5</c:v>
                </c:pt>
                <c:pt idx="83">
                  <c:v>3.5</c:v>
                </c:pt>
                <c:pt idx="84">
                  <c:v>3.7</c:v>
                </c:pt>
                <c:pt idx="85">
                  <c:v>3.8</c:v>
                </c:pt>
                <c:pt idx="86">
                  <c:v>3.7</c:v>
                </c:pt>
                <c:pt idx="87">
                  <c:v>3.7</c:v>
                </c:pt>
                <c:pt idx="88">
                  <c:v>3.7</c:v>
                </c:pt>
                <c:pt idx="89">
                  <c:v>3.7</c:v>
                </c:pt>
                <c:pt idx="90">
                  <c:v>3.8</c:v>
                </c:pt>
                <c:pt idx="91">
                  <c:v>3.9</c:v>
                </c:pt>
                <c:pt idx="92">
                  <c:v>3.9</c:v>
                </c:pt>
                <c:pt idx="93">
                  <c:v>3.8</c:v>
                </c:pt>
                <c:pt idx="94">
                  <c:v>3.8</c:v>
                </c:pt>
                <c:pt idx="95">
                  <c:v>3.9</c:v>
                </c:pt>
                <c:pt idx="96">
                  <c:v>4</c:v>
                </c:pt>
                <c:pt idx="97">
                  <c:v>4.0999999999999996</c:v>
                </c:pt>
                <c:pt idx="98">
                  <c:v>4.0999999999999996</c:v>
                </c:pt>
                <c:pt idx="99">
                  <c:v>4</c:v>
                </c:pt>
                <c:pt idx="100">
                  <c:v>3.9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  <c:pt idx="104">
                  <c:v>3.8</c:v>
                </c:pt>
                <c:pt idx="105">
                  <c:v>3.8</c:v>
                </c:pt>
                <c:pt idx="106">
                  <c:v>3.8</c:v>
                </c:pt>
                <c:pt idx="107">
                  <c:v>3.7</c:v>
                </c:pt>
                <c:pt idx="108">
                  <c:v>3.8</c:v>
                </c:pt>
                <c:pt idx="109">
                  <c:v>3.9</c:v>
                </c:pt>
                <c:pt idx="110">
                  <c:v>3.8</c:v>
                </c:pt>
                <c:pt idx="111">
                  <c:v>3.7</c:v>
                </c:pt>
                <c:pt idx="112">
                  <c:v>3.6</c:v>
                </c:pt>
                <c:pt idx="113">
                  <c:v>3.5</c:v>
                </c:pt>
                <c:pt idx="114" formatCode="General">
                  <c:v>3.4</c:v>
                </c:pt>
                <c:pt idx="115" formatCode="General">
                  <c:v>3.3</c:v>
                </c:pt>
                <c:pt idx="116" formatCode="General">
                  <c:v>3.2</c:v>
                </c:pt>
                <c:pt idx="117">
                  <c:v>3</c:v>
                </c:pt>
                <c:pt idx="118">
                  <c:v>2.9</c:v>
                </c:pt>
                <c:pt idx="119">
                  <c:v>2.9</c:v>
                </c:pt>
                <c:pt idx="120" formatCode="General">
                  <c:v>3</c:v>
                </c:pt>
                <c:pt idx="121" formatCode="General">
                  <c:v>3</c:v>
                </c:pt>
                <c:pt idx="122" formatCode="General">
                  <c:v>2.9</c:v>
                </c:pt>
                <c:pt idx="123" formatCode="General">
                  <c:v>2.7</c:v>
                </c:pt>
                <c:pt idx="124" formatCode="General">
                  <c:v>2.6</c:v>
                </c:pt>
                <c:pt idx="125" formatCode="General">
                  <c:v>2.4</c:v>
                </c:pt>
                <c:pt idx="126" formatCode="General">
                  <c:v>2.4</c:v>
                </c:pt>
                <c:pt idx="127" formatCode="General">
                  <c:v>2.2999999999999998</c:v>
                </c:pt>
                <c:pt idx="128" formatCode="General">
                  <c:v>2.2000000000000002</c:v>
                </c:pt>
                <c:pt idx="129" formatCode="General">
                  <c:v>2.1</c:v>
                </c:pt>
                <c:pt idx="130" formatCode="General">
                  <c:v>2</c:v>
                </c:pt>
                <c:pt idx="131" formatCode="General">
                  <c:v>1.9</c:v>
                </c:pt>
                <c:pt idx="132" formatCode="General">
                  <c:v>2</c:v>
                </c:pt>
                <c:pt idx="133" formatCode="General">
                  <c:v>2</c:v>
                </c:pt>
                <c:pt idx="134" formatCode="General">
                  <c:v>2</c:v>
                </c:pt>
                <c:pt idx="135" formatCode="General">
                  <c:v>1.9</c:v>
                </c:pt>
                <c:pt idx="136" formatCode="General">
                  <c:v>1.8</c:v>
                </c:pt>
                <c:pt idx="137" formatCode="General">
                  <c:v>1.7</c:v>
                </c:pt>
                <c:pt idx="138" formatCode="General">
                  <c:v>1.7</c:v>
                </c:pt>
                <c:pt idx="139" formatCode="General">
                  <c:v>1.7</c:v>
                </c:pt>
                <c:pt idx="140" formatCode="General">
                  <c:v>1.6</c:v>
                </c:pt>
                <c:pt idx="141" formatCode="General">
                  <c:v>1.6</c:v>
                </c:pt>
                <c:pt idx="142" formatCode="General">
                  <c:v>1.5</c:v>
                </c:pt>
                <c:pt idx="143" formatCode="General">
                  <c:v>1.5</c:v>
                </c:pt>
                <c:pt idx="144" formatCode="General">
                  <c:v>1.5</c:v>
                </c:pt>
                <c:pt idx="145">
                  <c:v>1.6</c:v>
                </c:pt>
                <c:pt idx="146">
                  <c:v>1.9</c:v>
                </c:pt>
                <c:pt idx="147">
                  <c:v>1.8</c:v>
                </c:pt>
                <c:pt idx="148">
                  <c:v>1.8</c:v>
                </c:pt>
                <c:pt idx="149">
                  <c:v>1.8</c:v>
                </c:pt>
                <c:pt idx="150">
                  <c:v>1.8</c:v>
                </c:pt>
                <c:pt idx="151">
                  <c:v>1.8</c:v>
                </c:pt>
                <c:pt idx="152">
                  <c:v>1.8</c:v>
                </c:pt>
                <c:pt idx="153">
                  <c:v>1.8</c:v>
                </c:pt>
                <c:pt idx="154">
                  <c:v>1.8</c:v>
                </c:pt>
                <c:pt idx="155">
                  <c:v>1.8</c:v>
                </c:pt>
                <c:pt idx="156" formatCode="General">
                  <c:v>1.9</c:v>
                </c:pt>
                <c:pt idx="157" formatCode="General">
                  <c:v>1.9</c:v>
                </c:pt>
                <c:pt idx="158" formatCode="0.0">
                  <c:v>2</c:v>
                </c:pt>
                <c:pt idx="159" formatCode="0.0">
                  <c:v>2</c:v>
                </c:pt>
                <c:pt idx="160" formatCode="0.0">
                  <c:v>2</c:v>
                </c:pt>
                <c:pt idx="161" formatCode="0.0">
                  <c:v>1.9</c:v>
                </c:pt>
                <c:pt idx="162">
                  <c:v>1.9</c:v>
                </c:pt>
                <c:pt idx="163">
                  <c:v>1.9</c:v>
                </c:pt>
                <c:pt idx="164">
                  <c:v>1.9</c:v>
                </c:pt>
                <c:pt idx="165">
                  <c:v>1.9</c:v>
                </c:pt>
                <c:pt idx="166" formatCode="General">
                  <c:v>1.9</c:v>
                </c:pt>
                <c:pt idx="167" formatCode="General">
                  <c:v>1.9</c:v>
                </c:pt>
                <c:pt idx="168" formatCode="0.0">
                  <c:v>2</c:v>
                </c:pt>
                <c:pt idx="169" formatCode="0.0">
                  <c:v>2.1</c:v>
                </c:pt>
                <c:pt idx="170" formatCode="0.0">
                  <c:v>2.1</c:v>
                </c:pt>
                <c:pt idx="171" formatCode="0.0">
                  <c:v>2.2000000000000002</c:v>
                </c:pt>
                <c:pt idx="172" formatCode="0.0">
                  <c:v>2.2000000000000002</c:v>
                </c:pt>
                <c:pt idx="173" formatCode="General">
                  <c:v>1.9</c:v>
                </c:pt>
                <c:pt idx="174" formatCode="General">
                  <c:v>2.2000000000000002</c:v>
                </c:pt>
                <c:pt idx="175" formatCode="General">
                  <c:v>1.9</c:v>
                </c:pt>
                <c:pt idx="176" formatCode="General">
                  <c:v>2.2000000000000002</c:v>
                </c:pt>
                <c:pt idx="177" formatCode="General">
                  <c:v>2.2999999999999998</c:v>
                </c:pt>
                <c:pt idx="178" formatCode="General">
                  <c:v>2.2999999999999998</c:v>
                </c:pt>
                <c:pt idx="179" formatCode="General">
                  <c:v>2.4</c:v>
                </c:pt>
                <c:pt idx="180" formatCode="General">
                  <c:v>2.4</c:v>
                </c:pt>
                <c:pt idx="181" formatCode="0.0">
                  <c:v>2.6</c:v>
                </c:pt>
                <c:pt idx="182">
                  <c:v>2.7</c:v>
                </c:pt>
                <c:pt idx="183">
                  <c:v>2.7</c:v>
                </c:pt>
                <c:pt idx="18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3-4114-8534-46E93C40C74C}"/>
            </c:ext>
          </c:extLst>
        </c:ser>
        <c:ser>
          <c:idx val="2"/>
          <c:order val="1"/>
          <c:tx>
            <c:strRef>
              <c:f>Data!$B$626</c:f>
              <c:strCache>
                <c:ptCount val="1"/>
                <c:pt idx="0">
                  <c:v>Dorset LEP area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Data!$C$626:$GE$626</c:f>
              <c:numCache>
                <c:formatCode>#,##0.0</c:formatCode>
                <c:ptCount val="18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1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1.2</c:v>
                </c:pt>
                <c:pt idx="23">
                  <c:v>1.1000000000000001</c:v>
                </c:pt>
                <c:pt idx="24">
                  <c:v>1.3</c:v>
                </c:pt>
                <c:pt idx="25">
                  <c:v>1.3</c:v>
                </c:pt>
                <c:pt idx="26">
                  <c:v>1.3</c:v>
                </c:pt>
                <c:pt idx="27">
                  <c:v>1.3</c:v>
                </c:pt>
                <c:pt idx="28">
                  <c:v>1.3</c:v>
                </c:pt>
                <c:pt idx="29">
                  <c:v>1.3</c:v>
                </c:pt>
                <c:pt idx="30">
                  <c:v>1.3</c:v>
                </c:pt>
                <c:pt idx="31">
                  <c:v>1.3</c:v>
                </c:pt>
                <c:pt idx="32">
                  <c:v>1.2</c:v>
                </c:pt>
                <c:pt idx="33">
                  <c:v>1.2</c:v>
                </c:pt>
                <c:pt idx="34">
                  <c:v>1.3</c:v>
                </c:pt>
                <c:pt idx="35">
                  <c:v>1.3</c:v>
                </c:pt>
                <c:pt idx="36">
                  <c:v>1.3</c:v>
                </c:pt>
                <c:pt idx="37">
                  <c:v>1.3</c:v>
                </c:pt>
                <c:pt idx="38">
                  <c:v>1.2</c:v>
                </c:pt>
                <c:pt idx="39">
                  <c:v>1.1000000000000001</c:v>
                </c:pt>
                <c:pt idx="40">
                  <c:v>1</c:v>
                </c:pt>
                <c:pt idx="41">
                  <c:v>0.9</c:v>
                </c:pt>
                <c:pt idx="42">
                  <c:v>1</c:v>
                </c:pt>
                <c:pt idx="43">
                  <c:v>1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1</c:v>
                </c:pt>
                <c:pt idx="49">
                  <c:v>1.1000000000000001</c:v>
                </c:pt>
                <c:pt idx="50">
                  <c:v>1.1000000000000001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1.1000000000000001</c:v>
                </c:pt>
                <c:pt idx="55">
                  <c:v>1.2</c:v>
                </c:pt>
                <c:pt idx="56">
                  <c:v>1.3</c:v>
                </c:pt>
                <c:pt idx="57">
                  <c:v>1.4</c:v>
                </c:pt>
                <c:pt idx="58">
                  <c:v>1.6</c:v>
                </c:pt>
                <c:pt idx="59">
                  <c:v>1.8</c:v>
                </c:pt>
                <c:pt idx="60">
                  <c:v>2.1</c:v>
                </c:pt>
                <c:pt idx="61">
                  <c:v>2.5</c:v>
                </c:pt>
                <c:pt idx="62">
                  <c:v>2.6</c:v>
                </c:pt>
                <c:pt idx="63">
                  <c:v>2.6</c:v>
                </c:pt>
                <c:pt idx="64">
                  <c:v>2.6</c:v>
                </c:pt>
                <c:pt idx="65">
                  <c:v>2.5</c:v>
                </c:pt>
                <c:pt idx="66">
                  <c:v>2.6</c:v>
                </c:pt>
                <c:pt idx="67">
                  <c:v>2.6</c:v>
                </c:pt>
                <c:pt idx="68">
                  <c:v>2.5</c:v>
                </c:pt>
                <c:pt idx="69">
                  <c:v>2.5</c:v>
                </c:pt>
                <c:pt idx="70">
                  <c:v>2.6</c:v>
                </c:pt>
                <c:pt idx="71">
                  <c:v>2.6</c:v>
                </c:pt>
                <c:pt idx="72">
                  <c:v>2.8</c:v>
                </c:pt>
                <c:pt idx="73">
                  <c:v>2.8</c:v>
                </c:pt>
                <c:pt idx="74">
                  <c:v>2.7</c:v>
                </c:pt>
                <c:pt idx="75">
                  <c:v>2.5</c:v>
                </c:pt>
                <c:pt idx="76">
                  <c:v>2.4</c:v>
                </c:pt>
                <c:pt idx="77">
                  <c:v>2.2000000000000002</c:v>
                </c:pt>
                <c:pt idx="78">
                  <c:v>2.1</c:v>
                </c:pt>
                <c:pt idx="79">
                  <c:v>2.2000000000000002</c:v>
                </c:pt>
                <c:pt idx="80">
                  <c:v>2.2000000000000002</c:v>
                </c:pt>
                <c:pt idx="81">
                  <c:v>2.1</c:v>
                </c:pt>
                <c:pt idx="82">
                  <c:v>2.2000000000000002</c:v>
                </c:pt>
                <c:pt idx="83">
                  <c:v>2.2000000000000002</c:v>
                </c:pt>
                <c:pt idx="84">
                  <c:v>2.4</c:v>
                </c:pt>
                <c:pt idx="85">
                  <c:v>2.5</c:v>
                </c:pt>
                <c:pt idx="86">
                  <c:v>2.4</c:v>
                </c:pt>
                <c:pt idx="87">
                  <c:v>2.2000000000000002</c:v>
                </c:pt>
                <c:pt idx="88">
                  <c:v>2.1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2.2000000000000002</c:v>
                </c:pt>
                <c:pt idx="95">
                  <c:v>2.2999999999999998</c:v>
                </c:pt>
                <c:pt idx="96">
                  <c:v>2.5</c:v>
                </c:pt>
                <c:pt idx="97">
                  <c:v>2.6</c:v>
                </c:pt>
                <c:pt idx="98">
                  <c:v>2.5</c:v>
                </c:pt>
                <c:pt idx="99">
                  <c:v>2.2999999999999998</c:v>
                </c:pt>
                <c:pt idx="100">
                  <c:v>2.2000000000000002</c:v>
                </c:pt>
                <c:pt idx="101">
                  <c:v>2.1</c:v>
                </c:pt>
                <c:pt idx="102">
                  <c:v>2.1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2.1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2.2000000000000002</c:v>
                </c:pt>
                <c:pt idx="110">
                  <c:v>2.2000000000000002</c:v>
                </c:pt>
                <c:pt idx="111">
                  <c:v>2.1</c:v>
                </c:pt>
                <c:pt idx="112">
                  <c:v>2</c:v>
                </c:pt>
                <c:pt idx="113">
                  <c:v>1.9</c:v>
                </c:pt>
                <c:pt idx="114" formatCode="General">
                  <c:v>1.8</c:v>
                </c:pt>
                <c:pt idx="115" formatCode="General">
                  <c:v>1.8</c:v>
                </c:pt>
                <c:pt idx="116" formatCode="General">
                  <c:v>1.7</c:v>
                </c:pt>
                <c:pt idx="117">
                  <c:v>1.6</c:v>
                </c:pt>
                <c:pt idx="118">
                  <c:v>1.7</c:v>
                </c:pt>
                <c:pt idx="119">
                  <c:v>1.7</c:v>
                </c:pt>
                <c:pt idx="120" formatCode="General">
                  <c:v>1.8</c:v>
                </c:pt>
                <c:pt idx="121" formatCode="General">
                  <c:v>1.8</c:v>
                </c:pt>
                <c:pt idx="122" formatCode="General">
                  <c:v>1.7</c:v>
                </c:pt>
                <c:pt idx="123" formatCode="General">
                  <c:v>1.5</c:v>
                </c:pt>
                <c:pt idx="124" formatCode="General">
                  <c:v>1.4</c:v>
                </c:pt>
                <c:pt idx="125" formatCode="General">
                  <c:v>1.3</c:v>
                </c:pt>
                <c:pt idx="126" formatCode="General">
                  <c:v>1.2</c:v>
                </c:pt>
                <c:pt idx="127" formatCode="General">
                  <c:v>1.1000000000000001</c:v>
                </c:pt>
                <c:pt idx="128" formatCode="General">
                  <c:v>1.1000000000000001</c:v>
                </c:pt>
                <c:pt idx="129" formatCode="General">
                  <c:v>1.1000000000000001</c:v>
                </c:pt>
                <c:pt idx="130" formatCode="General">
                  <c:v>1.1000000000000001</c:v>
                </c:pt>
                <c:pt idx="131" formatCode="General">
                  <c:v>1.1000000000000001</c:v>
                </c:pt>
                <c:pt idx="132" formatCode="General">
                  <c:v>1.2</c:v>
                </c:pt>
                <c:pt idx="133" formatCode="General">
                  <c:v>1.2</c:v>
                </c:pt>
                <c:pt idx="134" formatCode="General">
                  <c:v>1.1000000000000001</c:v>
                </c:pt>
                <c:pt idx="135" formatCode="General">
                  <c:v>1</c:v>
                </c:pt>
                <c:pt idx="136" formatCode="General">
                  <c:v>1</c:v>
                </c:pt>
                <c:pt idx="137" formatCode="General">
                  <c:v>0.9</c:v>
                </c:pt>
                <c:pt idx="138" formatCode="General">
                  <c:v>0.9</c:v>
                </c:pt>
                <c:pt idx="139" formatCode="General">
                  <c:v>0.8</c:v>
                </c:pt>
                <c:pt idx="140" formatCode="General">
                  <c:v>0.8</c:v>
                </c:pt>
                <c:pt idx="141" formatCode="General">
                  <c:v>0.8</c:v>
                </c:pt>
                <c:pt idx="142" formatCode="General">
                  <c:v>0.8</c:v>
                </c:pt>
                <c:pt idx="143" formatCode="General">
                  <c:v>0.8</c:v>
                </c:pt>
                <c:pt idx="144" formatCode="General">
                  <c:v>0.8</c:v>
                </c:pt>
                <c:pt idx="145">
                  <c:v>0.9</c:v>
                </c:pt>
                <c:pt idx="146">
                  <c:v>1.1000000000000001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1.1000000000000001</c:v>
                </c:pt>
                <c:pt idx="154">
                  <c:v>1.1000000000000001</c:v>
                </c:pt>
                <c:pt idx="155">
                  <c:v>1.1000000000000001</c:v>
                </c:pt>
                <c:pt idx="156" formatCode="General">
                  <c:v>1.2</c:v>
                </c:pt>
                <c:pt idx="157" formatCode="General">
                  <c:v>1.2</c:v>
                </c:pt>
                <c:pt idx="158" formatCode="0.0">
                  <c:v>1.2</c:v>
                </c:pt>
                <c:pt idx="159" formatCode="0.0">
                  <c:v>1.2</c:v>
                </c:pt>
                <c:pt idx="160" formatCode="0.0">
                  <c:v>1.1000000000000001</c:v>
                </c:pt>
                <c:pt idx="161" formatCode="0.0">
                  <c:v>1.1000000000000001</c:v>
                </c:pt>
                <c:pt idx="162">
                  <c:v>1.1000000000000001</c:v>
                </c:pt>
                <c:pt idx="163">
                  <c:v>1.1000000000000001</c:v>
                </c:pt>
                <c:pt idx="164">
                  <c:v>1</c:v>
                </c:pt>
                <c:pt idx="165">
                  <c:v>1</c:v>
                </c:pt>
                <c:pt idx="166" formatCode="General">
                  <c:v>1.1000000000000001</c:v>
                </c:pt>
                <c:pt idx="167" formatCode="General">
                  <c:v>1.1000000000000001</c:v>
                </c:pt>
                <c:pt idx="168" formatCode="General">
                  <c:v>1.2</c:v>
                </c:pt>
                <c:pt idx="169" formatCode="General">
                  <c:v>1.2</c:v>
                </c:pt>
                <c:pt idx="170" formatCode="General">
                  <c:v>1.3</c:v>
                </c:pt>
                <c:pt idx="171" formatCode="General">
                  <c:v>1.6</c:v>
                </c:pt>
                <c:pt idx="172" formatCode="General">
                  <c:v>1.5</c:v>
                </c:pt>
                <c:pt idx="173" formatCode="General">
                  <c:v>1.2</c:v>
                </c:pt>
                <c:pt idx="174" formatCode="General">
                  <c:v>1.6</c:v>
                </c:pt>
                <c:pt idx="175" formatCode="General">
                  <c:v>1.2</c:v>
                </c:pt>
                <c:pt idx="176" formatCode="General">
                  <c:v>1.7</c:v>
                </c:pt>
                <c:pt idx="177" formatCode="General">
                  <c:v>1.7</c:v>
                </c:pt>
                <c:pt idx="178" formatCode="General">
                  <c:v>1.8</c:v>
                </c:pt>
                <c:pt idx="179" formatCode="General">
                  <c:v>1.9</c:v>
                </c:pt>
                <c:pt idx="180" formatCode="General">
                  <c:v>1.9</c:v>
                </c:pt>
                <c:pt idx="181" formatCode="0.0">
                  <c:v>2</c:v>
                </c:pt>
                <c:pt idx="182">
                  <c:v>2.1</c:v>
                </c:pt>
                <c:pt idx="183">
                  <c:v>2</c:v>
                </c:pt>
                <c:pt idx="18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3-4114-8534-46E93C40C74C}"/>
            </c:ext>
          </c:extLst>
        </c:ser>
        <c:ser>
          <c:idx val="3"/>
          <c:order val="2"/>
          <c:tx>
            <c:strRef>
              <c:f>Data!$B$627</c:f>
              <c:strCache>
                <c:ptCount val="1"/>
                <c:pt idx="0">
                  <c:v>Bournemouth</c:v>
                </c:pt>
              </c:strCache>
            </c:strRef>
          </c:tx>
          <c:spPr>
            <a:ln w="25400">
              <a:solidFill>
                <a:srgbClr val="3333CC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Data!$C$627:$GE$627</c:f>
              <c:numCache>
                <c:formatCode>#,##0.0</c:formatCode>
                <c:ptCount val="185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1.6</c:v>
                </c:pt>
                <c:pt idx="4">
                  <c:v>1.6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1.6</c:v>
                </c:pt>
                <c:pt idx="12">
                  <c:v>1.7</c:v>
                </c:pt>
                <c:pt idx="13">
                  <c:v>1.8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1.6</c:v>
                </c:pt>
                <c:pt idx="18">
                  <c:v>1.6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  <c:pt idx="22">
                  <c:v>1.8</c:v>
                </c:pt>
                <c:pt idx="23">
                  <c:v>1.7</c:v>
                </c:pt>
                <c:pt idx="24">
                  <c:v>1.8</c:v>
                </c:pt>
                <c:pt idx="25">
                  <c:v>1.8</c:v>
                </c:pt>
                <c:pt idx="26">
                  <c:v>1.9</c:v>
                </c:pt>
                <c:pt idx="27">
                  <c:v>1.9</c:v>
                </c:pt>
                <c:pt idx="28">
                  <c:v>1.9</c:v>
                </c:pt>
                <c:pt idx="29">
                  <c:v>1.9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1.9</c:v>
                </c:pt>
                <c:pt idx="34">
                  <c:v>2</c:v>
                </c:pt>
                <c:pt idx="35">
                  <c:v>1.9</c:v>
                </c:pt>
                <c:pt idx="36">
                  <c:v>1.9</c:v>
                </c:pt>
                <c:pt idx="37">
                  <c:v>1.9</c:v>
                </c:pt>
                <c:pt idx="38">
                  <c:v>1.8</c:v>
                </c:pt>
                <c:pt idx="39">
                  <c:v>1.6</c:v>
                </c:pt>
                <c:pt idx="40">
                  <c:v>1.5</c:v>
                </c:pt>
                <c:pt idx="41">
                  <c:v>1.5</c:v>
                </c:pt>
                <c:pt idx="42">
                  <c:v>1.5</c:v>
                </c:pt>
                <c:pt idx="43">
                  <c:v>1.4</c:v>
                </c:pt>
                <c:pt idx="44">
                  <c:v>1.4</c:v>
                </c:pt>
                <c:pt idx="45">
                  <c:v>1.4</c:v>
                </c:pt>
                <c:pt idx="46">
                  <c:v>1.4</c:v>
                </c:pt>
                <c:pt idx="47">
                  <c:v>1.4</c:v>
                </c:pt>
                <c:pt idx="48">
                  <c:v>1.5</c:v>
                </c:pt>
                <c:pt idx="49">
                  <c:v>1.5</c:v>
                </c:pt>
                <c:pt idx="50">
                  <c:v>1.6</c:v>
                </c:pt>
                <c:pt idx="51">
                  <c:v>1.6</c:v>
                </c:pt>
                <c:pt idx="52">
                  <c:v>1.5</c:v>
                </c:pt>
                <c:pt idx="53">
                  <c:v>1.5</c:v>
                </c:pt>
                <c:pt idx="54">
                  <c:v>1.6</c:v>
                </c:pt>
                <c:pt idx="55">
                  <c:v>1.8</c:v>
                </c:pt>
                <c:pt idx="56">
                  <c:v>1.9</c:v>
                </c:pt>
                <c:pt idx="57">
                  <c:v>2</c:v>
                </c:pt>
                <c:pt idx="58">
                  <c:v>2.2000000000000002</c:v>
                </c:pt>
                <c:pt idx="59">
                  <c:v>2.5</c:v>
                </c:pt>
                <c:pt idx="60">
                  <c:v>2.9</c:v>
                </c:pt>
                <c:pt idx="61">
                  <c:v>3.3</c:v>
                </c:pt>
                <c:pt idx="62">
                  <c:v>3.5</c:v>
                </c:pt>
                <c:pt idx="63">
                  <c:v>3.6</c:v>
                </c:pt>
                <c:pt idx="64">
                  <c:v>3.7</c:v>
                </c:pt>
                <c:pt idx="65">
                  <c:v>3.6</c:v>
                </c:pt>
                <c:pt idx="66">
                  <c:v>3.7</c:v>
                </c:pt>
                <c:pt idx="67">
                  <c:v>3.7</c:v>
                </c:pt>
                <c:pt idx="68">
                  <c:v>3.6</c:v>
                </c:pt>
                <c:pt idx="69">
                  <c:v>3.7</c:v>
                </c:pt>
                <c:pt idx="70">
                  <c:v>3.6</c:v>
                </c:pt>
                <c:pt idx="71">
                  <c:v>3.5</c:v>
                </c:pt>
                <c:pt idx="72">
                  <c:v>3.8</c:v>
                </c:pt>
                <c:pt idx="73">
                  <c:v>3.9</c:v>
                </c:pt>
                <c:pt idx="74">
                  <c:v>3.8</c:v>
                </c:pt>
                <c:pt idx="75">
                  <c:v>3.7</c:v>
                </c:pt>
                <c:pt idx="76">
                  <c:v>3.5</c:v>
                </c:pt>
                <c:pt idx="77">
                  <c:v>3.3</c:v>
                </c:pt>
                <c:pt idx="78">
                  <c:v>3.2</c:v>
                </c:pt>
                <c:pt idx="79">
                  <c:v>3.2</c:v>
                </c:pt>
                <c:pt idx="80">
                  <c:v>3.2</c:v>
                </c:pt>
                <c:pt idx="81">
                  <c:v>3.1</c:v>
                </c:pt>
                <c:pt idx="82">
                  <c:v>3.3</c:v>
                </c:pt>
                <c:pt idx="83">
                  <c:v>3.3</c:v>
                </c:pt>
                <c:pt idx="84">
                  <c:v>3.4</c:v>
                </c:pt>
                <c:pt idx="85">
                  <c:v>3.6</c:v>
                </c:pt>
                <c:pt idx="86">
                  <c:v>3.6</c:v>
                </c:pt>
                <c:pt idx="87">
                  <c:v>3.3</c:v>
                </c:pt>
                <c:pt idx="88">
                  <c:v>3.2</c:v>
                </c:pt>
                <c:pt idx="89">
                  <c:v>3.2</c:v>
                </c:pt>
                <c:pt idx="90">
                  <c:v>3.2</c:v>
                </c:pt>
                <c:pt idx="91">
                  <c:v>3.2</c:v>
                </c:pt>
                <c:pt idx="92">
                  <c:v>3.2</c:v>
                </c:pt>
                <c:pt idx="93">
                  <c:v>3.3</c:v>
                </c:pt>
                <c:pt idx="94">
                  <c:v>3.3</c:v>
                </c:pt>
                <c:pt idx="95">
                  <c:v>3.4</c:v>
                </c:pt>
                <c:pt idx="96">
                  <c:v>3.6</c:v>
                </c:pt>
                <c:pt idx="97">
                  <c:v>3.7</c:v>
                </c:pt>
                <c:pt idx="98">
                  <c:v>3.7</c:v>
                </c:pt>
                <c:pt idx="99">
                  <c:v>3.4</c:v>
                </c:pt>
                <c:pt idx="100">
                  <c:v>3.4</c:v>
                </c:pt>
                <c:pt idx="101">
                  <c:v>3.3</c:v>
                </c:pt>
                <c:pt idx="102">
                  <c:v>3.2</c:v>
                </c:pt>
                <c:pt idx="103">
                  <c:v>3.2</c:v>
                </c:pt>
                <c:pt idx="104">
                  <c:v>3.2</c:v>
                </c:pt>
                <c:pt idx="105">
                  <c:v>3.2</c:v>
                </c:pt>
                <c:pt idx="106">
                  <c:v>3.3</c:v>
                </c:pt>
                <c:pt idx="107">
                  <c:v>3</c:v>
                </c:pt>
                <c:pt idx="108">
                  <c:v>3.1</c:v>
                </c:pt>
                <c:pt idx="109">
                  <c:v>3.3</c:v>
                </c:pt>
                <c:pt idx="110">
                  <c:v>3.3</c:v>
                </c:pt>
                <c:pt idx="111">
                  <c:v>3.1</c:v>
                </c:pt>
                <c:pt idx="112">
                  <c:v>3.1</c:v>
                </c:pt>
                <c:pt idx="113">
                  <c:v>2.8</c:v>
                </c:pt>
                <c:pt idx="114" formatCode="General">
                  <c:v>2.8</c:v>
                </c:pt>
                <c:pt idx="115" formatCode="General">
                  <c:v>2.6</c:v>
                </c:pt>
                <c:pt idx="116" formatCode="General">
                  <c:v>2.5</c:v>
                </c:pt>
                <c:pt idx="117">
                  <c:v>2.4</c:v>
                </c:pt>
                <c:pt idx="118">
                  <c:v>2.4</c:v>
                </c:pt>
                <c:pt idx="119">
                  <c:v>2.4</c:v>
                </c:pt>
                <c:pt idx="120" formatCode="General">
                  <c:v>2.5</c:v>
                </c:pt>
                <c:pt idx="121" formatCode="General">
                  <c:v>2.5</c:v>
                </c:pt>
                <c:pt idx="122" formatCode="General">
                  <c:v>2.4</c:v>
                </c:pt>
                <c:pt idx="123" formatCode="General">
                  <c:v>1.1000000000000001</c:v>
                </c:pt>
                <c:pt idx="124" formatCode="General">
                  <c:v>2.1</c:v>
                </c:pt>
                <c:pt idx="125" formatCode="General">
                  <c:v>1.9</c:v>
                </c:pt>
                <c:pt idx="126" formatCode="General">
                  <c:v>1.8</c:v>
                </c:pt>
                <c:pt idx="127" formatCode="General">
                  <c:v>1.7</c:v>
                </c:pt>
                <c:pt idx="128" formatCode="General">
                  <c:v>1.6</c:v>
                </c:pt>
                <c:pt idx="129" formatCode="General">
                  <c:v>1.6</c:v>
                </c:pt>
                <c:pt idx="130" formatCode="General">
                  <c:v>1.6</c:v>
                </c:pt>
                <c:pt idx="131" formatCode="General">
                  <c:v>1.6</c:v>
                </c:pt>
                <c:pt idx="132" formatCode="General">
                  <c:v>1.7</c:v>
                </c:pt>
                <c:pt idx="133" formatCode="General">
                  <c:v>1.7</c:v>
                </c:pt>
                <c:pt idx="134" formatCode="General">
                  <c:v>1.6</c:v>
                </c:pt>
                <c:pt idx="135" formatCode="General">
                  <c:v>1.4</c:v>
                </c:pt>
                <c:pt idx="136" formatCode="General">
                  <c:v>1.4</c:v>
                </c:pt>
                <c:pt idx="137" formatCode="General">
                  <c:v>1.3</c:v>
                </c:pt>
                <c:pt idx="138" formatCode="General">
                  <c:v>1.2</c:v>
                </c:pt>
                <c:pt idx="139" formatCode="General">
                  <c:v>1.1000000000000001</c:v>
                </c:pt>
                <c:pt idx="140" formatCode="General">
                  <c:v>1</c:v>
                </c:pt>
                <c:pt idx="141" formatCode="General">
                  <c:v>1</c:v>
                </c:pt>
                <c:pt idx="142" formatCode="General">
                  <c:v>1</c:v>
                </c:pt>
                <c:pt idx="143" formatCode="General">
                  <c:v>1.1000000000000001</c:v>
                </c:pt>
                <c:pt idx="144" formatCode="General">
                  <c:v>1.1000000000000001</c:v>
                </c:pt>
                <c:pt idx="145">
                  <c:v>1.1000000000000001</c:v>
                </c:pt>
                <c:pt idx="146">
                  <c:v>1.5</c:v>
                </c:pt>
                <c:pt idx="147">
                  <c:v>1.5</c:v>
                </c:pt>
                <c:pt idx="148">
                  <c:v>1.4</c:v>
                </c:pt>
                <c:pt idx="149">
                  <c:v>1.4</c:v>
                </c:pt>
                <c:pt idx="150">
                  <c:v>1.5</c:v>
                </c:pt>
                <c:pt idx="151">
                  <c:v>1.5</c:v>
                </c:pt>
                <c:pt idx="152">
                  <c:v>1.5</c:v>
                </c:pt>
                <c:pt idx="153">
                  <c:v>1.5</c:v>
                </c:pt>
                <c:pt idx="154">
                  <c:v>1.5</c:v>
                </c:pt>
                <c:pt idx="155">
                  <c:v>1.5</c:v>
                </c:pt>
                <c:pt idx="156" formatCode="General">
                  <c:v>1.6</c:v>
                </c:pt>
                <c:pt idx="157" formatCode="General">
                  <c:v>1.7</c:v>
                </c:pt>
                <c:pt idx="158" formatCode="0.0">
                  <c:v>1.7</c:v>
                </c:pt>
                <c:pt idx="159" formatCode="0.0">
                  <c:v>1.7</c:v>
                </c:pt>
                <c:pt idx="160" formatCode="0.0">
                  <c:v>1.7</c:v>
                </c:pt>
                <c:pt idx="161" formatCode="0.0">
                  <c:v>1.6</c:v>
                </c:pt>
                <c:pt idx="162">
                  <c:v>1.5</c:v>
                </c:pt>
                <c:pt idx="163">
                  <c:v>1.5</c:v>
                </c:pt>
                <c:pt idx="164">
                  <c:v>1.5</c:v>
                </c:pt>
                <c:pt idx="165">
                  <c:v>1.5</c:v>
                </c:pt>
                <c:pt idx="166" formatCode="General">
                  <c:v>1.5</c:v>
                </c:pt>
                <c:pt idx="167" formatCode="General">
                  <c:v>1.5</c:v>
                </c:pt>
                <c:pt idx="168" formatCode="General">
                  <c:v>1.6</c:v>
                </c:pt>
                <c:pt idx="169" formatCode="General">
                  <c:v>1.6</c:v>
                </c:pt>
                <c:pt idx="170" formatCode="General">
                  <c:v>1.7</c:v>
                </c:pt>
                <c:pt idx="171" formatCode="General">
                  <c:v>2.1</c:v>
                </c:pt>
                <c:pt idx="172" formatCode="General">
                  <c:v>2.1</c:v>
                </c:pt>
                <c:pt idx="173" formatCode="General">
                  <c:v>1.7</c:v>
                </c:pt>
                <c:pt idx="174" formatCode="General">
                  <c:v>2.2999999999999998</c:v>
                </c:pt>
                <c:pt idx="175" formatCode="General">
                  <c:v>1.7</c:v>
                </c:pt>
                <c:pt idx="176" formatCode="General">
                  <c:v>2.2999999999999998</c:v>
                </c:pt>
                <c:pt idx="177" formatCode="General">
                  <c:v>2.4</c:v>
                </c:pt>
                <c:pt idx="178" formatCode="General">
                  <c:v>2.5</c:v>
                </c:pt>
                <c:pt idx="179" formatCode="General">
                  <c:v>2.6</c:v>
                </c:pt>
                <c:pt idx="180" formatCode="General">
                  <c:v>2.6</c:v>
                </c:pt>
                <c:pt idx="181" formatCode="0.0">
                  <c:v>2.7</c:v>
                </c:pt>
                <c:pt idx="182">
                  <c:v>2.8</c:v>
                </c:pt>
                <c:pt idx="183">
                  <c:v>2.8</c:v>
                </c:pt>
                <c:pt idx="18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3-4114-8534-46E93C40C74C}"/>
            </c:ext>
          </c:extLst>
        </c:ser>
        <c:ser>
          <c:idx val="5"/>
          <c:order val="3"/>
          <c:tx>
            <c:strRef>
              <c:f>Data!$B$629</c:f>
              <c:strCache>
                <c:ptCount val="1"/>
                <c:pt idx="0">
                  <c:v>DCC Dorset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Data!$C$629:$GE$629</c:f>
              <c:numCache>
                <c:formatCode>#,##0.0</c:formatCode>
                <c:ptCount val="185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1.1000000000000001</c:v>
                </c:pt>
                <c:pt idx="25">
                  <c:v>1.2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</c:v>
                </c:pt>
                <c:pt idx="39">
                  <c:v>0.9</c:v>
                </c:pt>
                <c:pt idx="40">
                  <c:v>0.8</c:v>
                </c:pt>
                <c:pt idx="41">
                  <c:v>0.7</c:v>
                </c:pt>
                <c:pt idx="42">
                  <c:v>0.7</c:v>
                </c:pt>
                <c:pt idx="43">
                  <c:v>0.8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0.8</c:v>
                </c:pt>
                <c:pt idx="48">
                  <c:v>0.9</c:v>
                </c:pt>
                <c:pt idx="49">
                  <c:v>0.9</c:v>
                </c:pt>
                <c:pt idx="50">
                  <c:v>0.8</c:v>
                </c:pt>
                <c:pt idx="51">
                  <c:v>0.8</c:v>
                </c:pt>
                <c:pt idx="52">
                  <c:v>0.7</c:v>
                </c:pt>
                <c:pt idx="53">
                  <c:v>0.7</c:v>
                </c:pt>
                <c:pt idx="54">
                  <c:v>0.8</c:v>
                </c:pt>
                <c:pt idx="55">
                  <c:v>0.9</c:v>
                </c:pt>
                <c:pt idx="56">
                  <c:v>1</c:v>
                </c:pt>
                <c:pt idx="57">
                  <c:v>1.1000000000000001</c:v>
                </c:pt>
                <c:pt idx="58">
                  <c:v>1.3</c:v>
                </c:pt>
                <c:pt idx="59">
                  <c:v>1.5</c:v>
                </c:pt>
                <c:pt idx="60">
                  <c:v>1.7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</c:v>
                </c:pt>
                <c:pt idx="65">
                  <c:v>1.9</c:v>
                </c:pt>
                <c:pt idx="66">
                  <c:v>1.9</c:v>
                </c:pt>
                <c:pt idx="67">
                  <c:v>2</c:v>
                </c:pt>
                <c:pt idx="68">
                  <c:v>1.9</c:v>
                </c:pt>
                <c:pt idx="69">
                  <c:v>1.9</c:v>
                </c:pt>
                <c:pt idx="70">
                  <c:v>2.1</c:v>
                </c:pt>
                <c:pt idx="71">
                  <c:v>2.1</c:v>
                </c:pt>
                <c:pt idx="72">
                  <c:v>2.2999999999999998</c:v>
                </c:pt>
                <c:pt idx="73">
                  <c:v>2.2999999999999998</c:v>
                </c:pt>
                <c:pt idx="74">
                  <c:v>2.2000000000000002</c:v>
                </c:pt>
                <c:pt idx="75">
                  <c:v>1.9</c:v>
                </c:pt>
                <c:pt idx="76">
                  <c:v>1.8</c:v>
                </c:pt>
                <c:pt idx="77">
                  <c:v>1.6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1.7</c:v>
                </c:pt>
                <c:pt idx="83">
                  <c:v>1.8</c:v>
                </c:pt>
                <c:pt idx="84">
                  <c:v>1.9</c:v>
                </c:pt>
                <c:pt idx="85">
                  <c:v>1.9</c:v>
                </c:pt>
                <c:pt idx="86">
                  <c:v>1.8</c:v>
                </c:pt>
                <c:pt idx="87">
                  <c:v>1.6</c:v>
                </c:pt>
                <c:pt idx="88">
                  <c:v>1.6</c:v>
                </c:pt>
                <c:pt idx="89">
                  <c:v>1.5</c:v>
                </c:pt>
                <c:pt idx="90">
                  <c:v>1.5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1.8</c:v>
                </c:pt>
                <c:pt idx="95">
                  <c:v>1.8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1.7</c:v>
                </c:pt>
                <c:pt idx="100">
                  <c:v>1.6</c:v>
                </c:pt>
                <c:pt idx="101">
                  <c:v>1.6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1.6</c:v>
                </c:pt>
                <c:pt idx="106">
                  <c:v>1.6</c:v>
                </c:pt>
                <c:pt idx="107">
                  <c:v>1.7</c:v>
                </c:pt>
                <c:pt idx="108">
                  <c:v>1.7</c:v>
                </c:pt>
                <c:pt idx="109">
                  <c:v>1.7</c:v>
                </c:pt>
                <c:pt idx="110">
                  <c:v>1.7</c:v>
                </c:pt>
                <c:pt idx="111">
                  <c:v>1.6</c:v>
                </c:pt>
                <c:pt idx="112">
                  <c:v>1.5</c:v>
                </c:pt>
                <c:pt idx="113">
                  <c:v>1.4</c:v>
                </c:pt>
                <c:pt idx="114" formatCode="General">
                  <c:v>1.4</c:v>
                </c:pt>
                <c:pt idx="115" formatCode="General">
                  <c:v>1.3</c:v>
                </c:pt>
                <c:pt idx="116" formatCode="General">
                  <c:v>1.3</c:v>
                </c:pt>
                <c:pt idx="117">
                  <c:v>1.2</c:v>
                </c:pt>
                <c:pt idx="118">
                  <c:v>1.3</c:v>
                </c:pt>
                <c:pt idx="119">
                  <c:v>1.3</c:v>
                </c:pt>
                <c:pt idx="120" formatCode="General">
                  <c:v>1.4</c:v>
                </c:pt>
                <c:pt idx="121" formatCode="General">
                  <c:v>1.4</c:v>
                </c:pt>
                <c:pt idx="122" formatCode="General">
                  <c:v>1.3</c:v>
                </c:pt>
                <c:pt idx="123" formatCode="General">
                  <c:v>0.8</c:v>
                </c:pt>
                <c:pt idx="124" formatCode="General">
                  <c:v>1.1000000000000001</c:v>
                </c:pt>
                <c:pt idx="125" formatCode="General">
                  <c:v>0.9</c:v>
                </c:pt>
                <c:pt idx="126" formatCode="General">
                  <c:v>0.9</c:v>
                </c:pt>
                <c:pt idx="127" formatCode="General">
                  <c:v>0.8</c:v>
                </c:pt>
                <c:pt idx="128" formatCode="General">
                  <c:v>0.8</c:v>
                </c:pt>
                <c:pt idx="129" formatCode="General">
                  <c:v>0.8</c:v>
                </c:pt>
                <c:pt idx="130" formatCode="General">
                  <c:v>0.9</c:v>
                </c:pt>
                <c:pt idx="131" formatCode="General">
                  <c:v>0.9</c:v>
                </c:pt>
                <c:pt idx="132" formatCode="General">
                  <c:v>0.9</c:v>
                </c:pt>
                <c:pt idx="133" formatCode="General">
                  <c:v>0.9</c:v>
                </c:pt>
                <c:pt idx="134" formatCode="General">
                  <c:v>0.9</c:v>
                </c:pt>
                <c:pt idx="135" formatCode="General">
                  <c:v>0.8</c:v>
                </c:pt>
                <c:pt idx="136" formatCode="General">
                  <c:v>0.7</c:v>
                </c:pt>
                <c:pt idx="137" formatCode="General">
                  <c:v>0.7</c:v>
                </c:pt>
                <c:pt idx="138" formatCode="General">
                  <c:v>0.7</c:v>
                </c:pt>
                <c:pt idx="139" formatCode="General">
                  <c:v>0.6</c:v>
                </c:pt>
                <c:pt idx="140" formatCode="General">
                  <c:v>0.7</c:v>
                </c:pt>
                <c:pt idx="141" formatCode="General">
                  <c:v>0.7</c:v>
                </c:pt>
                <c:pt idx="142" formatCode="General">
                  <c:v>0.7</c:v>
                </c:pt>
                <c:pt idx="143" formatCode="General">
                  <c:v>0.7</c:v>
                </c:pt>
                <c:pt idx="144" formatCode="General">
                  <c:v>0.7</c:v>
                </c:pt>
                <c:pt idx="145">
                  <c:v>0.7</c:v>
                </c:pt>
                <c:pt idx="146">
                  <c:v>0.8</c:v>
                </c:pt>
                <c:pt idx="147">
                  <c:v>0.8</c:v>
                </c:pt>
                <c:pt idx="148">
                  <c:v>0.7</c:v>
                </c:pt>
                <c:pt idx="149">
                  <c:v>0.7</c:v>
                </c:pt>
                <c:pt idx="150">
                  <c:v>0.8</c:v>
                </c:pt>
                <c:pt idx="151">
                  <c:v>0.8</c:v>
                </c:pt>
                <c:pt idx="152">
                  <c:v>0.8</c:v>
                </c:pt>
                <c:pt idx="153">
                  <c:v>0.8</c:v>
                </c:pt>
                <c:pt idx="154">
                  <c:v>0.8</c:v>
                </c:pt>
                <c:pt idx="155">
                  <c:v>0.9</c:v>
                </c:pt>
                <c:pt idx="156" formatCode="General">
                  <c:v>0.9</c:v>
                </c:pt>
                <c:pt idx="157" formatCode="General">
                  <c:v>0.9</c:v>
                </c:pt>
                <c:pt idx="158" formatCode="0.0">
                  <c:v>0.9</c:v>
                </c:pt>
                <c:pt idx="159" formatCode="0.0">
                  <c:v>0.9</c:v>
                </c:pt>
                <c:pt idx="160" formatCode="0.0">
                  <c:v>0.9</c:v>
                </c:pt>
                <c:pt idx="161" formatCode="0.0">
                  <c:v>0.8</c:v>
                </c:pt>
                <c:pt idx="162">
                  <c:v>0.8</c:v>
                </c:pt>
                <c:pt idx="163">
                  <c:v>0.8</c:v>
                </c:pt>
                <c:pt idx="164">
                  <c:v>0.8</c:v>
                </c:pt>
                <c:pt idx="165">
                  <c:v>0.8</c:v>
                </c:pt>
                <c:pt idx="166" formatCode="General">
                  <c:v>0.9</c:v>
                </c:pt>
                <c:pt idx="167" formatCode="General">
                  <c:v>0.9</c:v>
                </c:pt>
                <c:pt idx="168" formatCode="0.0">
                  <c:v>1</c:v>
                </c:pt>
                <c:pt idx="169" formatCode="0.0">
                  <c:v>1</c:v>
                </c:pt>
                <c:pt idx="170" formatCode="0.0">
                  <c:v>1.1000000000000001</c:v>
                </c:pt>
                <c:pt idx="171" formatCode="0.0">
                  <c:v>1.3</c:v>
                </c:pt>
                <c:pt idx="172" formatCode="0.0">
                  <c:v>1.2</c:v>
                </c:pt>
                <c:pt idx="173" formatCode="General">
                  <c:v>0.9</c:v>
                </c:pt>
                <c:pt idx="174" formatCode="General">
                  <c:v>1.3</c:v>
                </c:pt>
                <c:pt idx="175" formatCode="General">
                  <c:v>0.9</c:v>
                </c:pt>
                <c:pt idx="176" formatCode="General">
                  <c:v>1.3</c:v>
                </c:pt>
                <c:pt idx="177" formatCode="General">
                  <c:v>1.4</c:v>
                </c:pt>
                <c:pt idx="178" formatCode="General">
                  <c:v>1.4</c:v>
                </c:pt>
                <c:pt idx="179" formatCode="General">
                  <c:v>1.5</c:v>
                </c:pt>
                <c:pt idx="180" formatCode="General">
                  <c:v>1.5</c:v>
                </c:pt>
                <c:pt idx="181" formatCode="0.0">
                  <c:v>1.6</c:v>
                </c:pt>
                <c:pt idx="182">
                  <c:v>1.7</c:v>
                </c:pt>
                <c:pt idx="183">
                  <c:v>1.6</c:v>
                </c:pt>
                <c:pt idx="18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E3-4114-8534-46E93C40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25496"/>
        <c:axId val="635524712"/>
      </c:lineChart>
      <c:dateAx>
        <c:axId val="6355254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2471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35524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7.4404761904761901E-3"/>
              <c:y val="0.109756097560975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25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5059680039995E-2"/>
          <c:y val="0.87805219469517526"/>
          <c:w val="0.88690601174853134"/>
          <c:h val="8.53662804344579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25752508361203"/>
          <c:y val="0.12307692307692308"/>
          <c:w val="0.59866220735785958"/>
          <c:h val="0.68846153846153846"/>
        </c:manualLayout>
      </c:layout>
      <c:pieChart>
        <c:varyColors val="1"/>
        <c:ser>
          <c:idx val="0"/>
          <c:order val="0"/>
          <c:tx>
            <c:strRef>
              <c:f>Bmth!$V$29</c:f>
              <c:strCache>
                <c:ptCount val="1"/>
                <c:pt idx="0">
                  <c:v>Bournemouth UA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7A-4BF8-8013-80C792BE4394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7A-4BF8-8013-80C792BE4394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7A-4BF8-8013-80C792BE4394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7A-4BF8-8013-80C792BE43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Bmth!$W$28:$Z$28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Bmth!$W$29:$Z$29</c:f>
              <c:numCache>
                <c:formatCode>General</c:formatCode>
                <c:ptCount val="4"/>
                <c:pt idx="0">
                  <c:v>550</c:v>
                </c:pt>
                <c:pt idx="1">
                  <c:v>835</c:v>
                </c:pt>
                <c:pt idx="2">
                  <c:v>1180</c:v>
                </c:pt>
                <c:pt idx="3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7A-4BF8-8013-80C792BE4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63408565427715"/>
          <c:y val="0.13405844534945846"/>
          <c:w val="0.56338105658706061"/>
          <c:h val="0.72464024513220793"/>
        </c:manualLayout>
      </c:layout>
      <c:pieChart>
        <c:varyColors val="1"/>
        <c:ser>
          <c:idx val="0"/>
          <c:order val="0"/>
          <c:tx>
            <c:strRef>
              <c:f>Bmth!$V$24</c:f>
              <c:strCache>
                <c:ptCount val="1"/>
                <c:pt idx="0">
                  <c:v>Bournemouth UA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44-4089-9A2B-BD9761ADAAE2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44-4089-9A2B-BD9761ADAAE2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44-4089-9A2B-BD9761ADAAE2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44-4089-9A2B-BD9761ADAAE2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B44-4089-9A2B-BD9761ADAAE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Bmth!$W$23:$AA$23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Bmth!$W$24:$AA$24</c:f>
              <c:numCache>
                <c:formatCode>General</c:formatCode>
                <c:ptCount val="5"/>
                <c:pt idx="0">
                  <c:v>50</c:v>
                </c:pt>
                <c:pt idx="1">
                  <c:v>45</c:v>
                </c:pt>
                <c:pt idx="2">
                  <c:v>20</c:v>
                </c:pt>
                <c:pt idx="3">
                  <c:v>105</c:v>
                </c:pt>
                <c:pt idx="4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44-4089-9A2B-BD9761ADA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84685681860373E-2"/>
          <c:y val="6.3241228772751928E-2"/>
          <c:w val="0.92682991758058919"/>
          <c:h val="0.58893394294625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Data!$C$510</c:f>
              <c:strCache>
                <c:ptCount val="1"/>
                <c:pt idx="0">
                  <c:v>Rate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67-4E7F-8210-B1192FE0E866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67-4E7F-8210-B1192FE0E866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67-4E7F-8210-B1192FE0E866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67-4E7F-8210-B1192FE0E866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767-4E7F-8210-B1192FE0E866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767-4E7F-8210-B1192FE0E866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767-4E7F-8210-B1192FE0E866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767-4E7F-8210-B1192FE0E866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767-4E7F-8210-B1192FE0E866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767-4E7F-8210-B1192FE0E866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767-4E7F-8210-B1192FE0E866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767-4E7F-8210-B1192FE0E86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Data!$B$511:$B$522</c:f>
              <c:strCache>
                <c:ptCount val="12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</c:strCache>
            </c:strRef>
          </c:cat>
          <c:val>
            <c:numRef>
              <c:f>Data!$C$511:$C$522</c:f>
              <c:numCache>
                <c:formatCode>#,##0.0</c:formatCode>
                <c:ptCount val="12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767-4E7F-8210-B1192FE0E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27064"/>
        <c:axId val="635527456"/>
      </c:barChart>
      <c:catAx>
        <c:axId val="635527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2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5527456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635527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7388724035608"/>
          <c:y val="9.5420025159576941E-2"/>
          <c:w val="0.86498516320474772"/>
          <c:h val="0.60687136001490938"/>
        </c:manualLayout>
      </c:layout>
      <c:lineChart>
        <c:grouping val="standard"/>
        <c:varyColors val="0"/>
        <c:ser>
          <c:idx val="0"/>
          <c:order val="0"/>
          <c:tx>
            <c:strRef>
              <c:f>Data!$B$624</c:f>
              <c:strCache>
                <c:ptCount val="1"/>
                <c:pt idx="0">
                  <c:v>Great Britain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Data!$C$624:$GE$624</c:f>
              <c:numCache>
                <c:formatCode>#,##0.0</c:formatCode>
                <c:ptCount val="185"/>
                <c:pt idx="0">
                  <c:v>2.4</c:v>
                </c:pt>
                <c:pt idx="1">
                  <c:v>2.5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2.4</c:v>
                </c:pt>
                <c:pt idx="30">
                  <c:v>2.4</c:v>
                </c:pt>
                <c:pt idx="31">
                  <c:v>2.4</c:v>
                </c:pt>
                <c:pt idx="32">
                  <c:v>2.4</c:v>
                </c:pt>
                <c:pt idx="33">
                  <c:v>2.4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2.4</c:v>
                </c:pt>
                <c:pt idx="37">
                  <c:v>2.5</c:v>
                </c:pt>
                <c:pt idx="38">
                  <c:v>2.4</c:v>
                </c:pt>
                <c:pt idx="39">
                  <c:v>2.2999999999999998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2.1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2.1</c:v>
                </c:pt>
                <c:pt idx="49">
                  <c:v>2.1</c:v>
                </c:pt>
                <c:pt idx="50">
                  <c:v>2.1</c:v>
                </c:pt>
                <c:pt idx="51">
                  <c:v>2.1</c:v>
                </c:pt>
                <c:pt idx="52">
                  <c:v>2.1</c:v>
                </c:pt>
                <c:pt idx="53">
                  <c:v>2.1</c:v>
                </c:pt>
                <c:pt idx="54">
                  <c:v>2.2000000000000002</c:v>
                </c:pt>
                <c:pt idx="55">
                  <c:v>2.2999999999999998</c:v>
                </c:pt>
                <c:pt idx="56">
                  <c:v>2.4</c:v>
                </c:pt>
                <c:pt idx="57">
                  <c:v>2.4</c:v>
                </c:pt>
                <c:pt idx="58">
                  <c:v>2.6</c:v>
                </c:pt>
                <c:pt idx="59">
                  <c:v>2.9</c:v>
                </c:pt>
                <c:pt idx="60">
                  <c:v>3.2</c:v>
                </c:pt>
                <c:pt idx="61">
                  <c:v>3.6</c:v>
                </c:pt>
                <c:pt idx="62">
                  <c:v>3.8</c:v>
                </c:pt>
                <c:pt idx="63">
                  <c:v>3.9</c:v>
                </c:pt>
                <c:pt idx="64">
                  <c:v>3.9</c:v>
                </c:pt>
                <c:pt idx="65">
                  <c:v>3.9</c:v>
                </c:pt>
                <c:pt idx="66">
                  <c:v>3.9</c:v>
                </c:pt>
                <c:pt idx="67">
                  <c:v>4</c:v>
                </c:pt>
                <c:pt idx="68">
                  <c:v>3.9</c:v>
                </c:pt>
                <c:pt idx="69">
                  <c:v>3.9</c:v>
                </c:pt>
                <c:pt idx="70">
                  <c:v>3.9</c:v>
                </c:pt>
                <c:pt idx="71">
                  <c:v>3.9</c:v>
                </c:pt>
                <c:pt idx="72">
                  <c:v>4.0999999999999996</c:v>
                </c:pt>
                <c:pt idx="73">
                  <c:v>4.0999999999999996</c:v>
                </c:pt>
                <c:pt idx="74">
                  <c:v>4</c:v>
                </c:pt>
                <c:pt idx="75">
                  <c:v>3.9</c:v>
                </c:pt>
                <c:pt idx="76">
                  <c:v>3.7</c:v>
                </c:pt>
                <c:pt idx="77">
                  <c:v>3.5</c:v>
                </c:pt>
                <c:pt idx="78">
                  <c:v>3.5</c:v>
                </c:pt>
                <c:pt idx="79">
                  <c:v>3.6</c:v>
                </c:pt>
                <c:pt idx="80">
                  <c:v>3.5</c:v>
                </c:pt>
                <c:pt idx="81">
                  <c:v>3.5</c:v>
                </c:pt>
                <c:pt idx="82">
                  <c:v>3.5</c:v>
                </c:pt>
                <c:pt idx="83">
                  <c:v>3.5</c:v>
                </c:pt>
                <c:pt idx="84">
                  <c:v>3.7</c:v>
                </c:pt>
                <c:pt idx="85">
                  <c:v>3.8</c:v>
                </c:pt>
                <c:pt idx="86">
                  <c:v>3.7</c:v>
                </c:pt>
                <c:pt idx="87">
                  <c:v>3.7</c:v>
                </c:pt>
                <c:pt idx="88">
                  <c:v>3.7</c:v>
                </c:pt>
                <c:pt idx="89">
                  <c:v>3.7</c:v>
                </c:pt>
                <c:pt idx="90">
                  <c:v>3.8</c:v>
                </c:pt>
                <c:pt idx="91">
                  <c:v>3.9</c:v>
                </c:pt>
                <c:pt idx="92">
                  <c:v>3.9</c:v>
                </c:pt>
                <c:pt idx="93">
                  <c:v>3.8</c:v>
                </c:pt>
                <c:pt idx="94">
                  <c:v>3.8</c:v>
                </c:pt>
                <c:pt idx="95">
                  <c:v>3.9</c:v>
                </c:pt>
                <c:pt idx="96">
                  <c:v>4</c:v>
                </c:pt>
                <c:pt idx="97">
                  <c:v>4.0999999999999996</c:v>
                </c:pt>
                <c:pt idx="98">
                  <c:v>4.0999999999999996</c:v>
                </c:pt>
                <c:pt idx="99">
                  <c:v>4</c:v>
                </c:pt>
                <c:pt idx="100">
                  <c:v>3.9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  <c:pt idx="104">
                  <c:v>3.8</c:v>
                </c:pt>
                <c:pt idx="105">
                  <c:v>3.8</c:v>
                </c:pt>
                <c:pt idx="106">
                  <c:v>3.8</c:v>
                </c:pt>
                <c:pt idx="107">
                  <c:v>3.7</c:v>
                </c:pt>
                <c:pt idx="108">
                  <c:v>3.8</c:v>
                </c:pt>
                <c:pt idx="109">
                  <c:v>3.9</c:v>
                </c:pt>
                <c:pt idx="110">
                  <c:v>3.8</c:v>
                </c:pt>
                <c:pt idx="111">
                  <c:v>3.7</c:v>
                </c:pt>
                <c:pt idx="112">
                  <c:v>3.6</c:v>
                </c:pt>
                <c:pt idx="113">
                  <c:v>3.5</c:v>
                </c:pt>
                <c:pt idx="114" formatCode="General">
                  <c:v>3.4</c:v>
                </c:pt>
                <c:pt idx="115" formatCode="General">
                  <c:v>3.3</c:v>
                </c:pt>
                <c:pt idx="116" formatCode="General">
                  <c:v>3.2</c:v>
                </c:pt>
                <c:pt idx="117">
                  <c:v>3</c:v>
                </c:pt>
                <c:pt idx="118">
                  <c:v>2.9</c:v>
                </c:pt>
                <c:pt idx="119">
                  <c:v>2.9</c:v>
                </c:pt>
                <c:pt idx="120" formatCode="General">
                  <c:v>3</c:v>
                </c:pt>
                <c:pt idx="121" formatCode="General">
                  <c:v>3</c:v>
                </c:pt>
                <c:pt idx="122" formatCode="General">
                  <c:v>2.9</c:v>
                </c:pt>
                <c:pt idx="123" formatCode="General">
                  <c:v>2.7</c:v>
                </c:pt>
                <c:pt idx="124" formatCode="General">
                  <c:v>2.6</c:v>
                </c:pt>
                <c:pt idx="125" formatCode="General">
                  <c:v>2.4</c:v>
                </c:pt>
                <c:pt idx="126" formatCode="General">
                  <c:v>2.4</c:v>
                </c:pt>
                <c:pt idx="127" formatCode="General">
                  <c:v>2.2999999999999998</c:v>
                </c:pt>
                <c:pt idx="128" formatCode="General">
                  <c:v>2.2000000000000002</c:v>
                </c:pt>
                <c:pt idx="129" formatCode="General">
                  <c:v>2.1</c:v>
                </c:pt>
                <c:pt idx="130" formatCode="General">
                  <c:v>2</c:v>
                </c:pt>
                <c:pt idx="131" formatCode="General">
                  <c:v>1.9</c:v>
                </c:pt>
                <c:pt idx="132" formatCode="General">
                  <c:v>2</c:v>
                </c:pt>
                <c:pt idx="133" formatCode="General">
                  <c:v>2</c:v>
                </c:pt>
                <c:pt idx="134" formatCode="General">
                  <c:v>2</c:v>
                </c:pt>
                <c:pt idx="135" formatCode="General">
                  <c:v>1.9</c:v>
                </c:pt>
                <c:pt idx="136" formatCode="General">
                  <c:v>1.8</c:v>
                </c:pt>
                <c:pt idx="137" formatCode="General">
                  <c:v>1.7</c:v>
                </c:pt>
                <c:pt idx="138" formatCode="General">
                  <c:v>1.7</c:v>
                </c:pt>
                <c:pt idx="139" formatCode="General">
                  <c:v>1.7</c:v>
                </c:pt>
                <c:pt idx="140" formatCode="General">
                  <c:v>1.6</c:v>
                </c:pt>
                <c:pt idx="141" formatCode="General">
                  <c:v>1.6</c:v>
                </c:pt>
                <c:pt idx="142" formatCode="General">
                  <c:v>1.5</c:v>
                </c:pt>
                <c:pt idx="143" formatCode="General">
                  <c:v>1.5</c:v>
                </c:pt>
                <c:pt idx="144" formatCode="General">
                  <c:v>1.5</c:v>
                </c:pt>
                <c:pt idx="145">
                  <c:v>1.6</c:v>
                </c:pt>
                <c:pt idx="146">
                  <c:v>1.9</c:v>
                </c:pt>
                <c:pt idx="147">
                  <c:v>1.8</c:v>
                </c:pt>
                <c:pt idx="148">
                  <c:v>1.8</c:v>
                </c:pt>
                <c:pt idx="149">
                  <c:v>1.8</c:v>
                </c:pt>
                <c:pt idx="150">
                  <c:v>1.8</c:v>
                </c:pt>
                <c:pt idx="151">
                  <c:v>1.8</c:v>
                </c:pt>
                <c:pt idx="152">
                  <c:v>1.8</c:v>
                </c:pt>
                <c:pt idx="153">
                  <c:v>1.8</c:v>
                </c:pt>
                <c:pt idx="154">
                  <c:v>1.8</c:v>
                </c:pt>
                <c:pt idx="155">
                  <c:v>1.8</c:v>
                </c:pt>
                <c:pt idx="156" formatCode="General">
                  <c:v>1.9</c:v>
                </c:pt>
                <c:pt idx="157" formatCode="General">
                  <c:v>1.9</c:v>
                </c:pt>
                <c:pt idx="158" formatCode="0.0">
                  <c:v>2</c:v>
                </c:pt>
                <c:pt idx="159" formatCode="0.0">
                  <c:v>2</c:v>
                </c:pt>
                <c:pt idx="160" formatCode="0.0">
                  <c:v>2</c:v>
                </c:pt>
                <c:pt idx="161" formatCode="0.0">
                  <c:v>1.9</c:v>
                </c:pt>
                <c:pt idx="162">
                  <c:v>1.9</c:v>
                </c:pt>
                <c:pt idx="163">
                  <c:v>1.9</c:v>
                </c:pt>
                <c:pt idx="164">
                  <c:v>1.9</c:v>
                </c:pt>
                <c:pt idx="165">
                  <c:v>1.9</c:v>
                </c:pt>
                <c:pt idx="166" formatCode="General">
                  <c:v>1.9</c:v>
                </c:pt>
                <c:pt idx="167" formatCode="General">
                  <c:v>1.9</c:v>
                </c:pt>
                <c:pt idx="168" formatCode="0.0">
                  <c:v>2</c:v>
                </c:pt>
                <c:pt idx="169" formatCode="0.0">
                  <c:v>2.1</c:v>
                </c:pt>
                <c:pt idx="170" formatCode="0.0">
                  <c:v>2.1</c:v>
                </c:pt>
                <c:pt idx="171" formatCode="0.0">
                  <c:v>2.2000000000000002</c:v>
                </c:pt>
                <c:pt idx="172" formatCode="0.0">
                  <c:v>2.2000000000000002</c:v>
                </c:pt>
                <c:pt idx="173" formatCode="General">
                  <c:v>1.9</c:v>
                </c:pt>
                <c:pt idx="174" formatCode="General">
                  <c:v>2.2000000000000002</c:v>
                </c:pt>
                <c:pt idx="175" formatCode="General">
                  <c:v>1.9</c:v>
                </c:pt>
                <c:pt idx="176" formatCode="General">
                  <c:v>2.2000000000000002</c:v>
                </c:pt>
                <c:pt idx="177" formatCode="General">
                  <c:v>2.2999999999999998</c:v>
                </c:pt>
                <c:pt idx="178" formatCode="General">
                  <c:v>2.2999999999999998</c:v>
                </c:pt>
                <c:pt idx="179" formatCode="General">
                  <c:v>2.4</c:v>
                </c:pt>
                <c:pt idx="180" formatCode="General">
                  <c:v>2.4</c:v>
                </c:pt>
                <c:pt idx="181" formatCode="0.0">
                  <c:v>2.6</c:v>
                </c:pt>
                <c:pt idx="182">
                  <c:v>2.7</c:v>
                </c:pt>
                <c:pt idx="183">
                  <c:v>2.7</c:v>
                </c:pt>
                <c:pt idx="18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9-42ED-BB90-56071D492EEF}"/>
            </c:ext>
          </c:extLst>
        </c:ser>
        <c:ser>
          <c:idx val="2"/>
          <c:order val="1"/>
          <c:tx>
            <c:strRef>
              <c:f>Data!$B$626</c:f>
              <c:strCache>
                <c:ptCount val="1"/>
                <c:pt idx="0">
                  <c:v>Dorset LEP area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Data!$C$626:$GE$626</c:f>
              <c:numCache>
                <c:formatCode>#,##0.0</c:formatCode>
                <c:ptCount val="18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1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1.2</c:v>
                </c:pt>
                <c:pt idx="23">
                  <c:v>1.1000000000000001</c:v>
                </c:pt>
                <c:pt idx="24">
                  <c:v>1.3</c:v>
                </c:pt>
                <c:pt idx="25">
                  <c:v>1.3</c:v>
                </c:pt>
                <c:pt idx="26">
                  <c:v>1.3</c:v>
                </c:pt>
                <c:pt idx="27">
                  <c:v>1.3</c:v>
                </c:pt>
                <c:pt idx="28">
                  <c:v>1.3</c:v>
                </c:pt>
                <c:pt idx="29">
                  <c:v>1.3</c:v>
                </c:pt>
                <c:pt idx="30">
                  <c:v>1.3</c:v>
                </c:pt>
                <c:pt idx="31">
                  <c:v>1.3</c:v>
                </c:pt>
                <c:pt idx="32">
                  <c:v>1.2</c:v>
                </c:pt>
                <c:pt idx="33">
                  <c:v>1.2</c:v>
                </c:pt>
                <c:pt idx="34">
                  <c:v>1.3</c:v>
                </c:pt>
                <c:pt idx="35">
                  <c:v>1.3</c:v>
                </c:pt>
                <c:pt idx="36">
                  <c:v>1.3</c:v>
                </c:pt>
                <c:pt idx="37">
                  <c:v>1.3</c:v>
                </c:pt>
                <c:pt idx="38">
                  <c:v>1.2</c:v>
                </c:pt>
                <c:pt idx="39">
                  <c:v>1.1000000000000001</c:v>
                </c:pt>
                <c:pt idx="40">
                  <c:v>1</c:v>
                </c:pt>
                <c:pt idx="41">
                  <c:v>0.9</c:v>
                </c:pt>
                <c:pt idx="42">
                  <c:v>1</c:v>
                </c:pt>
                <c:pt idx="43">
                  <c:v>1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1</c:v>
                </c:pt>
                <c:pt idx="49">
                  <c:v>1.1000000000000001</c:v>
                </c:pt>
                <c:pt idx="50">
                  <c:v>1.1000000000000001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1.1000000000000001</c:v>
                </c:pt>
                <c:pt idx="55">
                  <c:v>1.2</c:v>
                </c:pt>
                <c:pt idx="56">
                  <c:v>1.3</c:v>
                </c:pt>
                <c:pt idx="57">
                  <c:v>1.4</c:v>
                </c:pt>
                <c:pt idx="58">
                  <c:v>1.6</c:v>
                </c:pt>
                <c:pt idx="59">
                  <c:v>1.8</c:v>
                </c:pt>
                <c:pt idx="60">
                  <c:v>2.1</c:v>
                </c:pt>
                <c:pt idx="61">
                  <c:v>2.5</c:v>
                </c:pt>
                <c:pt idx="62">
                  <c:v>2.6</c:v>
                </c:pt>
                <c:pt idx="63">
                  <c:v>2.6</c:v>
                </c:pt>
                <c:pt idx="64">
                  <c:v>2.6</c:v>
                </c:pt>
                <c:pt idx="65">
                  <c:v>2.5</c:v>
                </c:pt>
                <c:pt idx="66">
                  <c:v>2.6</c:v>
                </c:pt>
                <c:pt idx="67">
                  <c:v>2.6</c:v>
                </c:pt>
                <c:pt idx="68">
                  <c:v>2.5</c:v>
                </c:pt>
                <c:pt idx="69">
                  <c:v>2.5</c:v>
                </c:pt>
                <c:pt idx="70">
                  <c:v>2.6</c:v>
                </c:pt>
                <c:pt idx="71">
                  <c:v>2.6</c:v>
                </c:pt>
                <c:pt idx="72">
                  <c:v>2.8</c:v>
                </c:pt>
                <c:pt idx="73">
                  <c:v>2.8</c:v>
                </c:pt>
                <c:pt idx="74">
                  <c:v>2.7</c:v>
                </c:pt>
                <c:pt idx="75">
                  <c:v>2.5</c:v>
                </c:pt>
                <c:pt idx="76">
                  <c:v>2.4</c:v>
                </c:pt>
                <c:pt idx="77">
                  <c:v>2.2000000000000002</c:v>
                </c:pt>
                <c:pt idx="78">
                  <c:v>2.1</c:v>
                </c:pt>
                <c:pt idx="79">
                  <c:v>2.2000000000000002</c:v>
                </c:pt>
                <c:pt idx="80">
                  <c:v>2.2000000000000002</c:v>
                </c:pt>
                <c:pt idx="81">
                  <c:v>2.1</c:v>
                </c:pt>
                <c:pt idx="82">
                  <c:v>2.2000000000000002</c:v>
                </c:pt>
                <c:pt idx="83">
                  <c:v>2.2000000000000002</c:v>
                </c:pt>
                <c:pt idx="84">
                  <c:v>2.4</c:v>
                </c:pt>
                <c:pt idx="85">
                  <c:v>2.5</c:v>
                </c:pt>
                <c:pt idx="86">
                  <c:v>2.4</c:v>
                </c:pt>
                <c:pt idx="87">
                  <c:v>2.2000000000000002</c:v>
                </c:pt>
                <c:pt idx="88">
                  <c:v>2.1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2.2000000000000002</c:v>
                </c:pt>
                <c:pt idx="95">
                  <c:v>2.2999999999999998</c:v>
                </c:pt>
                <c:pt idx="96">
                  <c:v>2.5</c:v>
                </c:pt>
                <c:pt idx="97">
                  <c:v>2.6</c:v>
                </c:pt>
                <c:pt idx="98">
                  <c:v>2.5</c:v>
                </c:pt>
                <c:pt idx="99">
                  <c:v>2.2999999999999998</c:v>
                </c:pt>
                <c:pt idx="100">
                  <c:v>2.2000000000000002</c:v>
                </c:pt>
                <c:pt idx="101">
                  <c:v>2.1</c:v>
                </c:pt>
                <c:pt idx="102">
                  <c:v>2.1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2.1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2.2000000000000002</c:v>
                </c:pt>
                <c:pt idx="110">
                  <c:v>2.2000000000000002</c:v>
                </c:pt>
                <c:pt idx="111">
                  <c:v>2.1</c:v>
                </c:pt>
                <c:pt idx="112">
                  <c:v>2</c:v>
                </c:pt>
                <c:pt idx="113">
                  <c:v>1.9</c:v>
                </c:pt>
                <c:pt idx="114" formatCode="General">
                  <c:v>1.8</c:v>
                </c:pt>
                <c:pt idx="115" formatCode="General">
                  <c:v>1.8</c:v>
                </c:pt>
                <c:pt idx="116" formatCode="General">
                  <c:v>1.7</c:v>
                </c:pt>
                <c:pt idx="117">
                  <c:v>1.6</c:v>
                </c:pt>
                <c:pt idx="118">
                  <c:v>1.7</c:v>
                </c:pt>
                <c:pt idx="119">
                  <c:v>1.7</c:v>
                </c:pt>
                <c:pt idx="120" formatCode="General">
                  <c:v>1.8</c:v>
                </c:pt>
                <c:pt idx="121" formatCode="General">
                  <c:v>1.8</c:v>
                </c:pt>
                <c:pt idx="122" formatCode="General">
                  <c:v>1.7</c:v>
                </c:pt>
                <c:pt idx="123" formatCode="General">
                  <c:v>1.5</c:v>
                </c:pt>
                <c:pt idx="124" formatCode="General">
                  <c:v>1.4</c:v>
                </c:pt>
                <c:pt idx="125" formatCode="General">
                  <c:v>1.3</c:v>
                </c:pt>
                <c:pt idx="126" formatCode="General">
                  <c:v>1.2</c:v>
                </c:pt>
                <c:pt idx="127" formatCode="General">
                  <c:v>1.1000000000000001</c:v>
                </c:pt>
                <c:pt idx="128" formatCode="General">
                  <c:v>1.1000000000000001</c:v>
                </c:pt>
                <c:pt idx="129" formatCode="General">
                  <c:v>1.1000000000000001</c:v>
                </c:pt>
                <c:pt idx="130" formatCode="General">
                  <c:v>1.1000000000000001</c:v>
                </c:pt>
                <c:pt idx="131" formatCode="General">
                  <c:v>1.1000000000000001</c:v>
                </c:pt>
                <c:pt idx="132" formatCode="General">
                  <c:v>1.2</c:v>
                </c:pt>
                <c:pt idx="133" formatCode="General">
                  <c:v>1.2</c:v>
                </c:pt>
                <c:pt idx="134" formatCode="General">
                  <c:v>1.1000000000000001</c:v>
                </c:pt>
                <c:pt idx="135" formatCode="General">
                  <c:v>1</c:v>
                </c:pt>
                <c:pt idx="136" formatCode="General">
                  <c:v>1</c:v>
                </c:pt>
                <c:pt idx="137" formatCode="General">
                  <c:v>0.9</c:v>
                </c:pt>
                <c:pt idx="138" formatCode="General">
                  <c:v>0.9</c:v>
                </c:pt>
                <c:pt idx="139" formatCode="General">
                  <c:v>0.8</c:v>
                </c:pt>
                <c:pt idx="140" formatCode="General">
                  <c:v>0.8</c:v>
                </c:pt>
                <c:pt idx="141" formatCode="General">
                  <c:v>0.8</c:v>
                </c:pt>
                <c:pt idx="142" formatCode="General">
                  <c:v>0.8</c:v>
                </c:pt>
                <c:pt idx="143" formatCode="General">
                  <c:v>0.8</c:v>
                </c:pt>
                <c:pt idx="144" formatCode="General">
                  <c:v>0.8</c:v>
                </c:pt>
                <c:pt idx="145">
                  <c:v>0.9</c:v>
                </c:pt>
                <c:pt idx="146">
                  <c:v>1.1000000000000001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1.1000000000000001</c:v>
                </c:pt>
                <c:pt idx="154">
                  <c:v>1.1000000000000001</c:v>
                </c:pt>
                <c:pt idx="155">
                  <c:v>1.1000000000000001</c:v>
                </c:pt>
                <c:pt idx="156" formatCode="General">
                  <c:v>1.2</c:v>
                </c:pt>
                <c:pt idx="157" formatCode="General">
                  <c:v>1.2</c:v>
                </c:pt>
                <c:pt idx="158" formatCode="0.0">
                  <c:v>1.2</c:v>
                </c:pt>
                <c:pt idx="159" formatCode="0.0">
                  <c:v>1.2</c:v>
                </c:pt>
                <c:pt idx="160" formatCode="0.0">
                  <c:v>1.1000000000000001</c:v>
                </c:pt>
                <c:pt idx="161" formatCode="0.0">
                  <c:v>1.1000000000000001</c:v>
                </c:pt>
                <c:pt idx="162">
                  <c:v>1.1000000000000001</c:v>
                </c:pt>
                <c:pt idx="163">
                  <c:v>1.1000000000000001</c:v>
                </c:pt>
                <c:pt idx="164">
                  <c:v>1</c:v>
                </c:pt>
                <c:pt idx="165">
                  <c:v>1</c:v>
                </c:pt>
                <c:pt idx="166" formatCode="General">
                  <c:v>1.1000000000000001</c:v>
                </c:pt>
                <c:pt idx="167" formatCode="General">
                  <c:v>1.1000000000000001</c:v>
                </c:pt>
                <c:pt idx="168" formatCode="General">
                  <c:v>1.2</c:v>
                </c:pt>
                <c:pt idx="169" formatCode="General">
                  <c:v>1.2</c:v>
                </c:pt>
                <c:pt idx="170" formatCode="General">
                  <c:v>1.3</c:v>
                </c:pt>
                <c:pt idx="171" formatCode="General">
                  <c:v>1.6</c:v>
                </c:pt>
                <c:pt idx="172" formatCode="General">
                  <c:v>1.5</c:v>
                </c:pt>
                <c:pt idx="173" formatCode="General">
                  <c:v>1.2</c:v>
                </c:pt>
                <c:pt idx="174" formatCode="General">
                  <c:v>1.6</c:v>
                </c:pt>
                <c:pt idx="175" formatCode="General">
                  <c:v>1.2</c:v>
                </c:pt>
                <c:pt idx="176" formatCode="General">
                  <c:v>1.7</c:v>
                </c:pt>
                <c:pt idx="177" formatCode="General">
                  <c:v>1.7</c:v>
                </c:pt>
                <c:pt idx="178" formatCode="General">
                  <c:v>1.8</c:v>
                </c:pt>
                <c:pt idx="179" formatCode="General">
                  <c:v>1.9</c:v>
                </c:pt>
                <c:pt idx="180" formatCode="General">
                  <c:v>1.9</c:v>
                </c:pt>
                <c:pt idx="181" formatCode="0.0">
                  <c:v>2</c:v>
                </c:pt>
                <c:pt idx="182">
                  <c:v>2.1</c:v>
                </c:pt>
                <c:pt idx="183">
                  <c:v>2</c:v>
                </c:pt>
                <c:pt idx="18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9-42ED-BB90-56071D492EEF}"/>
            </c:ext>
          </c:extLst>
        </c:ser>
        <c:ser>
          <c:idx val="3"/>
          <c:order val="2"/>
          <c:tx>
            <c:strRef>
              <c:f>Data!$B$627</c:f>
              <c:strCache>
                <c:ptCount val="1"/>
                <c:pt idx="0">
                  <c:v>Bournemouth</c:v>
                </c:pt>
              </c:strCache>
            </c:strRef>
          </c:tx>
          <c:spPr>
            <a:ln w="25400">
              <a:solidFill>
                <a:srgbClr val="3333CC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Data!$C$627:$GE$627</c:f>
              <c:numCache>
                <c:formatCode>#,##0.0</c:formatCode>
                <c:ptCount val="185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1.6</c:v>
                </c:pt>
                <c:pt idx="4">
                  <c:v>1.6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1.6</c:v>
                </c:pt>
                <c:pt idx="12">
                  <c:v>1.7</c:v>
                </c:pt>
                <c:pt idx="13">
                  <c:v>1.8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1.6</c:v>
                </c:pt>
                <c:pt idx="18">
                  <c:v>1.6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  <c:pt idx="22">
                  <c:v>1.8</c:v>
                </c:pt>
                <c:pt idx="23">
                  <c:v>1.7</c:v>
                </c:pt>
                <c:pt idx="24">
                  <c:v>1.8</c:v>
                </c:pt>
                <c:pt idx="25">
                  <c:v>1.8</c:v>
                </c:pt>
                <c:pt idx="26">
                  <c:v>1.9</c:v>
                </c:pt>
                <c:pt idx="27">
                  <c:v>1.9</c:v>
                </c:pt>
                <c:pt idx="28">
                  <c:v>1.9</c:v>
                </c:pt>
                <c:pt idx="29">
                  <c:v>1.9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1.9</c:v>
                </c:pt>
                <c:pt idx="34">
                  <c:v>2</c:v>
                </c:pt>
                <c:pt idx="35">
                  <c:v>1.9</c:v>
                </c:pt>
                <c:pt idx="36">
                  <c:v>1.9</c:v>
                </c:pt>
                <c:pt idx="37">
                  <c:v>1.9</c:v>
                </c:pt>
                <c:pt idx="38">
                  <c:v>1.8</c:v>
                </c:pt>
                <c:pt idx="39">
                  <c:v>1.6</c:v>
                </c:pt>
                <c:pt idx="40">
                  <c:v>1.5</c:v>
                </c:pt>
                <c:pt idx="41">
                  <c:v>1.5</c:v>
                </c:pt>
                <c:pt idx="42">
                  <c:v>1.5</c:v>
                </c:pt>
                <c:pt idx="43">
                  <c:v>1.4</c:v>
                </c:pt>
                <c:pt idx="44">
                  <c:v>1.4</c:v>
                </c:pt>
                <c:pt idx="45">
                  <c:v>1.4</c:v>
                </c:pt>
                <c:pt idx="46">
                  <c:v>1.4</c:v>
                </c:pt>
                <c:pt idx="47">
                  <c:v>1.4</c:v>
                </c:pt>
                <c:pt idx="48">
                  <c:v>1.5</c:v>
                </c:pt>
                <c:pt idx="49">
                  <c:v>1.5</c:v>
                </c:pt>
                <c:pt idx="50">
                  <c:v>1.6</c:v>
                </c:pt>
                <c:pt idx="51">
                  <c:v>1.6</c:v>
                </c:pt>
                <c:pt idx="52">
                  <c:v>1.5</c:v>
                </c:pt>
                <c:pt idx="53">
                  <c:v>1.5</c:v>
                </c:pt>
                <c:pt idx="54">
                  <c:v>1.6</c:v>
                </c:pt>
                <c:pt idx="55">
                  <c:v>1.8</c:v>
                </c:pt>
                <c:pt idx="56">
                  <c:v>1.9</c:v>
                </c:pt>
                <c:pt idx="57">
                  <c:v>2</c:v>
                </c:pt>
                <c:pt idx="58">
                  <c:v>2.2000000000000002</c:v>
                </c:pt>
                <c:pt idx="59">
                  <c:v>2.5</c:v>
                </c:pt>
                <c:pt idx="60">
                  <c:v>2.9</c:v>
                </c:pt>
                <c:pt idx="61">
                  <c:v>3.3</c:v>
                </c:pt>
                <c:pt idx="62">
                  <c:v>3.5</c:v>
                </c:pt>
                <c:pt idx="63">
                  <c:v>3.6</c:v>
                </c:pt>
                <c:pt idx="64">
                  <c:v>3.7</c:v>
                </c:pt>
                <c:pt idx="65">
                  <c:v>3.6</c:v>
                </c:pt>
                <c:pt idx="66">
                  <c:v>3.7</c:v>
                </c:pt>
                <c:pt idx="67">
                  <c:v>3.7</c:v>
                </c:pt>
                <c:pt idx="68">
                  <c:v>3.6</c:v>
                </c:pt>
                <c:pt idx="69">
                  <c:v>3.7</c:v>
                </c:pt>
                <c:pt idx="70">
                  <c:v>3.6</c:v>
                </c:pt>
                <c:pt idx="71">
                  <c:v>3.5</c:v>
                </c:pt>
                <c:pt idx="72">
                  <c:v>3.8</c:v>
                </c:pt>
                <c:pt idx="73">
                  <c:v>3.9</c:v>
                </c:pt>
                <c:pt idx="74">
                  <c:v>3.8</c:v>
                </c:pt>
                <c:pt idx="75">
                  <c:v>3.7</c:v>
                </c:pt>
                <c:pt idx="76">
                  <c:v>3.5</c:v>
                </c:pt>
                <c:pt idx="77">
                  <c:v>3.3</c:v>
                </c:pt>
                <c:pt idx="78">
                  <c:v>3.2</c:v>
                </c:pt>
                <c:pt idx="79">
                  <c:v>3.2</c:v>
                </c:pt>
                <c:pt idx="80">
                  <c:v>3.2</c:v>
                </c:pt>
                <c:pt idx="81">
                  <c:v>3.1</c:v>
                </c:pt>
                <c:pt idx="82">
                  <c:v>3.3</c:v>
                </c:pt>
                <c:pt idx="83">
                  <c:v>3.3</c:v>
                </c:pt>
                <c:pt idx="84">
                  <c:v>3.4</c:v>
                </c:pt>
                <c:pt idx="85">
                  <c:v>3.6</c:v>
                </c:pt>
                <c:pt idx="86">
                  <c:v>3.6</c:v>
                </c:pt>
                <c:pt idx="87">
                  <c:v>3.3</c:v>
                </c:pt>
                <c:pt idx="88">
                  <c:v>3.2</c:v>
                </c:pt>
                <c:pt idx="89">
                  <c:v>3.2</c:v>
                </c:pt>
                <c:pt idx="90">
                  <c:v>3.2</c:v>
                </c:pt>
                <c:pt idx="91">
                  <c:v>3.2</c:v>
                </c:pt>
                <c:pt idx="92">
                  <c:v>3.2</c:v>
                </c:pt>
                <c:pt idx="93">
                  <c:v>3.3</c:v>
                </c:pt>
                <c:pt idx="94">
                  <c:v>3.3</c:v>
                </c:pt>
                <c:pt idx="95">
                  <c:v>3.4</c:v>
                </c:pt>
                <c:pt idx="96">
                  <c:v>3.6</c:v>
                </c:pt>
                <c:pt idx="97">
                  <c:v>3.7</c:v>
                </c:pt>
                <c:pt idx="98">
                  <c:v>3.7</c:v>
                </c:pt>
                <c:pt idx="99">
                  <c:v>3.4</c:v>
                </c:pt>
                <c:pt idx="100">
                  <c:v>3.4</c:v>
                </c:pt>
                <c:pt idx="101">
                  <c:v>3.3</c:v>
                </c:pt>
                <c:pt idx="102">
                  <c:v>3.2</c:v>
                </c:pt>
                <c:pt idx="103">
                  <c:v>3.2</c:v>
                </c:pt>
                <c:pt idx="104">
                  <c:v>3.2</c:v>
                </c:pt>
                <c:pt idx="105">
                  <c:v>3.2</c:v>
                </c:pt>
                <c:pt idx="106">
                  <c:v>3.3</c:v>
                </c:pt>
                <c:pt idx="107">
                  <c:v>3</c:v>
                </c:pt>
                <c:pt idx="108">
                  <c:v>3.1</c:v>
                </c:pt>
                <c:pt idx="109">
                  <c:v>3.3</c:v>
                </c:pt>
                <c:pt idx="110">
                  <c:v>3.3</c:v>
                </c:pt>
                <c:pt idx="111">
                  <c:v>3.1</c:v>
                </c:pt>
                <c:pt idx="112">
                  <c:v>3.1</c:v>
                </c:pt>
                <c:pt idx="113">
                  <c:v>2.8</c:v>
                </c:pt>
                <c:pt idx="114" formatCode="General">
                  <c:v>2.8</c:v>
                </c:pt>
                <c:pt idx="115" formatCode="General">
                  <c:v>2.6</c:v>
                </c:pt>
                <c:pt idx="116" formatCode="General">
                  <c:v>2.5</c:v>
                </c:pt>
                <c:pt idx="117">
                  <c:v>2.4</c:v>
                </c:pt>
                <c:pt idx="118">
                  <c:v>2.4</c:v>
                </c:pt>
                <c:pt idx="119">
                  <c:v>2.4</c:v>
                </c:pt>
                <c:pt idx="120" formatCode="General">
                  <c:v>2.5</c:v>
                </c:pt>
                <c:pt idx="121" formatCode="General">
                  <c:v>2.5</c:v>
                </c:pt>
                <c:pt idx="122" formatCode="General">
                  <c:v>2.4</c:v>
                </c:pt>
                <c:pt idx="123" formatCode="General">
                  <c:v>1.1000000000000001</c:v>
                </c:pt>
                <c:pt idx="124" formatCode="General">
                  <c:v>2.1</c:v>
                </c:pt>
                <c:pt idx="125" formatCode="General">
                  <c:v>1.9</c:v>
                </c:pt>
                <c:pt idx="126" formatCode="General">
                  <c:v>1.8</c:v>
                </c:pt>
                <c:pt idx="127" formatCode="General">
                  <c:v>1.7</c:v>
                </c:pt>
                <c:pt idx="128" formatCode="General">
                  <c:v>1.6</c:v>
                </c:pt>
                <c:pt idx="129" formatCode="General">
                  <c:v>1.6</c:v>
                </c:pt>
                <c:pt idx="130" formatCode="General">
                  <c:v>1.6</c:v>
                </c:pt>
                <c:pt idx="131" formatCode="General">
                  <c:v>1.6</c:v>
                </c:pt>
                <c:pt idx="132" formatCode="General">
                  <c:v>1.7</c:v>
                </c:pt>
                <c:pt idx="133" formatCode="General">
                  <c:v>1.7</c:v>
                </c:pt>
                <c:pt idx="134" formatCode="General">
                  <c:v>1.6</c:v>
                </c:pt>
                <c:pt idx="135" formatCode="General">
                  <c:v>1.4</c:v>
                </c:pt>
                <c:pt idx="136" formatCode="General">
                  <c:v>1.4</c:v>
                </c:pt>
                <c:pt idx="137" formatCode="General">
                  <c:v>1.3</c:v>
                </c:pt>
                <c:pt idx="138" formatCode="General">
                  <c:v>1.2</c:v>
                </c:pt>
                <c:pt idx="139" formatCode="General">
                  <c:v>1.1000000000000001</c:v>
                </c:pt>
                <c:pt idx="140" formatCode="General">
                  <c:v>1</c:v>
                </c:pt>
                <c:pt idx="141" formatCode="General">
                  <c:v>1</c:v>
                </c:pt>
                <c:pt idx="142" formatCode="General">
                  <c:v>1</c:v>
                </c:pt>
                <c:pt idx="143" formatCode="General">
                  <c:v>1.1000000000000001</c:v>
                </c:pt>
                <c:pt idx="144" formatCode="General">
                  <c:v>1.1000000000000001</c:v>
                </c:pt>
                <c:pt idx="145">
                  <c:v>1.1000000000000001</c:v>
                </c:pt>
                <c:pt idx="146">
                  <c:v>1.5</c:v>
                </c:pt>
                <c:pt idx="147">
                  <c:v>1.5</c:v>
                </c:pt>
                <c:pt idx="148">
                  <c:v>1.4</c:v>
                </c:pt>
                <c:pt idx="149">
                  <c:v>1.4</c:v>
                </c:pt>
                <c:pt idx="150">
                  <c:v>1.5</c:v>
                </c:pt>
                <c:pt idx="151">
                  <c:v>1.5</c:v>
                </c:pt>
                <c:pt idx="152">
                  <c:v>1.5</c:v>
                </c:pt>
                <c:pt idx="153">
                  <c:v>1.5</c:v>
                </c:pt>
                <c:pt idx="154">
                  <c:v>1.5</c:v>
                </c:pt>
                <c:pt idx="155">
                  <c:v>1.5</c:v>
                </c:pt>
                <c:pt idx="156" formatCode="General">
                  <c:v>1.6</c:v>
                </c:pt>
                <c:pt idx="157" formatCode="General">
                  <c:v>1.7</c:v>
                </c:pt>
                <c:pt idx="158" formatCode="0.0">
                  <c:v>1.7</c:v>
                </c:pt>
                <c:pt idx="159" formatCode="0.0">
                  <c:v>1.7</c:v>
                </c:pt>
                <c:pt idx="160" formatCode="0.0">
                  <c:v>1.7</c:v>
                </c:pt>
                <c:pt idx="161" formatCode="0.0">
                  <c:v>1.6</c:v>
                </c:pt>
                <c:pt idx="162">
                  <c:v>1.5</c:v>
                </c:pt>
                <c:pt idx="163">
                  <c:v>1.5</c:v>
                </c:pt>
                <c:pt idx="164">
                  <c:v>1.5</c:v>
                </c:pt>
                <c:pt idx="165">
                  <c:v>1.5</c:v>
                </c:pt>
                <c:pt idx="166" formatCode="General">
                  <c:v>1.5</c:v>
                </c:pt>
                <c:pt idx="167" formatCode="General">
                  <c:v>1.5</c:v>
                </c:pt>
                <c:pt idx="168" formatCode="General">
                  <c:v>1.6</c:v>
                </c:pt>
                <c:pt idx="169" formatCode="General">
                  <c:v>1.6</c:v>
                </c:pt>
                <c:pt idx="170" formatCode="General">
                  <c:v>1.7</c:v>
                </c:pt>
                <c:pt idx="171" formatCode="General">
                  <c:v>2.1</c:v>
                </c:pt>
                <c:pt idx="172" formatCode="General">
                  <c:v>2.1</c:v>
                </c:pt>
                <c:pt idx="173" formatCode="General">
                  <c:v>1.7</c:v>
                </c:pt>
                <c:pt idx="174" formatCode="General">
                  <c:v>2.2999999999999998</c:v>
                </c:pt>
                <c:pt idx="175" formatCode="General">
                  <c:v>1.7</c:v>
                </c:pt>
                <c:pt idx="176" formatCode="General">
                  <c:v>2.2999999999999998</c:v>
                </c:pt>
                <c:pt idx="177" formatCode="General">
                  <c:v>2.4</c:v>
                </c:pt>
                <c:pt idx="178" formatCode="General">
                  <c:v>2.5</c:v>
                </c:pt>
                <c:pt idx="179" formatCode="General">
                  <c:v>2.6</c:v>
                </c:pt>
                <c:pt idx="180" formatCode="General">
                  <c:v>2.6</c:v>
                </c:pt>
                <c:pt idx="181" formatCode="0.0">
                  <c:v>2.7</c:v>
                </c:pt>
                <c:pt idx="182">
                  <c:v>2.8</c:v>
                </c:pt>
                <c:pt idx="183">
                  <c:v>2.8</c:v>
                </c:pt>
                <c:pt idx="18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C9-42ED-BB90-56071D492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17656"/>
        <c:axId val="635521184"/>
      </c:lineChart>
      <c:dateAx>
        <c:axId val="6355176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21184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35521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3.4124629080118693E-2"/>
              <c:y val="8.0152671755725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17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623145400593471"/>
          <c:y val="0.8854961832061069"/>
          <c:w val="0.58605341246290799"/>
          <c:h val="8.0152671755725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88164208428575"/>
          <c:y val="0.10526315789473684"/>
          <c:w val="0.64745869878624662"/>
          <c:h val="0.71804511278195493"/>
        </c:manualLayout>
      </c:layout>
      <c:pieChart>
        <c:varyColors val="1"/>
        <c:ser>
          <c:idx val="0"/>
          <c:order val="0"/>
          <c:tx>
            <c:strRef>
              <c:f>Poole!$V$29</c:f>
              <c:strCache>
                <c:ptCount val="1"/>
                <c:pt idx="0">
                  <c:v>Poole UA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E-44C8-9B6D-28E989E144DB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5E-44C8-9B6D-28E989E144DB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5E-44C8-9B6D-28E989E144DB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5E-44C8-9B6D-28E989E144D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Poole!$W$28:$Z$28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Poole!$W$29:$Z$29</c:f>
              <c:numCache>
                <c:formatCode>General</c:formatCode>
                <c:ptCount val="4"/>
                <c:pt idx="0">
                  <c:v>325</c:v>
                </c:pt>
                <c:pt idx="1">
                  <c:v>440</c:v>
                </c:pt>
                <c:pt idx="2">
                  <c:v>515</c:v>
                </c:pt>
                <c:pt idx="3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5E-44C8-9B6D-28E989E1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98932399067573"/>
          <c:y val="0.11827998389891317"/>
          <c:w val="0.53107491137808793"/>
          <c:h val="0.67383748403017207"/>
        </c:manualLayout>
      </c:layout>
      <c:pieChart>
        <c:varyColors val="1"/>
        <c:ser>
          <c:idx val="0"/>
          <c:order val="0"/>
          <c:tx>
            <c:strRef>
              <c:f>Poole!$V$24</c:f>
              <c:strCache>
                <c:ptCount val="1"/>
                <c:pt idx="0">
                  <c:v>Poole UA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33-437A-B195-B20E8466162C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33-437A-B195-B20E8466162C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33-437A-B195-B20E8466162C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33-437A-B195-B20E8466162C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433-437A-B195-B20E8466162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Poole!$W$23:$AA$23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Poole!$W$24:$AA$24</c:f>
              <c:numCache>
                <c:formatCode>General</c:formatCode>
                <c:ptCount val="5"/>
                <c:pt idx="0">
                  <c:v>40</c:v>
                </c:pt>
                <c:pt idx="1">
                  <c:v>25</c:v>
                </c:pt>
                <c:pt idx="2">
                  <c:v>15</c:v>
                </c:pt>
                <c:pt idx="3">
                  <c:v>45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33-437A-B195-B20E84661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84685681860373E-2"/>
          <c:y val="6.3241228772751928E-2"/>
          <c:w val="0.92682991758058919"/>
          <c:h val="0.58893394294625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Data!$C$510</c:f>
              <c:strCache>
                <c:ptCount val="1"/>
                <c:pt idx="0">
                  <c:v>Rate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73-4CE2-AFAE-A8C1133EAF2F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73-4CE2-AFAE-A8C1133EAF2F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73-4CE2-AFAE-A8C1133EAF2F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73-4CE2-AFAE-A8C1133EAF2F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B73-4CE2-AFAE-A8C1133EAF2F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B73-4CE2-AFAE-A8C1133EAF2F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B73-4CE2-AFAE-A8C1133EAF2F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B73-4CE2-AFAE-A8C1133EAF2F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B73-4CE2-AFAE-A8C1133EAF2F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B73-4CE2-AFAE-A8C1133EAF2F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B73-4CE2-AFAE-A8C1133EAF2F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B73-4CE2-AFAE-A8C1133EAF2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Data!$B$511:$B$522</c:f>
              <c:strCache>
                <c:ptCount val="12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</c:strCache>
            </c:strRef>
          </c:cat>
          <c:val>
            <c:numRef>
              <c:f>Data!$C$511:$C$522</c:f>
              <c:numCache>
                <c:formatCode>#,##0.0</c:formatCode>
                <c:ptCount val="12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B73-4CE2-AFAE-A8C1133E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25888"/>
        <c:axId val="635516872"/>
      </c:barChart>
      <c:catAx>
        <c:axId val="6355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1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5516872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63552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795580110497236"/>
          <c:y val="0.18840646373437406"/>
          <c:w val="0.48618784530386738"/>
          <c:h val="0.63768341571634302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72-4896-AB99-55B9C3546F41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72-4896-AB99-55B9C3546F41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72-4896-AB99-55B9C3546F41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72-4896-AB99-55B9C3546F41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372-4896-AB99-55B9C3546F4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BCP!$W$23:$AA$23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BCP!$W$24:$AA$24</c:f>
              <c:numCache>
                <c:formatCode>General</c:formatCode>
                <c:ptCount val="5"/>
                <c:pt idx="0">
                  <c:v>95</c:v>
                </c:pt>
                <c:pt idx="1">
                  <c:v>80</c:v>
                </c:pt>
                <c:pt idx="2">
                  <c:v>35</c:v>
                </c:pt>
                <c:pt idx="3">
                  <c:v>175</c:v>
                </c:pt>
                <c:pt idx="4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72-4896-AB99-55B9C354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412462908013E-2"/>
          <c:y val="8.6274840206955444E-2"/>
          <c:w val="0.88130563798219586"/>
          <c:h val="0.6078454650944588"/>
        </c:manualLayout>
      </c:layout>
      <c:lineChart>
        <c:grouping val="standard"/>
        <c:varyColors val="0"/>
        <c:ser>
          <c:idx val="0"/>
          <c:order val="0"/>
          <c:tx>
            <c:strRef>
              <c:f>Data!$B$624</c:f>
              <c:strCache>
                <c:ptCount val="1"/>
                <c:pt idx="0">
                  <c:v>Great Britain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Data!$C$624:$GE$624</c:f>
              <c:numCache>
                <c:formatCode>#,##0.0</c:formatCode>
                <c:ptCount val="185"/>
                <c:pt idx="0">
                  <c:v>2.4</c:v>
                </c:pt>
                <c:pt idx="1">
                  <c:v>2.5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2.4</c:v>
                </c:pt>
                <c:pt idx="30">
                  <c:v>2.4</c:v>
                </c:pt>
                <c:pt idx="31">
                  <c:v>2.4</c:v>
                </c:pt>
                <c:pt idx="32">
                  <c:v>2.4</c:v>
                </c:pt>
                <c:pt idx="33">
                  <c:v>2.4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2.4</c:v>
                </c:pt>
                <c:pt idx="37">
                  <c:v>2.5</c:v>
                </c:pt>
                <c:pt idx="38">
                  <c:v>2.4</c:v>
                </c:pt>
                <c:pt idx="39">
                  <c:v>2.2999999999999998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2.1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2.1</c:v>
                </c:pt>
                <c:pt idx="49">
                  <c:v>2.1</c:v>
                </c:pt>
                <c:pt idx="50">
                  <c:v>2.1</c:v>
                </c:pt>
                <c:pt idx="51">
                  <c:v>2.1</c:v>
                </c:pt>
                <c:pt idx="52">
                  <c:v>2.1</c:v>
                </c:pt>
                <c:pt idx="53">
                  <c:v>2.1</c:v>
                </c:pt>
                <c:pt idx="54">
                  <c:v>2.2000000000000002</c:v>
                </c:pt>
                <c:pt idx="55">
                  <c:v>2.2999999999999998</c:v>
                </c:pt>
                <c:pt idx="56">
                  <c:v>2.4</c:v>
                </c:pt>
                <c:pt idx="57">
                  <c:v>2.4</c:v>
                </c:pt>
                <c:pt idx="58">
                  <c:v>2.6</c:v>
                </c:pt>
                <c:pt idx="59">
                  <c:v>2.9</c:v>
                </c:pt>
                <c:pt idx="60">
                  <c:v>3.2</c:v>
                </c:pt>
                <c:pt idx="61">
                  <c:v>3.6</c:v>
                </c:pt>
                <c:pt idx="62">
                  <c:v>3.8</c:v>
                </c:pt>
                <c:pt idx="63">
                  <c:v>3.9</c:v>
                </c:pt>
                <c:pt idx="64">
                  <c:v>3.9</c:v>
                </c:pt>
                <c:pt idx="65">
                  <c:v>3.9</c:v>
                </c:pt>
                <c:pt idx="66">
                  <c:v>3.9</c:v>
                </c:pt>
                <c:pt idx="67">
                  <c:v>4</c:v>
                </c:pt>
                <c:pt idx="68">
                  <c:v>3.9</c:v>
                </c:pt>
                <c:pt idx="69">
                  <c:v>3.9</c:v>
                </c:pt>
                <c:pt idx="70">
                  <c:v>3.9</c:v>
                </c:pt>
                <c:pt idx="71">
                  <c:v>3.9</c:v>
                </c:pt>
                <c:pt idx="72">
                  <c:v>4.0999999999999996</c:v>
                </c:pt>
                <c:pt idx="73">
                  <c:v>4.0999999999999996</c:v>
                </c:pt>
                <c:pt idx="74">
                  <c:v>4</c:v>
                </c:pt>
                <c:pt idx="75">
                  <c:v>3.9</c:v>
                </c:pt>
                <c:pt idx="76">
                  <c:v>3.7</c:v>
                </c:pt>
                <c:pt idx="77">
                  <c:v>3.5</c:v>
                </c:pt>
                <c:pt idx="78">
                  <c:v>3.5</c:v>
                </c:pt>
                <c:pt idx="79">
                  <c:v>3.6</c:v>
                </c:pt>
                <c:pt idx="80">
                  <c:v>3.5</c:v>
                </c:pt>
                <c:pt idx="81">
                  <c:v>3.5</c:v>
                </c:pt>
                <c:pt idx="82">
                  <c:v>3.5</c:v>
                </c:pt>
                <c:pt idx="83">
                  <c:v>3.5</c:v>
                </c:pt>
                <c:pt idx="84">
                  <c:v>3.7</c:v>
                </c:pt>
                <c:pt idx="85">
                  <c:v>3.8</c:v>
                </c:pt>
                <c:pt idx="86">
                  <c:v>3.7</c:v>
                </c:pt>
                <c:pt idx="87">
                  <c:v>3.7</c:v>
                </c:pt>
                <c:pt idx="88">
                  <c:v>3.7</c:v>
                </c:pt>
                <c:pt idx="89">
                  <c:v>3.7</c:v>
                </c:pt>
                <c:pt idx="90">
                  <c:v>3.8</c:v>
                </c:pt>
                <c:pt idx="91">
                  <c:v>3.9</c:v>
                </c:pt>
                <c:pt idx="92">
                  <c:v>3.9</c:v>
                </c:pt>
                <c:pt idx="93">
                  <c:v>3.8</c:v>
                </c:pt>
                <c:pt idx="94">
                  <c:v>3.8</c:v>
                </c:pt>
                <c:pt idx="95">
                  <c:v>3.9</c:v>
                </c:pt>
                <c:pt idx="96">
                  <c:v>4</c:v>
                </c:pt>
                <c:pt idx="97">
                  <c:v>4.0999999999999996</c:v>
                </c:pt>
                <c:pt idx="98">
                  <c:v>4.0999999999999996</c:v>
                </c:pt>
                <c:pt idx="99">
                  <c:v>4</c:v>
                </c:pt>
                <c:pt idx="100">
                  <c:v>3.9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  <c:pt idx="104">
                  <c:v>3.8</c:v>
                </c:pt>
                <c:pt idx="105">
                  <c:v>3.8</c:v>
                </c:pt>
                <c:pt idx="106">
                  <c:v>3.8</c:v>
                </c:pt>
                <c:pt idx="107">
                  <c:v>3.7</c:v>
                </c:pt>
                <c:pt idx="108">
                  <c:v>3.8</c:v>
                </c:pt>
                <c:pt idx="109">
                  <c:v>3.9</c:v>
                </c:pt>
                <c:pt idx="110">
                  <c:v>3.8</c:v>
                </c:pt>
                <c:pt idx="111">
                  <c:v>3.7</c:v>
                </c:pt>
                <c:pt idx="112">
                  <c:v>3.6</c:v>
                </c:pt>
                <c:pt idx="113">
                  <c:v>3.5</c:v>
                </c:pt>
                <c:pt idx="114" formatCode="General">
                  <c:v>3.4</c:v>
                </c:pt>
                <c:pt idx="115" formatCode="General">
                  <c:v>3.3</c:v>
                </c:pt>
                <c:pt idx="116" formatCode="General">
                  <c:v>3.2</c:v>
                </c:pt>
                <c:pt idx="117">
                  <c:v>3</c:v>
                </c:pt>
                <c:pt idx="118">
                  <c:v>2.9</c:v>
                </c:pt>
                <c:pt idx="119">
                  <c:v>2.9</c:v>
                </c:pt>
                <c:pt idx="120" formatCode="General">
                  <c:v>3</c:v>
                </c:pt>
                <c:pt idx="121" formatCode="General">
                  <c:v>3</c:v>
                </c:pt>
                <c:pt idx="122" formatCode="General">
                  <c:v>2.9</c:v>
                </c:pt>
                <c:pt idx="123" formatCode="General">
                  <c:v>2.7</c:v>
                </c:pt>
                <c:pt idx="124" formatCode="General">
                  <c:v>2.6</c:v>
                </c:pt>
                <c:pt idx="125" formatCode="General">
                  <c:v>2.4</c:v>
                </c:pt>
                <c:pt idx="126" formatCode="General">
                  <c:v>2.4</c:v>
                </c:pt>
                <c:pt idx="127" formatCode="General">
                  <c:v>2.2999999999999998</c:v>
                </c:pt>
                <c:pt idx="128" formatCode="General">
                  <c:v>2.2000000000000002</c:v>
                </c:pt>
                <c:pt idx="129" formatCode="General">
                  <c:v>2.1</c:v>
                </c:pt>
                <c:pt idx="130" formatCode="General">
                  <c:v>2</c:v>
                </c:pt>
                <c:pt idx="131" formatCode="General">
                  <c:v>1.9</c:v>
                </c:pt>
                <c:pt idx="132" formatCode="General">
                  <c:v>2</c:v>
                </c:pt>
                <c:pt idx="133" formatCode="General">
                  <c:v>2</c:v>
                </c:pt>
                <c:pt idx="134" formatCode="General">
                  <c:v>2</c:v>
                </c:pt>
                <c:pt idx="135" formatCode="General">
                  <c:v>1.9</c:v>
                </c:pt>
                <c:pt idx="136" formatCode="General">
                  <c:v>1.8</c:v>
                </c:pt>
                <c:pt idx="137" formatCode="General">
                  <c:v>1.7</c:v>
                </c:pt>
                <c:pt idx="138" formatCode="General">
                  <c:v>1.7</c:v>
                </c:pt>
                <c:pt idx="139" formatCode="General">
                  <c:v>1.7</c:v>
                </c:pt>
                <c:pt idx="140" formatCode="General">
                  <c:v>1.6</c:v>
                </c:pt>
                <c:pt idx="141" formatCode="General">
                  <c:v>1.6</c:v>
                </c:pt>
                <c:pt idx="142" formatCode="General">
                  <c:v>1.5</c:v>
                </c:pt>
                <c:pt idx="143" formatCode="General">
                  <c:v>1.5</c:v>
                </c:pt>
                <c:pt idx="144" formatCode="General">
                  <c:v>1.5</c:v>
                </c:pt>
                <c:pt idx="145">
                  <c:v>1.6</c:v>
                </c:pt>
                <c:pt idx="146">
                  <c:v>1.9</c:v>
                </c:pt>
                <c:pt idx="147">
                  <c:v>1.8</c:v>
                </c:pt>
                <c:pt idx="148">
                  <c:v>1.8</c:v>
                </c:pt>
                <c:pt idx="149">
                  <c:v>1.8</c:v>
                </c:pt>
                <c:pt idx="150">
                  <c:v>1.8</c:v>
                </c:pt>
                <c:pt idx="151">
                  <c:v>1.8</c:v>
                </c:pt>
                <c:pt idx="152">
                  <c:v>1.8</c:v>
                </c:pt>
                <c:pt idx="153">
                  <c:v>1.8</c:v>
                </c:pt>
                <c:pt idx="154">
                  <c:v>1.8</c:v>
                </c:pt>
                <c:pt idx="155">
                  <c:v>1.8</c:v>
                </c:pt>
                <c:pt idx="156" formatCode="General">
                  <c:v>1.9</c:v>
                </c:pt>
                <c:pt idx="157" formatCode="General">
                  <c:v>1.9</c:v>
                </c:pt>
                <c:pt idx="158" formatCode="0.0">
                  <c:v>2</c:v>
                </c:pt>
                <c:pt idx="159" formatCode="0.0">
                  <c:v>2</c:v>
                </c:pt>
                <c:pt idx="160" formatCode="0.0">
                  <c:v>2</c:v>
                </c:pt>
                <c:pt idx="161" formatCode="0.0">
                  <c:v>1.9</c:v>
                </c:pt>
                <c:pt idx="162">
                  <c:v>1.9</c:v>
                </c:pt>
                <c:pt idx="163">
                  <c:v>1.9</c:v>
                </c:pt>
                <c:pt idx="164">
                  <c:v>1.9</c:v>
                </c:pt>
                <c:pt idx="165">
                  <c:v>1.9</c:v>
                </c:pt>
                <c:pt idx="166" formatCode="General">
                  <c:v>1.9</c:v>
                </c:pt>
                <c:pt idx="167" formatCode="General">
                  <c:v>1.9</c:v>
                </c:pt>
                <c:pt idx="168" formatCode="0.0">
                  <c:v>2</c:v>
                </c:pt>
                <c:pt idx="169" formatCode="0.0">
                  <c:v>2.1</c:v>
                </c:pt>
                <c:pt idx="170" formatCode="0.0">
                  <c:v>2.1</c:v>
                </c:pt>
                <c:pt idx="171" formatCode="0.0">
                  <c:v>2.2000000000000002</c:v>
                </c:pt>
                <c:pt idx="172" formatCode="0.0">
                  <c:v>2.2000000000000002</c:v>
                </c:pt>
                <c:pt idx="173" formatCode="General">
                  <c:v>1.9</c:v>
                </c:pt>
                <c:pt idx="174" formatCode="General">
                  <c:v>2.2000000000000002</c:v>
                </c:pt>
                <c:pt idx="175" formatCode="General">
                  <c:v>1.9</c:v>
                </c:pt>
                <c:pt idx="176" formatCode="General">
                  <c:v>2.2000000000000002</c:v>
                </c:pt>
                <c:pt idx="177" formatCode="General">
                  <c:v>2.2999999999999998</c:v>
                </c:pt>
                <c:pt idx="178" formatCode="General">
                  <c:v>2.2999999999999998</c:v>
                </c:pt>
                <c:pt idx="179" formatCode="General">
                  <c:v>2.4</c:v>
                </c:pt>
                <c:pt idx="180" formatCode="General">
                  <c:v>2.4</c:v>
                </c:pt>
                <c:pt idx="181" formatCode="0.0">
                  <c:v>2.6</c:v>
                </c:pt>
                <c:pt idx="182">
                  <c:v>2.7</c:v>
                </c:pt>
                <c:pt idx="183">
                  <c:v>2.7</c:v>
                </c:pt>
                <c:pt idx="18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D-4F60-ADDF-AC43486C6578}"/>
            </c:ext>
          </c:extLst>
        </c:ser>
        <c:ser>
          <c:idx val="2"/>
          <c:order val="1"/>
          <c:tx>
            <c:strRef>
              <c:f>Data!$B$626</c:f>
              <c:strCache>
                <c:ptCount val="1"/>
                <c:pt idx="0">
                  <c:v>Dorset LEP area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Data!$C$626:$GE$626</c:f>
              <c:numCache>
                <c:formatCode>#,##0.0</c:formatCode>
                <c:ptCount val="18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1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1.2</c:v>
                </c:pt>
                <c:pt idx="23">
                  <c:v>1.1000000000000001</c:v>
                </c:pt>
                <c:pt idx="24">
                  <c:v>1.3</c:v>
                </c:pt>
                <c:pt idx="25">
                  <c:v>1.3</c:v>
                </c:pt>
                <c:pt idx="26">
                  <c:v>1.3</c:v>
                </c:pt>
                <c:pt idx="27">
                  <c:v>1.3</c:v>
                </c:pt>
                <c:pt idx="28">
                  <c:v>1.3</c:v>
                </c:pt>
                <c:pt idx="29">
                  <c:v>1.3</c:v>
                </c:pt>
                <c:pt idx="30">
                  <c:v>1.3</c:v>
                </c:pt>
                <c:pt idx="31">
                  <c:v>1.3</c:v>
                </c:pt>
                <c:pt idx="32">
                  <c:v>1.2</c:v>
                </c:pt>
                <c:pt idx="33">
                  <c:v>1.2</c:v>
                </c:pt>
                <c:pt idx="34">
                  <c:v>1.3</c:v>
                </c:pt>
                <c:pt idx="35">
                  <c:v>1.3</c:v>
                </c:pt>
                <c:pt idx="36">
                  <c:v>1.3</c:v>
                </c:pt>
                <c:pt idx="37">
                  <c:v>1.3</c:v>
                </c:pt>
                <c:pt idx="38">
                  <c:v>1.2</c:v>
                </c:pt>
                <c:pt idx="39">
                  <c:v>1.1000000000000001</c:v>
                </c:pt>
                <c:pt idx="40">
                  <c:v>1</c:v>
                </c:pt>
                <c:pt idx="41">
                  <c:v>0.9</c:v>
                </c:pt>
                <c:pt idx="42">
                  <c:v>1</c:v>
                </c:pt>
                <c:pt idx="43">
                  <c:v>1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1</c:v>
                </c:pt>
                <c:pt idx="49">
                  <c:v>1.1000000000000001</c:v>
                </c:pt>
                <c:pt idx="50">
                  <c:v>1.1000000000000001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1.1000000000000001</c:v>
                </c:pt>
                <c:pt idx="55">
                  <c:v>1.2</c:v>
                </c:pt>
                <c:pt idx="56">
                  <c:v>1.3</c:v>
                </c:pt>
                <c:pt idx="57">
                  <c:v>1.4</c:v>
                </c:pt>
                <c:pt idx="58">
                  <c:v>1.6</c:v>
                </c:pt>
                <c:pt idx="59">
                  <c:v>1.8</c:v>
                </c:pt>
                <c:pt idx="60">
                  <c:v>2.1</c:v>
                </c:pt>
                <c:pt idx="61">
                  <c:v>2.5</c:v>
                </c:pt>
                <c:pt idx="62">
                  <c:v>2.6</c:v>
                </c:pt>
                <c:pt idx="63">
                  <c:v>2.6</c:v>
                </c:pt>
                <c:pt idx="64">
                  <c:v>2.6</c:v>
                </c:pt>
                <c:pt idx="65">
                  <c:v>2.5</c:v>
                </c:pt>
                <c:pt idx="66">
                  <c:v>2.6</c:v>
                </c:pt>
                <c:pt idx="67">
                  <c:v>2.6</c:v>
                </c:pt>
                <c:pt idx="68">
                  <c:v>2.5</c:v>
                </c:pt>
                <c:pt idx="69">
                  <c:v>2.5</c:v>
                </c:pt>
                <c:pt idx="70">
                  <c:v>2.6</c:v>
                </c:pt>
                <c:pt idx="71">
                  <c:v>2.6</c:v>
                </c:pt>
                <c:pt idx="72">
                  <c:v>2.8</c:v>
                </c:pt>
                <c:pt idx="73">
                  <c:v>2.8</c:v>
                </c:pt>
                <c:pt idx="74">
                  <c:v>2.7</c:v>
                </c:pt>
                <c:pt idx="75">
                  <c:v>2.5</c:v>
                </c:pt>
                <c:pt idx="76">
                  <c:v>2.4</c:v>
                </c:pt>
                <c:pt idx="77">
                  <c:v>2.2000000000000002</c:v>
                </c:pt>
                <c:pt idx="78">
                  <c:v>2.1</c:v>
                </c:pt>
                <c:pt idx="79">
                  <c:v>2.2000000000000002</c:v>
                </c:pt>
                <c:pt idx="80">
                  <c:v>2.2000000000000002</c:v>
                </c:pt>
                <c:pt idx="81">
                  <c:v>2.1</c:v>
                </c:pt>
                <c:pt idx="82">
                  <c:v>2.2000000000000002</c:v>
                </c:pt>
                <c:pt idx="83">
                  <c:v>2.2000000000000002</c:v>
                </c:pt>
                <c:pt idx="84">
                  <c:v>2.4</c:v>
                </c:pt>
                <c:pt idx="85">
                  <c:v>2.5</c:v>
                </c:pt>
                <c:pt idx="86">
                  <c:v>2.4</c:v>
                </c:pt>
                <c:pt idx="87">
                  <c:v>2.2000000000000002</c:v>
                </c:pt>
                <c:pt idx="88">
                  <c:v>2.1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2.2000000000000002</c:v>
                </c:pt>
                <c:pt idx="95">
                  <c:v>2.2999999999999998</c:v>
                </c:pt>
                <c:pt idx="96">
                  <c:v>2.5</c:v>
                </c:pt>
                <c:pt idx="97">
                  <c:v>2.6</c:v>
                </c:pt>
                <c:pt idx="98">
                  <c:v>2.5</c:v>
                </c:pt>
                <c:pt idx="99">
                  <c:v>2.2999999999999998</c:v>
                </c:pt>
                <c:pt idx="100">
                  <c:v>2.2000000000000002</c:v>
                </c:pt>
                <c:pt idx="101">
                  <c:v>2.1</c:v>
                </c:pt>
                <c:pt idx="102">
                  <c:v>2.1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2.1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2.2000000000000002</c:v>
                </c:pt>
                <c:pt idx="110">
                  <c:v>2.2000000000000002</c:v>
                </c:pt>
                <c:pt idx="111">
                  <c:v>2.1</c:v>
                </c:pt>
                <c:pt idx="112">
                  <c:v>2</c:v>
                </c:pt>
                <c:pt idx="113">
                  <c:v>1.9</c:v>
                </c:pt>
                <c:pt idx="114" formatCode="General">
                  <c:v>1.8</c:v>
                </c:pt>
                <c:pt idx="115" formatCode="General">
                  <c:v>1.8</c:v>
                </c:pt>
                <c:pt idx="116" formatCode="General">
                  <c:v>1.7</c:v>
                </c:pt>
                <c:pt idx="117">
                  <c:v>1.6</c:v>
                </c:pt>
                <c:pt idx="118">
                  <c:v>1.7</c:v>
                </c:pt>
                <c:pt idx="119">
                  <c:v>1.7</c:v>
                </c:pt>
                <c:pt idx="120" formatCode="General">
                  <c:v>1.8</c:v>
                </c:pt>
                <c:pt idx="121" formatCode="General">
                  <c:v>1.8</c:v>
                </c:pt>
                <c:pt idx="122" formatCode="General">
                  <c:v>1.7</c:v>
                </c:pt>
                <c:pt idx="123" formatCode="General">
                  <c:v>1.5</c:v>
                </c:pt>
                <c:pt idx="124" formatCode="General">
                  <c:v>1.4</c:v>
                </c:pt>
                <c:pt idx="125" formatCode="General">
                  <c:v>1.3</c:v>
                </c:pt>
                <c:pt idx="126" formatCode="General">
                  <c:v>1.2</c:v>
                </c:pt>
                <c:pt idx="127" formatCode="General">
                  <c:v>1.1000000000000001</c:v>
                </c:pt>
                <c:pt idx="128" formatCode="General">
                  <c:v>1.1000000000000001</c:v>
                </c:pt>
                <c:pt idx="129" formatCode="General">
                  <c:v>1.1000000000000001</c:v>
                </c:pt>
                <c:pt idx="130" formatCode="General">
                  <c:v>1.1000000000000001</c:v>
                </c:pt>
                <c:pt idx="131" formatCode="General">
                  <c:v>1.1000000000000001</c:v>
                </c:pt>
                <c:pt idx="132" formatCode="General">
                  <c:v>1.2</c:v>
                </c:pt>
                <c:pt idx="133" formatCode="General">
                  <c:v>1.2</c:v>
                </c:pt>
                <c:pt idx="134" formatCode="General">
                  <c:v>1.1000000000000001</c:v>
                </c:pt>
                <c:pt idx="135" formatCode="General">
                  <c:v>1</c:v>
                </c:pt>
                <c:pt idx="136" formatCode="General">
                  <c:v>1</c:v>
                </c:pt>
                <c:pt idx="137" formatCode="General">
                  <c:v>0.9</c:v>
                </c:pt>
                <c:pt idx="138" formatCode="General">
                  <c:v>0.9</c:v>
                </c:pt>
                <c:pt idx="139" formatCode="General">
                  <c:v>0.8</c:v>
                </c:pt>
                <c:pt idx="140" formatCode="General">
                  <c:v>0.8</c:v>
                </c:pt>
                <c:pt idx="141" formatCode="General">
                  <c:v>0.8</c:v>
                </c:pt>
                <c:pt idx="142" formatCode="General">
                  <c:v>0.8</c:v>
                </c:pt>
                <c:pt idx="143" formatCode="General">
                  <c:v>0.8</c:v>
                </c:pt>
                <c:pt idx="144" formatCode="General">
                  <c:v>0.8</c:v>
                </c:pt>
                <c:pt idx="145">
                  <c:v>0.9</c:v>
                </c:pt>
                <c:pt idx="146">
                  <c:v>1.1000000000000001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1.1000000000000001</c:v>
                </c:pt>
                <c:pt idx="154">
                  <c:v>1.1000000000000001</c:v>
                </c:pt>
                <c:pt idx="155">
                  <c:v>1.1000000000000001</c:v>
                </c:pt>
                <c:pt idx="156" formatCode="General">
                  <c:v>1.2</c:v>
                </c:pt>
                <c:pt idx="157" formatCode="General">
                  <c:v>1.2</c:v>
                </c:pt>
                <c:pt idx="158" formatCode="0.0">
                  <c:v>1.2</c:v>
                </c:pt>
                <c:pt idx="159" formatCode="0.0">
                  <c:v>1.2</c:v>
                </c:pt>
                <c:pt idx="160" formatCode="0.0">
                  <c:v>1.1000000000000001</c:v>
                </c:pt>
                <c:pt idx="161" formatCode="0.0">
                  <c:v>1.1000000000000001</c:v>
                </c:pt>
                <c:pt idx="162">
                  <c:v>1.1000000000000001</c:v>
                </c:pt>
                <c:pt idx="163">
                  <c:v>1.1000000000000001</c:v>
                </c:pt>
                <c:pt idx="164">
                  <c:v>1</c:v>
                </c:pt>
                <c:pt idx="165">
                  <c:v>1</c:v>
                </c:pt>
                <c:pt idx="166" formatCode="General">
                  <c:v>1.1000000000000001</c:v>
                </c:pt>
                <c:pt idx="167" formatCode="General">
                  <c:v>1.1000000000000001</c:v>
                </c:pt>
                <c:pt idx="168" formatCode="General">
                  <c:v>1.2</c:v>
                </c:pt>
                <c:pt idx="169" formatCode="General">
                  <c:v>1.2</c:v>
                </c:pt>
                <c:pt idx="170" formatCode="General">
                  <c:v>1.3</c:v>
                </c:pt>
                <c:pt idx="171" formatCode="General">
                  <c:v>1.6</c:v>
                </c:pt>
                <c:pt idx="172" formatCode="General">
                  <c:v>1.5</c:v>
                </c:pt>
                <c:pt idx="173" formatCode="General">
                  <c:v>1.2</c:v>
                </c:pt>
                <c:pt idx="174" formatCode="General">
                  <c:v>1.6</c:v>
                </c:pt>
                <c:pt idx="175" formatCode="General">
                  <c:v>1.2</c:v>
                </c:pt>
                <c:pt idx="176" formatCode="General">
                  <c:v>1.7</c:v>
                </c:pt>
                <c:pt idx="177" formatCode="General">
                  <c:v>1.7</c:v>
                </c:pt>
                <c:pt idx="178" formatCode="General">
                  <c:v>1.8</c:v>
                </c:pt>
                <c:pt idx="179" formatCode="General">
                  <c:v>1.9</c:v>
                </c:pt>
                <c:pt idx="180" formatCode="General">
                  <c:v>1.9</c:v>
                </c:pt>
                <c:pt idx="181" formatCode="0.0">
                  <c:v>2</c:v>
                </c:pt>
                <c:pt idx="182">
                  <c:v>2.1</c:v>
                </c:pt>
                <c:pt idx="183">
                  <c:v>2</c:v>
                </c:pt>
                <c:pt idx="18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D-4F60-ADDF-AC43486C6578}"/>
            </c:ext>
          </c:extLst>
        </c:ser>
        <c:ser>
          <c:idx val="4"/>
          <c:order val="2"/>
          <c:tx>
            <c:strRef>
              <c:f>Data!$B$628</c:f>
              <c:strCache>
                <c:ptCount val="1"/>
                <c:pt idx="0">
                  <c:v>Poole 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Data!$C$628:$GE$628</c:f>
              <c:numCache>
                <c:formatCode>#,##0.0</c:formatCode>
                <c:ptCount val="185"/>
                <c:pt idx="0">
                  <c:v>1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  <c:pt idx="7">
                  <c:v>0.7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0.9</c:v>
                </c:pt>
                <c:pt idx="12">
                  <c:v>0.9</c:v>
                </c:pt>
                <c:pt idx="13">
                  <c:v>1</c:v>
                </c:pt>
                <c:pt idx="14">
                  <c:v>1</c:v>
                </c:pt>
                <c:pt idx="15">
                  <c:v>0.9</c:v>
                </c:pt>
                <c:pt idx="16">
                  <c:v>0.9</c:v>
                </c:pt>
                <c:pt idx="17">
                  <c:v>0.8</c:v>
                </c:pt>
                <c:pt idx="18">
                  <c:v>0.9</c:v>
                </c:pt>
                <c:pt idx="19">
                  <c:v>1</c:v>
                </c:pt>
                <c:pt idx="20">
                  <c:v>1</c:v>
                </c:pt>
                <c:pt idx="21">
                  <c:v>0.9</c:v>
                </c:pt>
                <c:pt idx="22">
                  <c:v>1</c:v>
                </c:pt>
                <c:pt idx="23">
                  <c:v>1</c:v>
                </c:pt>
                <c:pt idx="24">
                  <c:v>1.1000000000000001</c:v>
                </c:pt>
                <c:pt idx="25">
                  <c:v>1.1000000000000001</c:v>
                </c:pt>
                <c:pt idx="26">
                  <c:v>1.1000000000000001</c:v>
                </c:pt>
                <c:pt idx="27">
                  <c:v>1.2</c:v>
                </c:pt>
                <c:pt idx="28">
                  <c:v>1.1000000000000001</c:v>
                </c:pt>
                <c:pt idx="29">
                  <c:v>1.1000000000000001</c:v>
                </c:pt>
                <c:pt idx="30">
                  <c:v>1.1000000000000001</c:v>
                </c:pt>
                <c:pt idx="31">
                  <c:v>1.2</c:v>
                </c:pt>
                <c:pt idx="32">
                  <c:v>1.1000000000000001</c:v>
                </c:pt>
                <c:pt idx="33">
                  <c:v>1.1000000000000001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1.2</c:v>
                </c:pt>
                <c:pt idx="37">
                  <c:v>1.2</c:v>
                </c:pt>
                <c:pt idx="38">
                  <c:v>1.1000000000000001</c:v>
                </c:pt>
                <c:pt idx="39">
                  <c:v>1</c:v>
                </c:pt>
                <c:pt idx="40">
                  <c:v>1</c:v>
                </c:pt>
                <c:pt idx="41">
                  <c:v>0.9</c:v>
                </c:pt>
                <c:pt idx="42">
                  <c:v>0.9</c:v>
                </c:pt>
                <c:pt idx="43">
                  <c:v>1</c:v>
                </c:pt>
                <c:pt idx="44">
                  <c:v>0.9</c:v>
                </c:pt>
                <c:pt idx="45">
                  <c:v>0.9</c:v>
                </c:pt>
                <c:pt idx="46">
                  <c:v>0.8</c:v>
                </c:pt>
                <c:pt idx="47">
                  <c:v>0.9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1.1000000000000001</c:v>
                </c:pt>
                <c:pt idx="55">
                  <c:v>1.3</c:v>
                </c:pt>
                <c:pt idx="56">
                  <c:v>1.3</c:v>
                </c:pt>
                <c:pt idx="57">
                  <c:v>1.4</c:v>
                </c:pt>
                <c:pt idx="58">
                  <c:v>1.6</c:v>
                </c:pt>
                <c:pt idx="59">
                  <c:v>1.8</c:v>
                </c:pt>
                <c:pt idx="60">
                  <c:v>2.2000000000000002</c:v>
                </c:pt>
                <c:pt idx="61">
                  <c:v>2.5</c:v>
                </c:pt>
                <c:pt idx="62">
                  <c:v>2.7</c:v>
                </c:pt>
                <c:pt idx="63">
                  <c:v>2.8</c:v>
                </c:pt>
                <c:pt idx="64">
                  <c:v>2.8</c:v>
                </c:pt>
                <c:pt idx="65">
                  <c:v>2.7</c:v>
                </c:pt>
                <c:pt idx="66">
                  <c:v>2.8</c:v>
                </c:pt>
                <c:pt idx="67">
                  <c:v>2.8</c:v>
                </c:pt>
                <c:pt idx="68">
                  <c:v>2.7</c:v>
                </c:pt>
                <c:pt idx="69">
                  <c:v>2.6</c:v>
                </c:pt>
                <c:pt idx="70">
                  <c:v>2.6</c:v>
                </c:pt>
                <c:pt idx="71">
                  <c:v>2.6</c:v>
                </c:pt>
                <c:pt idx="72">
                  <c:v>2.9</c:v>
                </c:pt>
                <c:pt idx="73">
                  <c:v>2.9</c:v>
                </c:pt>
                <c:pt idx="74">
                  <c:v>2.8</c:v>
                </c:pt>
                <c:pt idx="75">
                  <c:v>2.6</c:v>
                </c:pt>
                <c:pt idx="76">
                  <c:v>2.5</c:v>
                </c:pt>
                <c:pt idx="77">
                  <c:v>2.2999999999999998</c:v>
                </c:pt>
                <c:pt idx="78">
                  <c:v>2.2000000000000002</c:v>
                </c:pt>
                <c:pt idx="79">
                  <c:v>2.2999999999999998</c:v>
                </c:pt>
                <c:pt idx="80">
                  <c:v>2.2000000000000002</c:v>
                </c:pt>
                <c:pt idx="81">
                  <c:v>2.2000000000000002</c:v>
                </c:pt>
                <c:pt idx="82">
                  <c:v>2.1</c:v>
                </c:pt>
                <c:pt idx="83">
                  <c:v>2.2000000000000002</c:v>
                </c:pt>
                <c:pt idx="84">
                  <c:v>2.4</c:v>
                </c:pt>
                <c:pt idx="85">
                  <c:v>2.5</c:v>
                </c:pt>
                <c:pt idx="86">
                  <c:v>2.4</c:v>
                </c:pt>
                <c:pt idx="87">
                  <c:v>2.2000000000000002</c:v>
                </c:pt>
                <c:pt idx="88">
                  <c:v>2.1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</c:v>
                </c:pt>
                <c:pt idx="94">
                  <c:v>2.1</c:v>
                </c:pt>
                <c:pt idx="95">
                  <c:v>2.2000000000000002</c:v>
                </c:pt>
                <c:pt idx="96">
                  <c:v>2.4</c:v>
                </c:pt>
                <c:pt idx="97">
                  <c:v>2.5</c:v>
                </c:pt>
                <c:pt idx="98">
                  <c:v>2.4</c:v>
                </c:pt>
                <c:pt idx="99">
                  <c:v>2.2000000000000002</c:v>
                </c:pt>
                <c:pt idx="100">
                  <c:v>2.1</c:v>
                </c:pt>
                <c:pt idx="101">
                  <c:v>2</c:v>
                </c:pt>
                <c:pt idx="102">
                  <c:v>1.9</c:v>
                </c:pt>
                <c:pt idx="103">
                  <c:v>1.9</c:v>
                </c:pt>
                <c:pt idx="104">
                  <c:v>1.8</c:v>
                </c:pt>
                <c:pt idx="105">
                  <c:v>1.8</c:v>
                </c:pt>
                <c:pt idx="106">
                  <c:v>1.9</c:v>
                </c:pt>
                <c:pt idx="107">
                  <c:v>1.8</c:v>
                </c:pt>
                <c:pt idx="108">
                  <c:v>2.1</c:v>
                </c:pt>
                <c:pt idx="109">
                  <c:v>2.2000000000000002</c:v>
                </c:pt>
                <c:pt idx="110">
                  <c:v>2.2000000000000002</c:v>
                </c:pt>
                <c:pt idx="111">
                  <c:v>2.1</c:v>
                </c:pt>
                <c:pt idx="112">
                  <c:v>2</c:v>
                </c:pt>
                <c:pt idx="113">
                  <c:v>1.9</c:v>
                </c:pt>
                <c:pt idx="114" formatCode="General">
                  <c:v>1.9</c:v>
                </c:pt>
                <c:pt idx="115" formatCode="General">
                  <c:v>1.8</c:v>
                </c:pt>
                <c:pt idx="116" formatCode="General">
                  <c:v>1.7</c:v>
                </c:pt>
                <c:pt idx="117">
                  <c:v>1.6</c:v>
                </c:pt>
                <c:pt idx="118">
                  <c:v>1.7</c:v>
                </c:pt>
                <c:pt idx="119">
                  <c:v>1.6</c:v>
                </c:pt>
                <c:pt idx="120" formatCode="General">
                  <c:v>1.8</c:v>
                </c:pt>
                <c:pt idx="121" formatCode="General">
                  <c:v>1.8</c:v>
                </c:pt>
                <c:pt idx="122" formatCode="General">
                  <c:v>1.7</c:v>
                </c:pt>
                <c:pt idx="123" formatCode="General">
                  <c:v>2.2000000000000002</c:v>
                </c:pt>
                <c:pt idx="124" formatCode="General">
                  <c:v>1.4</c:v>
                </c:pt>
                <c:pt idx="125" formatCode="General">
                  <c:v>1.3</c:v>
                </c:pt>
                <c:pt idx="126" formatCode="General">
                  <c:v>1.2</c:v>
                </c:pt>
                <c:pt idx="127" formatCode="General">
                  <c:v>1.2</c:v>
                </c:pt>
                <c:pt idx="128" formatCode="General">
                  <c:v>1.1000000000000001</c:v>
                </c:pt>
                <c:pt idx="129" formatCode="General">
                  <c:v>1.1000000000000001</c:v>
                </c:pt>
                <c:pt idx="130" formatCode="General">
                  <c:v>1.1000000000000001</c:v>
                </c:pt>
                <c:pt idx="131" formatCode="General">
                  <c:v>1.1000000000000001</c:v>
                </c:pt>
                <c:pt idx="132" formatCode="General">
                  <c:v>1.2</c:v>
                </c:pt>
                <c:pt idx="133" formatCode="General">
                  <c:v>1.2</c:v>
                </c:pt>
                <c:pt idx="134" formatCode="General">
                  <c:v>1.2</c:v>
                </c:pt>
                <c:pt idx="135" formatCode="General">
                  <c:v>1.1000000000000001</c:v>
                </c:pt>
                <c:pt idx="136" formatCode="General">
                  <c:v>1</c:v>
                </c:pt>
                <c:pt idx="137" formatCode="General">
                  <c:v>1</c:v>
                </c:pt>
                <c:pt idx="138" formatCode="General">
                  <c:v>0.9</c:v>
                </c:pt>
                <c:pt idx="139" formatCode="General">
                  <c:v>0.8</c:v>
                </c:pt>
                <c:pt idx="140" formatCode="General">
                  <c:v>0.8</c:v>
                </c:pt>
                <c:pt idx="141" formatCode="General">
                  <c:v>0.7</c:v>
                </c:pt>
                <c:pt idx="142" formatCode="General">
                  <c:v>0.7</c:v>
                </c:pt>
                <c:pt idx="143" formatCode="General">
                  <c:v>0.7</c:v>
                </c:pt>
                <c:pt idx="144" formatCode="General">
                  <c:v>0.8</c:v>
                </c:pt>
                <c:pt idx="145">
                  <c:v>0.9</c:v>
                </c:pt>
                <c:pt idx="146">
                  <c:v>1.1000000000000001</c:v>
                </c:pt>
                <c:pt idx="147">
                  <c:v>1.1000000000000001</c:v>
                </c:pt>
                <c:pt idx="148">
                  <c:v>1.1000000000000001</c:v>
                </c:pt>
                <c:pt idx="149">
                  <c:v>1</c:v>
                </c:pt>
                <c:pt idx="150">
                  <c:v>1.1000000000000001</c:v>
                </c:pt>
                <c:pt idx="151">
                  <c:v>1.1000000000000001</c:v>
                </c:pt>
                <c:pt idx="152">
                  <c:v>1.1000000000000001</c:v>
                </c:pt>
                <c:pt idx="153">
                  <c:v>1.1000000000000001</c:v>
                </c:pt>
                <c:pt idx="154">
                  <c:v>1.1000000000000001</c:v>
                </c:pt>
                <c:pt idx="155">
                  <c:v>1.1000000000000001</c:v>
                </c:pt>
                <c:pt idx="156" formatCode="General">
                  <c:v>1.2</c:v>
                </c:pt>
                <c:pt idx="157" formatCode="General">
                  <c:v>1.2</c:v>
                </c:pt>
                <c:pt idx="158" formatCode="0.0">
                  <c:v>1.2</c:v>
                </c:pt>
                <c:pt idx="159" formatCode="0.0">
                  <c:v>1.2</c:v>
                </c:pt>
                <c:pt idx="160" formatCode="0.0">
                  <c:v>1.2</c:v>
                </c:pt>
                <c:pt idx="161" formatCode="0.0">
                  <c:v>1.1000000000000001</c:v>
                </c:pt>
                <c:pt idx="162">
                  <c:v>1.1000000000000001</c:v>
                </c:pt>
                <c:pt idx="163">
                  <c:v>1.1000000000000001</c:v>
                </c:pt>
                <c:pt idx="164">
                  <c:v>1.1000000000000001</c:v>
                </c:pt>
                <c:pt idx="165">
                  <c:v>1</c:v>
                </c:pt>
                <c:pt idx="166">
                  <c:v>1</c:v>
                </c:pt>
                <c:pt idx="167">
                  <c:v>1.1000000000000001</c:v>
                </c:pt>
                <c:pt idx="168">
                  <c:v>1.2</c:v>
                </c:pt>
                <c:pt idx="169">
                  <c:v>1.3</c:v>
                </c:pt>
                <c:pt idx="170">
                  <c:v>1.4</c:v>
                </c:pt>
                <c:pt idx="171">
                  <c:v>1.6</c:v>
                </c:pt>
                <c:pt idx="172">
                  <c:v>1.6</c:v>
                </c:pt>
                <c:pt idx="173" formatCode="General">
                  <c:v>1.2</c:v>
                </c:pt>
                <c:pt idx="174" formatCode="General">
                  <c:v>1.6</c:v>
                </c:pt>
                <c:pt idx="175" formatCode="General">
                  <c:v>1.2</c:v>
                </c:pt>
                <c:pt idx="176" formatCode="General">
                  <c:v>1.7</c:v>
                </c:pt>
                <c:pt idx="177" formatCode="General">
                  <c:v>1.8</c:v>
                </c:pt>
                <c:pt idx="178" formatCode="General">
                  <c:v>1.7</c:v>
                </c:pt>
                <c:pt idx="179" formatCode="General">
                  <c:v>1.8</c:v>
                </c:pt>
                <c:pt idx="180" formatCode="General">
                  <c:v>1.8</c:v>
                </c:pt>
                <c:pt idx="181" formatCode="0.0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FD-4F60-ADDF-AC43486C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12168"/>
        <c:axId val="635514128"/>
      </c:lineChart>
      <c:dateAx>
        <c:axId val="6355121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1412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35514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3.4124629080118693E-2"/>
              <c:y val="0.113725901909320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12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035608308605341"/>
          <c:y val="0.88235294117647056"/>
          <c:w val="0.51632047477744802"/>
          <c:h val="8.23529411764706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49498327759197325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91304347826086"/>
          <c:y val="0.12734128972557396"/>
          <c:w val="0.63210702341137126"/>
          <c:h val="0.70786775759216114"/>
        </c:manualLayout>
      </c:layout>
      <c:pieChart>
        <c:varyColors val="1"/>
        <c:ser>
          <c:idx val="0"/>
          <c:order val="0"/>
          <c:tx>
            <c:strRef>
              <c:f>DCC!$V$29</c:f>
              <c:strCache>
                <c:ptCount val="1"/>
                <c:pt idx="0">
                  <c:v>DCC Dorset 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B7-4B26-962C-C1160E7E5E6B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B7-4B26-962C-C1160E7E5E6B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B7-4B26-962C-C1160E7E5E6B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B7-4B26-962C-C1160E7E5E6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DCC!$W$28:$Z$28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DCC!$W$29:$Z$29</c:f>
              <c:numCache>
                <c:formatCode>General</c:formatCode>
                <c:ptCount val="4"/>
                <c:pt idx="0">
                  <c:v>705</c:v>
                </c:pt>
                <c:pt idx="1">
                  <c:v>890</c:v>
                </c:pt>
                <c:pt idx="2">
                  <c:v>1085</c:v>
                </c:pt>
                <c:pt idx="3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B7-4B26-962C-C1160E7E5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43694904950077"/>
          <c:y val="0.12766001655313799"/>
          <c:w val="0.53521200375770761"/>
          <c:h val="0.67376119847489502"/>
        </c:manualLayout>
      </c:layout>
      <c:pieChart>
        <c:varyColors val="1"/>
        <c:ser>
          <c:idx val="0"/>
          <c:order val="0"/>
          <c:tx>
            <c:strRef>
              <c:f>DCC!$V$24</c:f>
              <c:strCache>
                <c:ptCount val="1"/>
                <c:pt idx="0">
                  <c:v>DCC Dorset 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88-47D8-9466-0031CD1DEBE5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88-47D8-9466-0031CD1DEBE5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88-47D8-9466-0031CD1DEBE5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88-47D8-9466-0031CD1DEBE5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488-47D8-9466-0031CD1DEBE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DCC!$W$23:$AA$23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DCC!$W$24:$AA$24</c:f>
              <c:numCache>
                <c:formatCode>General</c:formatCode>
                <c:ptCount val="5"/>
                <c:pt idx="0">
                  <c:v>60</c:v>
                </c:pt>
                <c:pt idx="1">
                  <c:v>60</c:v>
                </c:pt>
                <c:pt idx="2">
                  <c:v>30</c:v>
                </c:pt>
                <c:pt idx="3">
                  <c:v>100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88-47D8-9466-0031CD1D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84685681860373E-2"/>
          <c:y val="6.3241228772751928E-2"/>
          <c:w val="0.92682991758058919"/>
          <c:h val="0.58893394294625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Data!$C$510</c:f>
              <c:strCache>
                <c:ptCount val="1"/>
                <c:pt idx="0">
                  <c:v>Rate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E7-4E26-8E66-813BAD334BDE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E7-4E26-8E66-813BAD334BDE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E7-4E26-8E66-813BAD334BDE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E7-4E26-8E66-813BAD334BDE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4E7-4E26-8E66-813BAD334BDE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4E7-4E26-8E66-813BAD334BDE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4E7-4E26-8E66-813BAD334BDE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4E7-4E26-8E66-813BAD334BDE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4E7-4E26-8E66-813BAD334BDE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4E7-4E26-8E66-813BAD334BDE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4E7-4E26-8E66-813BAD334BDE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4E7-4E26-8E66-813BAD334BD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Data!$B$511:$B$522</c:f>
              <c:strCache>
                <c:ptCount val="12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</c:strCache>
            </c:strRef>
          </c:cat>
          <c:val>
            <c:numRef>
              <c:f>Data!$C$511:$C$522</c:f>
              <c:numCache>
                <c:formatCode>#,##0.0</c:formatCode>
                <c:ptCount val="12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4E7-4E26-8E66-813BAD334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9224"/>
        <c:axId val="635513736"/>
      </c:barChart>
      <c:catAx>
        <c:axId val="63551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1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5513736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635519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38152011922509E-2"/>
          <c:y val="8.8000171875335695E-2"/>
          <c:w val="0.88077496274217582"/>
          <c:h val="0.60000117187728885"/>
        </c:manualLayout>
      </c:layout>
      <c:lineChart>
        <c:grouping val="standard"/>
        <c:varyColors val="0"/>
        <c:ser>
          <c:idx val="0"/>
          <c:order val="0"/>
          <c:tx>
            <c:strRef>
              <c:f>Data!$B$624</c:f>
              <c:strCache>
                <c:ptCount val="1"/>
                <c:pt idx="0">
                  <c:v>Great Britain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Data!$C$624:$GE$624</c:f>
              <c:numCache>
                <c:formatCode>#,##0.0</c:formatCode>
                <c:ptCount val="185"/>
                <c:pt idx="0">
                  <c:v>2.4</c:v>
                </c:pt>
                <c:pt idx="1">
                  <c:v>2.5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2.4</c:v>
                </c:pt>
                <c:pt idx="30">
                  <c:v>2.4</c:v>
                </c:pt>
                <c:pt idx="31">
                  <c:v>2.4</c:v>
                </c:pt>
                <c:pt idx="32">
                  <c:v>2.4</c:v>
                </c:pt>
                <c:pt idx="33">
                  <c:v>2.4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2.4</c:v>
                </c:pt>
                <c:pt idx="37">
                  <c:v>2.5</c:v>
                </c:pt>
                <c:pt idx="38">
                  <c:v>2.4</c:v>
                </c:pt>
                <c:pt idx="39">
                  <c:v>2.2999999999999998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2.1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2.1</c:v>
                </c:pt>
                <c:pt idx="49">
                  <c:v>2.1</c:v>
                </c:pt>
                <c:pt idx="50">
                  <c:v>2.1</c:v>
                </c:pt>
                <c:pt idx="51">
                  <c:v>2.1</c:v>
                </c:pt>
                <c:pt idx="52">
                  <c:v>2.1</c:v>
                </c:pt>
                <c:pt idx="53">
                  <c:v>2.1</c:v>
                </c:pt>
                <c:pt idx="54">
                  <c:v>2.2000000000000002</c:v>
                </c:pt>
                <c:pt idx="55">
                  <c:v>2.2999999999999998</c:v>
                </c:pt>
                <c:pt idx="56">
                  <c:v>2.4</c:v>
                </c:pt>
                <c:pt idx="57">
                  <c:v>2.4</c:v>
                </c:pt>
                <c:pt idx="58">
                  <c:v>2.6</c:v>
                </c:pt>
                <c:pt idx="59">
                  <c:v>2.9</c:v>
                </c:pt>
                <c:pt idx="60">
                  <c:v>3.2</c:v>
                </c:pt>
                <c:pt idx="61">
                  <c:v>3.6</c:v>
                </c:pt>
                <c:pt idx="62">
                  <c:v>3.8</c:v>
                </c:pt>
                <c:pt idx="63">
                  <c:v>3.9</c:v>
                </c:pt>
                <c:pt idx="64">
                  <c:v>3.9</c:v>
                </c:pt>
                <c:pt idx="65">
                  <c:v>3.9</c:v>
                </c:pt>
                <c:pt idx="66">
                  <c:v>3.9</c:v>
                </c:pt>
                <c:pt idx="67">
                  <c:v>4</c:v>
                </c:pt>
                <c:pt idx="68">
                  <c:v>3.9</c:v>
                </c:pt>
                <c:pt idx="69">
                  <c:v>3.9</c:v>
                </c:pt>
                <c:pt idx="70">
                  <c:v>3.9</c:v>
                </c:pt>
                <c:pt idx="71">
                  <c:v>3.9</c:v>
                </c:pt>
                <c:pt idx="72">
                  <c:v>4.0999999999999996</c:v>
                </c:pt>
                <c:pt idx="73">
                  <c:v>4.0999999999999996</c:v>
                </c:pt>
                <c:pt idx="74">
                  <c:v>4</c:v>
                </c:pt>
                <c:pt idx="75">
                  <c:v>3.9</c:v>
                </c:pt>
                <c:pt idx="76">
                  <c:v>3.7</c:v>
                </c:pt>
                <c:pt idx="77">
                  <c:v>3.5</c:v>
                </c:pt>
                <c:pt idx="78">
                  <c:v>3.5</c:v>
                </c:pt>
                <c:pt idx="79">
                  <c:v>3.6</c:v>
                </c:pt>
                <c:pt idx="80">
                  <c:v>3.5</c:v>
                </c:pt>
                <c:pt idx="81">
                  <c:v>3.5</c:v>
                </c:pt>
                <c:pt idx="82">
                  <c:v>3.5</c:v>
                </c:pt>
                <c:pt idx="83">
                  <c:v>3.5</c:v>
                </c:pt>
                <c:pt idx="84">
                  <c:v>3.7</c:v>
                </c:pt>
                <c:pt idx="85">
                  <c:v>3.8</c:v>
                </c:pt>
                <c:pt idx="86">
                  <c:v>3.7</c:v>
                </c:pt>
                <c:pt idx="87">
                  <c:v>3.7</c:v>
                </c:pt>
                <c:pt idx="88">
                  <c:v>3.7</c:v>
                </c:pt>
                <c:pt idx="89">
                  <c:v>3.7</c:v>
                </c:pt>
                <c:pt idx="90">
                  <c:v>3.8</c:v>
                </c:pt>
                <c:pt idx="91">
                  <c:v>3.9</c:v>
                </c:pt>
                <c:pt idx="92">
                  <c:v>3.9</c:v>
                </c:pt>
                <c:pt idx="93">
                  <c:v>3.8</c:v>
                </c:pt>
                <c:pt idx="94">
                  <c:v>3.8</c:v>
                </c:pt>
                <c:pt idx="95">
                  <c:v>3.9</c:v>
                </c:pt>
                <c:pt idx="96">
                  <c:v>4</c:v>
                </c:pt>
                <c:pt idx="97">
                  <c:v>4.0999999999999996</c:v>
                </c:pt>
                <c:pt idx="98">
                  <c:v>4.0999999999999996</c:v>
                </c:pt>
                <c:pt idx="99">
                  <c:v>4</c:v>
                </c:pt>
                <c:pt idx="100">
                  <c:v>3.9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  <c:pt idx="104">
                  <c:v>3.8</c:v>
                </c:pt>
                <c:pt idx="105">
                  <c:v>3.8</c:v>
                </c:pt>
                <c:pt idx="106">
                  <c:v>3.8</c:v>
                </c:pt>
                <c:pt idx="107">
                  <c:v>3.7</c:v>
                </c:pt>
                <c:pt idx="108">
                  <c:v>3.8</c:v>
                </c:pt>
                <c:pt idx="109">
                  <c:v>3.9</c:v>
                </c:pt>
                <c:pt idx="110">
                  <c:v>3.8</c:v>
                </c:pt>
                <c:pt idx="111">
                  <c:v>3.7</c:v>
                </c:pt>
                <c:pt idx="112">
                  <c:v>3.6</c:v>
                </c:pt>
                <c:pt idx="113">
                  <c:v>3.5</c:v>
                </c:pt>
                <c:pt idx="114" formatCode="General">
                  <c:v>3.4</c:v>
                </c:pt>
                <c:pt idx="115" formatCode="General">
                  <c:v>3.3</c:v>
                </c:pt>
                <c:pt idx="116" formatCode="General">
                  <c:v>3.2</c:v>
                </c:pt>
                <c:pt idx="117">
                  <c:v>3</c:v>
                </c:pt>
                <c:pt idx="118">
                  <c:v>2.9</c:v>
                </c:pt>
                <c:pt idx="119">
                  <c:v>2.9</c:v>
                </c:pt>
                <c:pt idx="120" formatCode="General">
                  <c:v>3</c:v>
                </c:pt>
                <c:pt idx="121" formatCode="General">
                  <c:v>3</c:v>
                </c:pt>
                <c:pt idx="122" formatCode="General">
                  <c:v>2.9</c:v>
                </c:pt>
                <c:pt idx="123" formatCode="General">
                  <c:v>2.7</c:v>
                </c:pt>
                <c:pt idx="124" formatCode="General">
                  <c:v>2.6</c:v>
                </c:pt>
                <c:pt idx="125" formatCode="General">
                  <c:v>2.4</c:v>
                </c:pt>
                <c:pt idx="126" formatCode="General">
                  <c:v>2.4</c:v>
                </c:pt>
                <c:pt idx="127" formatCode="General">
                  <c:v>2.2999999999999998</c:v>
                </c:pt>
                <c:pt idx="128" formatCode="General">
                  <c:v>2.2000000000000002</c:v>
                </c:pt>
                <c:pt idx="129" formatCode="General">
                  <c:v>2.1</c:v>
                </c:pt>
                <c:pt idx="130" formatCode="General">
                  <c:v>2</c:v>
                </c:pt>
                <c:pt idx="131" formatCode="General">
                  <c:v>1.9</c:v>
                </c:pt>
                <c:pt idx="132" formatCode="General">
                  <c:v>2</c:v>
                </c:pt>
                <c:pt idx="133" formatCode="General">
                  <c:v>2</c:v>
                </c:pt>
                <c:pt idx="134" formatCode="General">
                  <c:v>2</c:v>
                </c:pt>
                <c:pt idx="135" formatCode="General">
                  <c:v>1.9</c:v>
                </c:pt>
                <c:pt idx="136" formatCode="General">
                  <c:v>1.8</c:v>
                </c:pt>
                <c:pt idx="137" formatCode="General">
                  <c:v>1.7</c:v>
                </c:pt>
                <c:pt idx="138" formatCode="General">
                  <c:v>1.7</c:v>
                </c:pt>
                <c:pt idx="139" formatCode="General">
                  <c:v>1.7</c:v>
                </c:pt>
                <c:pt idx="140" formatCode="General">
                  <c:v>1.6</c:v>
                </c:pt>
                <c:pt idx="141" formatCode="General">
                  <c:v>1.6</c:v>
                </c:pt>
                <c:pt idx="142" formatCode="General">
                  <c:v>1.5</c:v>
                </c:pt>
                <c:pt idx="143" formatCode="General">
                  <c:v>1.5</c:v>
                </c:pt>
                <c:pt idx="144" formatCode="General">
                  <c:v>1.5</c:v>
                </c:pt>
                <c:pt idx="145">
                  <c:v>1.6</c:v>
                </c:pt>
                <c:pt idx="146">
                  <c:v>1.9</c:v>
                </c:pt>
                <c:pt idx="147">
                  <c:v>1.8</c:v>
                </c:pt>
                <c:pt idx="148">
                  <c:v>1.8</c:v>
                </c:pt>
                <c:pt idx="149">
                  <c:v>1.8</c:v>
                </c:pt>
                <c:pt idx="150">
                  <c:v>1.8</c:v>
                </c:pt>
                <c:pt idx="151">
                  <c:v>1.8</c:v>
                </c:pt>
                <c:pt idx="152">
                  <c:v>1.8</c:v>
                </c:pt>
                <c:pt idx="153">
                  <c:v>1.8</c:v>
                </c:pt>
                <c:pt idx="154">
                  <c:v>1.8</c:v>
                </c:pt>
                <c:pt idx="155">
                  <c:v>1.8</c:v>
                </c:pt>
                <c:pt idx="156" formatCode="General">
                  <c:v>1.9</c:v>
                </c:pt>
                <c:pt idx="157" formatCode="General">
                  <c:v>1.9</c:v>
                </c:pt>
                <c:pt idx="158" formatCode="0.0">
                  <c:v>2</c:v>
                </c:pt>
                <c:pt idx="159" formatCode="0.0">
                  <c:v>2</c:v>
                </c:pt>
                <c:pt idx="160" formatCode="0.0">
                  <c:v>2</c:v>
                </c:pt>
                <c:pt idx="161" formatCode="0.0">
                  <c:v>1.9</c:v>
                </c:pt>
                <c:pt idx="162">
                  <c:v>1.9</c:v>
                </c:pt>
                <c:pt idx="163">
                  <c:v>1.9</c:v>
                </c:pt>
                <c:pt idx="164">
                  <c:v>1.9</c:v>
                </c:pt>
                <c:pt idx="165">
                  <c:v>1.9</c:v>
                </c:pt>
                <c:pt idx="166" formatCode="General">
                  <c:v>1.9</c:v>
                </c:pt>
                <c:pt idx="167" formatCode="General">
                  <c:v>1.9</c:v>
                </c:pt>
                <c:pt idx="168" formatCode="0.0">
                  <c:v>2</c:v>
                </c:pt>
                <c:pt idx="169" formatCode="0.0">
                  <c:v>2.1</c:v>
                </c:pt>
                <c:pt idx="170" formatCode="0.0">
                  <c:v>2.1</c:v>
                </c:pt>
                <c:pt idx="171" formatCode="0.0">
                  <c:v>2.2000000000000002</c:v>
                </c:pt>
                <c:pt idx="172" formatCode="0.0">
                  <c:v>2.2000000000000002</c:v>
                </c:pt>
                <c:pt idx="173" formatCode="General">
                  <c:v>1.9</c:v>
                </c:pt>
                <c:pt idx="174" formatCode="General">
                  <c:v>2.2000000000000002</c:v>
                </c:pt>
                <c:pt idx="175" formatCode="General">
                  <c:v>1.9</c:v>
                </c:pt>
                <c:pt idx="176" formatCode="General">
                  <c:v>2.2000000000000002</c:v>
                </c:pt>
                <c:pt idx="177" formatCode="General">
                  <c:v>2.2999999999999998</c:v>
                </c:pt>
                <c:pt idx="178" formatCode="General">
                  <c:v>2.2999999999999998</c:v>
                </c:pt>
                <c:pt idx="179" formatCode="General">
                  <c:v>2.4</c:v>
                </c:pt>
                <c:pt idx="180" formatCode="General">
                  <c:v>2.4</c:v>
                </c:pt>
                <c:pt idx="181" formatCode="0.0">
                  <c:v>2.6</c:v>
                </c:pt>
                <c:pt idx="182">
                  <c:v>2.7</c:v>
                </c:pt>
                <c:pt idx="183">
                  <c:v>2.7</c:v>
                </c:pt>
                <c:pt idx="18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6-4ECF-B9BC-672E7901F64B}"/>
            </c:ext>
          </c:extLst>
        </c:ser>
        <c:ser>
          <c:idx val="4"/>
          <c:order val="1"/>
          <c:tx>
            <c:strRef>
              <c:f>Data!$B$626</c:f>
              <c:strCache>
                <c:ptCount val="1"/>
                <c:pt idx="0">
                  <c:v>Dorset LEP area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Data!$C$626:$GE$626</c:f>
              <c:numCache>
                <c:formatCode>#,##0.0</c:formatCode>
                <c:ptCount val="18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1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1.2</c:v>
                </c:pt>
                <c:pt idx="23">
                  <c:v>1.1000000000000001</c:v>
                </c:pt>
                <c:pt idx="24">
                  <c:v>1.3</c:v>
                </c:pt>
                <c:pt idx="25">
                  <c:v>1.3</c:v>
                </c:pt>
                <c:pt idx="26">
                  <c:v>1.3</c:v>
                </c:pt>
                <c:pt idx="27">
                  <c:v>1.3</c:v>
                </c:pt>
                <c:pt idx="28">
                  <c:v>1.3</c:v>
                </c:pt>
                <c:pt idx="29">
                  <c:v>1.3</c:v>
                </c:pt>
                <c:pt idx="30">
                  <c:v>1.3</c:v>
                </c:pt>
                <c:pt idx="31">
                  <c:v>1.3</c:v>
                </c:pt>
                <c:pt idx="32">
                  <c:v>1.2</c:v>
                </c:pt>
                <c:pt idx="33">
                  <c:v>1.2</c:v>
                </c:pt>
                <c:pt idx="34">
                  <c:v>1.3</c:v>
                </c:pt>
                <c:pt idx="35">
                  <c:v>1.3</c:v>
                </c:pt>
                <c:pt idx="36">
                  <c:v>1.3</c:v>
                </c:pt>
                <c:pt idx="37">
                  <c:v>1.3</c:v>
                </c:pt>
                <c:pt idx="38">
                  <c:v>1.2</c:v>
                </c:pt>
                <c:pt idx="39">
                  <c:v>1.1000000000000001</c:v>
                </c:pt>
                <c:pt idx="40">
                  <c:v>1</c:v>
                </c:pt>
                <c:pt idx="41">
                  <c:v>0.9</c:v>
                </c:pt>
                <c:pt idx="42">
                  <c:v>1</c:v>
                </c:pt>
                <c:pt idx="43">
                  <c:v>1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1</c:v>
                </c:pt>
                <c:pt idx="49">
                  <c:v>1.1000000000000001</c:v>
                </c:pt>
                <c:pt idx="50">
                  <c:v>1.1000000000000001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1.1000000000000001</c:v>
                </c:pt>
                <c:pt idx="55">
                  <c:v>1.2</c:v>
                </c:pt>
                <c:pt idx="56">
                  <c:v>1.3</c:v>
                </c:pt>
                <c:pt idx="57">
                  <c:v>1.4</c:v>
                </c:pt>
                <c:pt idx="58">
                  <c:v>1.6</c:v>
                </c:pt>
                <c:pt idx="59">
                  <c:v>1.8</c:v>
                </c:pt>
                <c:pt idx="60">
                  <c:v>2.1</c:v>
                </c:pt>
                <c:pt idx="61">
                  <c:v>2.5</c:v>
                </c:pt>
                <c:pt idx="62">
                  <c:v>2.6</c:v>
                </c:pt>
                <c:pt idx="63">
                  <c:v>2.6</c:v>
                </c:pt>
                <c:pt idx="64">
                  <c:v>2.6</c:v>
                </c:pt>
                <c:pt idx="65">
                  <c:v>2.5</c:v>
                </c:pt>
                <c:pt idx="66">
                  <c:v>2.6</c:v>
                </c:pt>
                <c:pt idx="67">
                  <c:v>2.6</c:v>
                </c:pt>
                <c:pt idx="68">
                  <c:v>2.5</c:v>
                </c:pt>
                <c:pt idx="69">
                  <c:v>2.5</c:v>
                </c:pt>
                <c:pt idx="70">
                  <c:v>2.6</c:v>
                </c:pt>
                <c:pt idx="71">
                  <c:v>2.6</c:v>
                </c:pt>
                <c:pt idx="72">
                  <c:v>2.8</c:v>
                </c:pt>
                <c:pt idx="73">
                  <c:v>2.8</c:v>
                </c:pt>
                <c:pt idx="74">
                  <c:v>2.7</c:v>
                </c:pt>
                <c:pt idx="75">
                  <c:v>2.5</c:v>
                </c:pt>
                <c:pt idx="76">
                  <c:v>2.4</c:v>
                </c:pt>
                <c:pt idx="77">
                  <c:v>2.2000000000000002</c:v>
                </c:pt>
                <c:pt idx="78">
                  <c:v>2.1</c:v>
                </c:pt>
                <c:pt idx="79">
                  <c:v>2.2000000000000002</c:v>
                </c:pt>
                <c:pt idx="80">
                  <c:v>2.2000000000000002</c:v>
                </c:pt>
                <c:pt idx="81">
                  <c:v>2.1</c:v>
                </c:pt>
                <c:pt idx="82">
                  <c:v>2.2000000000000002</c:v>
                </c:pt>
                <c:pt idx="83">
                  <c:v>2.2000000000000002</c:v>
                </c:pt>
                <c:pt idx="84">
                  <c:v>2.4</c:v>
                </c:pt>
                <c:pt idx="85">
                  <c:v>2.5</c:v>
                </c:pt>
                <c:pt idx="86">
                  <c:v>2.4</c:v>
                </c:pt>
                <c:pt idx="87">
                  <c:v>2.2000000000000002</c:v>
                </c:pt>
                <c:pt idx="88">
                  <c:v>2.1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2.2000000000000002</c:v>
                </c:pt>
                <c:pt idx="95">
                  <c:v>2.2999999999999998</c:v>
                </c:pt>
                <c:pt idx="96">
                  <c:v>2.5</c:v>
                </c:pt>
                <c:pt idx="97">
                  <c:v>2.6</c:v>
                </c:pt>
                <c:pt idx="98">
                  <c:v>2.5</c:v>
                </c:pt>
                <c:pt idx="99">
                  <c:v>2.2999999999999998</c:v>
                </c:pt>
                <c:pt idx="100">
                  <c:v>2.2000000000000002</c:v>
                </c:pt>
                <c:pt idx="101">
                  <c:v>2.1</c:v>
                </c:pt>
                <c:pt idx="102">
                  <c:v>2.1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2.1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2.2000000000000002</c:v>
                </c:pt>
                <c:pt idx="110">
                  <c:v>2.2000000000000002</c:v>
                </c:pt>
                <c:pt idx="111">
                  <c:v>2.1</c:v>
                </c:pt>
                <c:pt idx="112">
                  <c:v>2</c:v>
                </c:pt>
                <c:pt idx="113">
                  <c:v>1.9</c:v>
                </c:pt>
                <c:pt idx="114" formatCode="General">
                  <c:v>1.8</c:v>
                </c:pt>
                <c:pt idx="115" formatCode="General">
                  <c:v>1.8</c:v>
                </c:pt>
                <c:pt idx="116" formatCode="General">
                  <c:v>1.7</c:v>
                </c:pt>
                <c:pt idx="117">
                  <c:v>1.6</c:v>
                </c:pt>
                <c:pt idx="118">
                  <c:v>1.7</c:v>
                </c:pt>
                <c:pt idx="119">
                  <c:v>1.7</c:v>
                </c:pt>
                <c:pt idx="120" formatCode="General">
                  <c:v>1.8</c:v>
                </c:pt>
                <c:pt idx="121" formatCode="General">
                  <c:v>1.8</c:v>
                </c:pt>
                <c:pt idx="122" formatCode="General">
                  <c:v>1.7</c:v>
                </c:pt>
                <c:pt idx="123" formatCode="General">
                  <c:v>1.5</c:v>
                </c:pt>
                <c:pt idx="124" formatCode="General">
                  <c:v>1.4</c:v>
                </c:pt>
                <c:pt idx="125" formatCode="General">
                  <c:v>1.3</c:v>
                </c:pt>
                <c:pt idx="126" formatCode="General">
                  <c:v>1.2</c:v>
                </c:pt>
                <c:pt idx="127" formatCode="General">
                  <c:v>1.1000000000000001</c:v>
                </c:pt>
                <c:pt idx="128" formatCode="General">
                  <c:v>1.1000000000000001</c:v>
                </c:pt>
                <c:pt idx="129" formatCode="General">
                  <c:v>1.1000000000000001</c:v>
                </c:pt>
                <c:pt idx="130" formatCode="General">
                  <c:v>1.1000000000000001</c:v>
                </c:pt>
                <c:pt idx="131" formatCode="General">
                  <c:v>1.1000000000000001</c:v>
                </c:pt>
                <c:pt idx="132" formatCode="General">
                  <c:v>1.2</c:v>
                </c:pt>
                <c:pt idx="133" formatCode="General">
                  <c:v>1.2</c:v>
                </c:pt>
                <c:pt idx="134" formatCode="General">
                  <c:v>1.1000000000000001</c:v>
                </c:pt>
                <c:pt idx="135" formatCode="General">
                  <c:v>1</c:v>
                </c:pt>
                <c:pt idx="136" formatCode="General">
                  <c:v>1</c:v>
                </c:pt>
                <c:pt idx="137" formatCode="General">
                  <c:v>0.9</c:v>
                </c:pt>
                <c:pt idx="138" formatCode="General">
                  <c:v>0.9</c:v>
                </c:pt>
                <c:pt idx="139" formatCode="General">
                  <c:v>0.8</c:v>
                </c:pt>
                <c:pt idx="140" formatCode="General">
                  <c:v>0.8</c:v>
                </c:pt>
                <c:pt idx="141" formatCode="General">
                  <c:v>0.8</c:v>
                </c:pt>
                <c:pt idx="142" formatCode="General">
                  <c:v>0.8</c:v>
                </c:pt>
                <c:pt idx="143" formatCode="General">
                  <c:v>0.8</c:v>
                </c:pt>
                <c:pt idx="144" formatCode="General">
                  <c:v>0.8</c:v>
                </c:pt>
                <c:pt idx="145">
                  <c:v>0.9</c:v>
                </c:pt>
                <c:pt idx="146">
                  <c:v>1.1000000000000001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1.1000000000000001</c:v>
                </c:pt>
                <c:pt idx="154">
                  <c:v>1.1000000000000001</c:v>
                </c:pt>
                <c:pt idx="155">
                  <c:v>1.1000000000000001</c:v>
                </c:pt>
                <c:pt idx="156" formatCode="General">
                  <c:v>1.2</c:v>
                </c:pt>
                <c:pt idx="157" formatCode="General">
                  <c:v>1.2</c:v>
                </c:pt>
                <c:pt idx="158" formatCode="0.0">
                  <c:v>1.2</c:v>
                </c:pt>
                <c:pt idx="159" formatCode="0.0">
                  <c:v>1.2</c:v>
                </c:pt>
                <c:pt idx="160" formatCode="0.0">
                  <c:v>1.1000000000000001</c:v>
                </c:pt>
                <c:pt idx="161" formatCode="0.0">
                  <c:v>1.1000000000000001</c:v>
                </c:pt>
                <c:pt idx="162">
                  <c:v>1.1000000000000001</c:v>
                </c:pt>
                <c:pt idx="163">
                  <c:v>1.1000000000000001</c:v>
                </c:pt>
                <c:pt idx="164">
                  <c:v>1</c:v>
                </c:pt>
                <c:pt idx="165">
                  <c:v>1</c:v>
                </c:pt>
                <c:pt idx="166" formatCode="General">
                  <c:v>1.1000000000000001</c:v>
                </c:pt>
                <c:pt idx="167" formatCode="General">
                  <c:v>1.1000000000000001</c:v>
                </c:pt>
                <c:pt idx="168" formatCode="General">
                  <c:v>1.2</c:v>
                </c:pt>
                <c:pt idx="169" formatCode="General">
                  <c:v>1.2</c:v>
                </c:pt>
                <c:pt idx="170" formatCode="General">
                  <c:v>1.3</c:v>
                </c:pt>
                <c:pt idx="171" formatCode="General">
                  <c:v>1.6</c:v>
                </c:pt>
                <c:pt idx="172" formatCode="General">
                  <c:v>1.5</c:v>
                </c:pt>
                <c:pt idx="173" formatCode="General">
                  <c:v>1.2</c:v>
                </c:pt>
                <c:pt idx="174" formatCode="General">
                  <c:v>1.6</c:v>
                </c:pt>
                <c:pt idx="175" formatCode="General">
                  <c:v>1.2</c:v>
                </c:pt>
                <c:pt idx="176" formatCode="General">
                  <c:v>1.7</c:v>
                </c:pt>
                <c:pt idx="177" formatCode="General">
                  <c:v>1.7</c:v>
                </c:pt>
                <c:pt idx="178" formatCode="General">
                  <c:v>1.8</c:v>
                </c:pt>
                <c:pt idx="179" formatCode="General">
                  <c:v>1.9</c:v>
                </c:pt>
                <c:pt idx="180" formatCode="General">
                  <c:v>1.9</c:v>
                </c:pt>
                <c:pt idx="181" formatCode="0.0">
                  <c:v>2</c:v>
                </c:pt>
                <c:pt idx="182">
                  <c:v>2.1</c:v>
                </c:pt>
                <c:pt idx="183">
                  <c:v>2</c:v>
                </c:pt>
                <c:pt idx="18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6-4ECF-B9BC-672E7901F64B}"/>
            </c:ext>
          </c:extLst>
        </c:ser>
        <c:ser>
          <c:idx val="5"/>
          <c:order val="2"/>
          <c:tx>
            <c:strRef>
              <c:f>Data!$B$629</c:f>
              <c:strCache>
                <c:ptCount val="1"/>
                <c:pt idx="0">
                  <c:v>DCC Dorset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Data!$C$629:$GE$629</c:f>
              <c:numCache>
                <c:formatCode>#,##0.0</c:formatCode>
                <c:ptCount val="185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1.1000000000000001</c:v>
                </c:pt>
                <c:pt idx="25">
                  <c:v>1.2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</c:v>
                </c:pt>
                <c:pt idx="39">
                  <c:v>0.9</c:v>
                </c:pt>
                <c:pt idx="40">
                  <c:v>0.8</c:v>
                </c:pt>
                <c:pt idx="41">
                  <c:v>0.7</c:v>
                </c:pt>
                <c:pt idx="42">
                  <c:v>0.7</c:v>
                </c:pt>
                <c:pt idx="43">
                  <c:v>0.8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0.8</c:v>
                </c:pt>
                <c:pt idx="48">
                  <c:v>0.9</c:v>
                </c:pt>
                <c:pt idx="49">
                  <c:v>0.9</c:v>
                </c:pt>
                <c:pt idx="50">
                  <c:v>0.8</c:v>
                </c:pt>
                <c:pt idx="51">
                  <c:v>0.8</c:v>
                </c:pt>
                <c:pt idx="52">
                  <c:v>0.7</c:v>
                </c:pt>
                <c:pt idx="53">
                  <c:v>0.7</c:v>
                </c:pt>
                <c:pt idx="54">
                  <c:v>0.8</c:v>
                </c:pt>
                <c:pt idx="55">
                  <c:v>0.9</c:v>
                </c:pt>
                <c:pt idx="56">
                  <c:v>1</c:v>
                </c:pt>
                <c:pt idx="57">
                  <c:v>1.1000000000000001</c:v>
                </c:pt>
                <c:pt idx="58">
                  <c:v>1.3</c:v>
                </c:pt>
                <c:pt idx="59">
                  <c:v>1.5</c:v>
                </c:pt>
                <c:pt idx="60">
                  <c:v>1.7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</c:v>
                </c:pt>
                <c:pt idx="65">
                  <c:v>1.9</c:v>
                </c:pt>
                <c:pt idx="66">
                  <c:v>1.9</c:v>
                </c:pt>
                <c:pt idx="67">
                  <c:v>2</c:v>
                </c:pt>
                <c:pt idx="68">
                  <c:v>1.9</c:v>
                </c:pt>
                <c:pt idx="69">
                  <c:v>1.9</c:v>
                </c:pt>
                <c:pt idx="70">
                  <c:v>2.1</c:v>
                </c:pt>
                <c:pt idx="71">
                  <c:v>2.1</c:v>
                </c:pt>
                <c:pt idx="72">
                  <c:v>2.2999999999999998</c:v>
                </c:pt>
                <c:pt idx="73">
                  <c:v>2.2999999999999998</c:v>
                </c:pt>
                <c:pt idx="74">
                  <c:v>2.2000000000000002</c:v>
                </c:pt>
                <c:pt idx="75">
                  <c:v>1.9</c:v>
                </c:pt>
                <c:pt idx="76">
                  <c:v>1.8</c:v>
                </c:pt>
                <c:pt idx="77">
                  <c:v>1.6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1.7</c:v>
                </c:pt>
                <c:pt idx="83">
                  <c:v>1.8</c:v>
                </c:pt>
                <c:pt idx="84">
                  <c:v>1.9</c:v>
                </c:pt>
                <c:pt idx="85">
                  <c:v>1.9</c:v>
                </c:pt>
                <c:pt idx="86">
                  <c:v>1.8</c:v>
                </c:pt>
                <c:pt idx="87">
                  <c:v>1.6</c:v>
                </c:pt>
                <c:pt idx="88">
                  <c:v>1.6</c:v>
                </c:pt>
                <c:pt idx="89">
                  <c:v>1.5</c:v>
                </c:pt>
                <c:pt idx="90">
                  <c:v>1.5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1.8</c:v>
                </c:pt>
                <c:pt idx="95">
                  <c:v>1.8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1.7</c:v>
                </c:pt>
                <c:pt idx="100">
                  <c:v>1.6</c:v>
                </c:pt>
                <c:pt idx="101">
                  <c:v>1.6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1.6</c:v>
                </c:pt>
                <c:pt idx="106">
                  <c:v>1.6</c:v>
                </c:pt>
                <c:pt idx="107">
                  <c:v>1.7</c:v>
                </c:pt>
                <c:pt idx="108">
                  <c:v>1.7</c:v>
                </c:pt>
                <c:pt idx="109">
                  <c:v>1.7</c:v>
                </c:pt>
                <c:pt idx="110">
                  <c:v>1.7</c:v>
                </c:pt>
                <c:pt idx="111">
                  <c:v>1.6</c:v>
                </c:pt>
                <c:pt idx="112">
                  <c:v>1.5</c:v>
                </c:pt>
                <c:pt idx="113">
                  <c:v>1.4</c:v>
                </c:pt>
                <c:pt idx="114" formatCode="General">
                  <c:v>1.4</c:v>
                </c:pt>
                <c:pt idx="115" formatCode="General">
                  <c:v>1.3</c:v>
                </c:pt>
                <c:pt idx="116" formatCode="General">
                  <c:v>1.3</c:v>
                </c:pt>
                <c:pt idx="117">
                  <c:v>1.2</c:v>
                </c:pt>
                <c:pt idx="118">
                  <c:v>1.3</c:v>
                </c:pt>
                <c:pt idx="119">
                  <c:v>1.3</c:v>
                </c:pt>
                <c:pt idx="120" formatCode="General">
                  <c:v>1.4</c:v>
                </c:pt>
                <c:pt idx="121" formatCode="General">
                  <c:v>1.4</c:v>
                </c:pt>
                <c:pt idx="122" formatCode="General">
                  <c:v>1.3</c:v>
                </c:pt>
                <c:pt idx="123" formatCode="General">
                  <c:v>0.8</c:v>
                </c:pt>
                <c:pt idx="124" formatCode="General">
                  <c:v>1.1000000000000001</c:v>
                </c:pt>
                <c:pt idx="125" formatCode="General">
                  <c:v>0.9</c:v>
                </c:pt>
                <c:pt idx="126" formatCode="General">
                  <c:v>0.9</c:v>
                </c:pt>
                <c:pt idx="127" formatCode="General">
                  <c:v>0.8</c:v>
                </c:pt>
                <c:pt idx="128" formatCode="General">
                  <c:v>0.8</c:v>
                </c:pt>
                <c:pt idx="129" formatCode="General">
                  <c:v>0.8</c:v>
                </c:pt>
                <c:pt idx="130" formatCode="General">
                  <c:v>0.9</c:v>
                </c:pt>
                <c:pt idx="131" formatCode="General">
                  <c:v>0.9</c:v>
                </c:pt>
                <c:pt idx="132" formatCode="General">
                  <c:v>0.9</c:v>
                </c:pt>
                <c:pt idx="133" formatCode="General">
                  <c:v>0.9</c:v>
                </c:pt>
                <c:pt idx="134" formatCode="General">
                  <c:v>0.9</c:v>
                </c:pt>
                <c:pt idx="135" formatCode="General">
                  <c:v>0.8</c:v>
                </c:pt>
                <c:pt idx="136" formatCode="General">
                  <c:v>0.7</c:v>
                </c:pt>
                <c:pt idx="137" formatCode="General">
                  <c:v>0.7</c:v>
                </c:pt>
                <c:pt idx="138" formatCode="General">
                  <c:v>0.7</c:v>
                </c:pt>
                <c:pt idx="139" formatCode="General">
                  <c:v>0.6</c:v>
                </c:pt>
                <c:pt idx="140" formatCode="General">
                  <c:v>0.7</c:v>
                </c:pt>
                <c:pt idx="141" formatCode="General">
                  <c:v>0.7</c:v>
                </c:pt>
                <c:pt idx="142" formatCode="General">
                  <c:v>0.7</c:v>
                </c:pt>
                <c:pt idx="143" formatCode="General">
                  <c:v>0.7</c:v>
                </c:pt>
                <c:pt idx="144" formatCode="General">
                  <c:v>0.7</c:v>
                </c:pt>
                <c:pt idx="145">
                  <c:v>0.7</c:v>
                </c:pt>
                <c:pt idx="146">
                  <c:v>0.8</c:v>
                </c:pt>
                <c:pt idx="147">
                  <c:v>0.8</c:v>
                </c:pt>
                <c:pt idx="148">
                  <c:v>0.7</c:v>
                </c:pt>
                <c:pt idx="149">
                  <c:v>0.7</c:v>
                </c:pt>
                <c:pt idx="150">
                  <c:v>0.8</c:v>
                </c:pt>
                <c:pt idx="151">
                  <c:v>0.8</c:v>
                </c:pt>
                <c:pt idx="152">
                  <c:v>0.8</c:v>
                </c:pt>
                <c:pt idx="153">
                  <c:v>0.8</c:v>
                </c:pt>
                <c:pt idx="154">
                  <c:v>0.8</c:v>
                </c:pt>
                <c:pt idx="155">
                  <c:v>0.9</c:v>
                </c:pt>
                <c:pt idx="156" formatCode="General">
                  <c:v>0.9</c:v>
                </c:pt>
                <c:pt idx="157" formatCode="General">
                  <c:v>0.9</c:v>
                </c:pt>
                <c:pt idx="158" formatCode="0.0">
                  <c:v>0.9</c:v>
                </c:pt>
                <c:pt idx="159" formatCode="0.0">
                  <c:v>0.9</c:v>
                </c:pt>
                <c:pt idx="160" formatCode="0.0">
                  <c:v>0.9</c:v>
                </c:pt>
                <c:pt idx="161" formatCode="0.0">
                  <c:v>0.8</c:v>
                </c:pt>
                <c:pt idx="162">
                  <c:v>0.8</c:v>
                </c:pt>
                <c:pt idx="163">
                  <c:v>0.8</c:v>
                </c:pt>
                <c:pt idx="164">
                  <c:v>0.8</c:v>
                </c:pt>
                <c:pt idx="165">
                  <c:v>0.8</c:v>
                </c:pt>
                <c:pt idx="166" formatCode="General">
                  <c:v>0.9</c:v>
                </c:pt>
                <c:pt idx="167" formatCode="General">
                  <c:v>0.9</c:v>
                </c:pt>
                <c:pt idx="168" formatCode="0.0">
                  <c:v>1</c:v>
                </c:pt>
                <c:pt idx="169" formatCode="0.0">
                  <c:v>1</c:v>
                </c:pt>
                <c:pt idx="170" formatCode="0.0">
                  <c:v>1.1000000000000001</c:v>
                </c:pt>
                <c:pt idx="171" formatCode="0.0">
                  <c:v>1.3</c:v>
                </c:pt>
                <c:pt idx="172" formatCode="0.0">
                  <c:v>1.2</c:v>
                </c:pt>
                <c:pt idx="173" formatCode="General">
                  <c:v>0.9</c:v>
                </c:pt>
                <c:pt idx="174" formatCode="General">
                  <c:v>1.3</c:v>
                </c:pt>
                <c:pt idx="175" formatCode="General">
                  <c:v>0.9</c:v>
                </c:pt>
                <c:pt idx="176" formatCode="General">
                  <c:v>1.3</c:v>
                </c:pt>
                <c:pt idx="177" formatCode="General">
                  <c:v>1.4</c:v>
                </c:pt>
                <c:pt idx="178" formatCode="General">
                  <c:v>1.4</c:v>
                </c:pt>
                <c:pt idx="179" formatCode="General">
                  <c:v>1.5</c:v>
                </c:pt>
                <c:pt idx="180" formatCode="General">
                  <c:v>1.5</c:v>
                </c:pt>
                <c:pt idx="181" formatCode="0.0">
                  <c:v>1.6</c:v>
                </c:pt>
                <c:pt idx="182">
                  <c:v>1.7</c:v>
                </c:pt>
                <c:pt idx="183">
                  <c:v>1.6</c:v>
                </c:pt>
                <c:pt idx="18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76-4ECF-B9BC-672E7901F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14912"/>
        <c:axId val="635516480"/>
      </c:lineChart>
      <c:dateAx>
        <c:axId val="6355149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16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35516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3.4277198211624442E-2"/>
              <c:y val="0.108000419947506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14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08047690014903"/>
          <c:y val="0.88"/>
          <c:w val="0.61847988077496285"/>
          <c:h val="8.39999999999999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4759195993779"/>
          <c:y val="0.11450403019149234"/>
          <c:w val="0.63973274322897999"/>
          <c:h val="0.72519219121278478"/>
        </c:manualLayout>
      </c:layout>
      <c:pieChart>
        <c:varyColors val="1"/>
        <c:ser>
          <c:idx val="0"/>
          <c:order val="0"/>
          <c:tx>
            <c:strRef>
              <c:f>Xch!$V$29</c:f>
              <c:strCache>
                <c:ptCount val="1"/>
                <c:pt idx="0">
                  <c:v>Christchurch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87-4180-BF53-2B03313B14AA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87-4180-BF53-2B03313B14AA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87-4180-BF53-2B03313B14AA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87-4180-BF53-2B03313B14A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Xch!$W$28:$Z$28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Xch!$W$29:$Z$29</c:f>
              <c:numCache>
                <c:formatCode>General</c:formatCode>
                <c:ptCount val="4"/>
                <c:pt idx="0">
                  <c:v>85</c:v>
                </c:pt>
                <c:pt idx="1">
                  <c:v>105</c:v>
                </c:pt>
                <c:pt idx="2">
                  <c:v>130</c:v>
                </c:pt>
                <c:pt idx="3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87-4180-BF53-2B03313B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08988764044945"/>
          <c:y val="0.11510791366906475"/>
          <c:w val="0.5308988764044944"/>
          <c:h val="0.67985611510791366"/>
        </c:manualLayout>
      </c:layout>
      <c:pieChart>
        <c:varyColors val="1"/>
        <c:ser>
          <c:idx val="0"/>
          <c:order val="0"/>
          <c:tx>
            <c:strRef>
              <c:f>Xch!$V$24</c:f>
              <c:strCache>
                <c:ptCount val="1"/>
                <c:pt idx="0">
                  <c:v>Christchurch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80-494A-BD15-803EC47643D9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80-494A-BD15-803EC47643D9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80-494A-BD15-803EC47643D9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80-494A-BD15-803EC47643D9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580-494A-BD15-803EC47643D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Xch!$W$23:$AA$23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Xch!$W$24:$AA$24</c:f>
              <c:numCache>
                <c:formatCode>General</c:formatCode>
                <c:ptCount val="5"/>
                <c:pt idx="0">
                  <c:v>150</c:v>
                </c:pt>
                <c:pt idx="1">
                  <c:v>130</c:v>
                </c:pt>
                <c:pt idx="2">
                  <c:v>60</c:v>
                </c:pt>
                <c:pt idx="3">
                  <c:v>250</c:v>
                </c:pt>
                <c:pt idx="4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80-494A-BD15-803EC4764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84685681860373E-2"/>
          <c:y val="6.3241228772751928E-2"/>
          <c:w val="0.92682991758058919"/>
          <c:h val="0.58893394294625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Data!$C$510</c:f>
              <c:strCache>
                <c:ptCount val="1"/>
                <c:pt idx="0">
                  <c:v>Rate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34-453C-98EE-2429BBB988F6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34-453C-98EE-2429BBB988F6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34-453C-98EE-2429BBB988F6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34-453C-98EE-2429BBB988F6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634-453C-98EE-2429BBB988F6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634-453C-98EE-2429BBB988F6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634-453C-98EE-2429BBB988F6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634-453C-98EE-2429BBB988F6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634-453C-98EE-2429BBB988F6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634-453C-98EE-2429BBB988F6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634-453C-98EE-2429BBB988F6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634-453C-98EE-2429BBB988F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Data!$B$511:$B$522</c:f>
              <c:strCache>
                <c:ptCount val="12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</c:strCache>
            </c:strRef>
          </c:cat>
          <c:val>
            <c:numRef>
              <c:f>Data!$C$511:$C$522</c:f>
              <c:numCache>
                <c:formatCode>#,##0.0</c:formatCode>
                <c:ptCount val="12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634-453C-98EE-2429BBB9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209200"/>
        <c:axId val="637197832"/>
      </c:barChart>
      <c:catAx>
        <c:axId val="6372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7197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7197832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637209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246528598461"/>
          <c:y val="0.1"/>
          <c:w val="0.85362439654720978"/>
          <c:h val="0.56538461538461537"/>
        </c:manualLayout>
      </c:layout>
      <c:lineChart>
        <c:grouping val="standard"/>
        <c:varyColors val="0"/>
        <c:ser>
          <c:idx val="5"/>
          <c:order val="0"/>
          <c:tx>
            <c:strRef>
              <c:f>Data!$B$629</c:f>
              <c:strCache>
                <c:ptCount val="1"/>
                <c:pt idx="0">
                  <c:v>DCC Dorset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Data!$C$629:$GE$629</c:f>
              <c:numCache>
                <c:formatCode>#,##0.0</c:formatCode>
                <c:ptCount val="185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1.1000000000000001</c:v>
                </c:pt>
                <c:pt idx="25">
                  <c:v>1.2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</c:v>
                </c:pt>
                <c:pt idx="39">
                  <c:v>0.9</c:v>
                </c:pt>
                <c:pt idx="40">
                  <c:v>0.8</c:v>
                </c:pt>
                <c:pt idx="41">
                  <c:v>0.7</c:v>
                </c:pt>
                <c:pt idx="42">
                  <c:v>0.7</c:v>
                </c:pt>
                <c:pt idx="43">
                  <c:v>0.8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0.8</c:v>
                </c:pt>
                <c:pt idx="48">
                  <c:v>0.9</c:v>
                </c:pt>
                <c:pt idx="49">
                  <c:v>0.9</c:v>
                </c:pt>
                <c:pt idx="50">
                  <c:v>0.8</c:v>
                </c:pt>
                <c:pt idx="51">
                  <c:v>0.8</c:v>
                </c:pt>
                <c:pt idx="52">
                  <c:v>0.7</c:v>
                </c:pt>
                <c:pt idx="53">
                  <c:v>0.7</c:v>
                </c:pt>
                <c:pt idx="54">
                  <c:v>0.8</c:v>
                </c:pt>
                <c:pt idx="55">
                  <c:v>0.9</c:v>
                </c:pt>
                <c:pt idx="56">
                  <c:v>1</c:v>
                </c:pt>
                <c:pt idx="57">
                  <c:v>1.1000000000000001</c:v>
                </c:pt>
                <c:pt idx="58">
                  <c:v>1.3</c:v>
                </c:pt>
                <c:pt idx="59">
                  <c:v>1.5</c:v>
                </c:pt>
                <c:pt idx="60">
                  <c:v>1.7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</c:v>
                </c:pt>
                <c:pt idx="65">
                  <c:v>1.9</c:v>
                </c:pt>
                <c:pt idx="66">
                  <c:v>1.9</c:v>
                </c:pt>
                <c:pt idx="67">
                  <c:v>2</c:v>
                </c:pt>
                <c:pt idx="68">
                  <c:v>1.9</c:v>
                </c:pt>
                <c:pt idx="69">
                  <c:v>1.9</c:v>
                </c:pt>
                <c:pt idx="70">
                  <c:v>2.1</c:v>
                </c:pt>
                <c:pt idx="71">
                  <c:v>2.1</c:v>
                </c:pt>
                <c:pt idx="72">
                  <c:v>2.2999999999999998</c:v>
                </c:pt>
                <c:pt idx="73">
                  <c:v>2.2999999999999998</c:v>
                </c:pt>
                <c:pt idx="74">
                  <c:v>2.2000000000000002</c:v>
                </c:pt>
                <c:pt idx="75">
                  <c:v>1.9</c:v>
                </c:pt>
                <c:pt idx="76">
                  <c:v>1.8</c:v>
                </c:pt>
                <c:pt idx="77">
                  <c:v>1.6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1.7</c:v>
                </c:pt>
                <c:pt idx="83">
                  <c:v>1.8</c:v>
                </c:pt>
                <c:pt idx="84">
                  <c:v>1.9</c:v>
                </c:pt>
                <c:pt idx="85">
                  <c:v>1.9</c:v>
                </c:pt>
                <c:pt idx="86">
                  <c:v>1.8</c:v>
                </c:pt>
                <c:pt idx="87">
                  <c:v>1.6</c:v>
                </c:pt>
                <c:pt idx="88">
                  <c:v>1.6</c:v>
                </c:pt>
                <c:pt idx="89">
                  <c:v>1.5</c:v>
                </c:pt>
                <c:pt idx="90">
                  <c:v>1.5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1.8</c:v>
                </c:pt>
                <c:pt idx="95">
                  <c:v>1.8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1.7</c:v>
                </c:pt>
                <c:pt idx="100">
                  <c:v>1.6</c:v>
                </c:pt>
                <c:pt idx="101">
                  <c:v>1.6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1.6</c:v>
                </c:pt>
                <c:pt idx="106">
                  <c:v>1.6</c:v>
                </c:pt>
                <c:pt idx="107">
                  <c:v>1.7</c:v>
                </c:pt>
                <c:pt idx="108">
                  <c:v>1.7</c:v>
                </c:pt>
                <c:pt idx="109">
                  <c:v>1.7</c:v>
                </c:pt>
                <c:pt idx="110">
                  <c:v>1.7</c:v>
                </c:pt>
                <c:pt idx="111">
                  <c:v>1.6</c:v>
                </c:pt>
                <c:pt idx="112">
                  <c:v>1.5</c:v>
                </c:pt>
                <c:pt idx="113">
                  <c:v>1.4</c:v>
                </c:pt>
                <c:pt idx="114" formatCode="General">
                  <c:v>1.4</c:v>
                </c:pt>
                <c:pt idx="115" formatCode="General">
                  <c:v>1.3</c:v>
                </c:pt>
                <c:pt idx="116" formatCode="General">
                  <c:v>1.3</c:v>
                </c:pt>
                <c:pt idx="117">
                  <c:v>1.2</c:v>
                </c:pt>
                <c:pt idx="118">
                  <c:v>1.3</c:v>
                </c:pt>
                <c:pt idx="119">
                  <c:v>1.3</c:v>
                </c:pt>
                <c:pt idx="120" formatCode="General">
                  <c:v>1.4</c:v>
                </c:pt>
                <c:pt idx="121" formatCode="General">
                  <c:v>1.4</c:v>
                </c:pt>
                <c:pt idx="122" formatCode="General">
                  <c:v>1.3</c:v>
                </c:pt>
                <c:pt idx="123" formatCode="General">
                  <c:v>0.8</c:v>
                </c:pt>
                <c:pt idx="124" formatCode="General">
                  <c:v>1.1000000000000001</c:v>
                </c:pt>
                <c:pt idx="125" formatCode="General">
                  <c:v>0.9</c:v>
                </c:pt>
                <c:pt idx="126" formatCode="General">
                  <c:v>0.9</c:v>
                </c:pt>
                <c:pt idx="127" formatCode="General">
                  <c:v>0.8</c:v>
                </c:pt>
                <c:pt idx="128" formatCode="General">
                  <c:v>0.8</c:v>
                </c:pt>
                <c:pt idx="129" formatCode="General">
                  <c:v>0.8</c:v>
                </c:pt>
                <c:pt idx="130" formatCode="General">
                  <c:v>0.9</c:v>
                </c:pt>
                <c:pt idx="131" formatCode="General">
                  <c:v>0.9</c:v>
                </c:pt>
                <c:pt idx="132" formatCode="General">
                  <c:v>0.9</c:v>
                </c:pt>
                <c:pt idx="133" formatCode="General">
                  <c:v>0.9</c:v>
                </c:pt>
                <c:pt idx="134" formatCode="General">
                  <c:v>0.9</c:v>
                </c:pt>
                <c:pt idx="135" formatCode="General">
                  <c:v>0.8</c:v>
                </c:pt>
                <c:pt idx="136" formatCode="General">
                  <c:v>0.7</c:v>
                </c:pt>
                <c:pt idx="137" formatCode="General">
                  <c:v>0.7</c:v>
                </c:pt>
                <c:pt idx="138" formatCode="General">
                  <c:v>0.7</c:v>
                </c:pt>
                <c:pt idx="139" formatCode="General">
                  <c:v>0.6</c:v>
                </c:pt>
                <c:pt idx="140" formatCode="General">
                  <c:v>0.7</c:v>
                </c:pt>
                <c:pt idx="141" formatCode="General">
                  <c:v>0.7</c:v>
                </c:pt>
                <c:pt idx="142" formatCode="General">
                  <c:v>0.7</c:v>
                </c:pt>
                <c:pt idx="143" formatCode="General">
                  <c:v>0.7</c:v>
                </c:pt>
                <c:pt idx="144" formatCode="General">
                  <c:v>0.7</c:v>
                </c:pt>
                <c:pt idx="145">
                  <c:v>0.7</c:v>
                </c:pt>
                <c:pt idx="146">
                  <c:v>0.8</c:v>
                </c:pt>
                <c:pt idx="147">
                  <c:v>0.8</c:v>
                </c:pt>
                <c:pt idx="148">
                  <c:v>0.7</c:v>
                </c:pt>
                <c:pt idx="149">
                  <c:v>0.7</c:v>
                </c:pt>
                <c:pt idx="150">
                  <c:v>0.8</c:v>
                </c:pt>
                <c:pt idx="151">
                  <c:v>0.8</c:v>
                </c:pt>
                <c:pt idx="152">
                  <c:v>0.8</c:v>
                </c:pt>
                <c:pt idx="153">
                  <c:v>0.8</c:v>
                </c:pt>
                <c:pt idx="154">
                  <c:v>0.8</c:v>
                </c:pt>
                <c:pt idx="155">
                  <c:v>0.9</c:v>
                </c:pt>
                <c:pt idx="156" formatCode="General">
                  <c:v>0.9</c:v>
                </c:pt>
                <c:pt idx="157" formatCode="General">
                  <c:v>0.9</c:v>
                </c:pt>
                <c:pt idx="158" formatCode="0.0">
                  <c:v>0.9</c:v>
                </c:pt>
                <c:pt idx="159" formatCode="0.0">
                  <c:v>0.9</c:v>
                </c:pt>
                <c:pt idx="160" formatCode="0.0">
                  <c:v>0.9</c:v>
                </c:pt>
                <c:pt idx="161" formatCode="0.0">
                  <c:v>0.8</c:v>
                </c:pt>
                <c:pt idx="162">
                  <c:v>0.8</c:v>
                </c:pt>
                <c:pt idx="163">
                  <c:v>0.8</c:v>
                </c:pt>
                <c:pt idx="164">
                  <c:v>0.8</c:v>
                </c:pt>
                <c:pt idx="165">
                  <c:v>0.8</c:v>
                </c:pt>
                <c:pt idx="166" formatCode="General">
                  <c:v>0.9</c:v>
                </c:pt>
                <c:pt idx="167" formatCode="General">
                  <c:v>0.9</c:v>
                </c:pt>
                <c:pt idx="168" formatCode="0.0">
                  <c:v>1</c:v>
                </c:pt>
                <c:pt idx="169" formatCode="0.0">
                  <c:v>1</c:v>
                </c:pt>
                <c:pt idx="170" formatCode="0.0">
                  <c:v>1.1000000000000001</c:v>
                </c:pt>
                <c:pt idx="171" formatCode="0.0">
                  <c:v>1.3</c:v>
                </c:pt>
                <c:pt idx="172" formatCode="0.0">
                  <c:v>1.2</c:v>
                </c:pt>
                <c:pt idx="173" formatCode="General">
                  <c:v>0.9</c:v>
                </c:pt>
                <c:pt idx="174" formatCode="General">
                  <c:v>1.3</c:v>
                </c:pt>
                <c:pt idx="175" formatCode="General">
                  <c:v>0.9</c:v>
                </c:pt>
                <c:pt idx="176" formatCode="General">
                  <c:v>1.3</c:v>
                </c:pt>
                <c:pt idx="177" formatCode="General">
                  <c:v>1.4</c:v>
                </c:pt>
                <c:pt idx="178" formatCode="General">
                  <c:v>1.4</c:v>
                </c:pt>
                <c:pt idx="179" formatCode="General">
                  <c:v>1.5</c:v>
                </c:pt>
                <c:pt idx="180" formatCode="General">
                  <c:v>1.5</c:v>
                </c:pt>
                <c:pt idx="181" formatCode="0.0">
                  <c:v>1.6</c:v>
                </c:pt>
                <c:pt idx="182">
                  <c:v>1.7</c:v>
                </c:pt>
                <c:pt idx="183">
                  <c:v>1.6</c:v>
                </c:pt>
                <c:pt idx="18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0-4E21-9A25-630A041A7677}"/>
            </c:ext>
          </c:extLst>
        </c:ser>
        <c:ser>
          <c:idx val="6"/>
          <c:order val="1"/>
          <c:tx>
            <c:strRef>
              <c:f>Data!$B$630</c:f>
              <c:strCache>
                <c:ptCount val="1"/>
                <c:pt idx="0">
                  <c:v>Christchurch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Data!$C$630:$GE$630</c:f>
              <c:numCache>
                <c:formatCode>#,##0.0</c:formatCode>
                <c:ptCount val="185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</c:v>
                </c:pt>
                <c:pt idx="16">
                  <c:v>1.1000000000000001</c:v>
                </c:pt>
                <c:pt idx="17">
                  <c:v>1</c:v>
                </c:pt>
                <c:pt idx="18">
                  <c:v>1</c:v>
                </c:pt>
                <c:pt idx="19">
                  <c:v>1.1000000000000001</c:v>
                </c:pt>
                <c:pt idx="20">
                  <c:v>1</c:v>
                </c:pt>
                <c:pt idx="21">
                  <c:v>1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1.3</c:v>
                </c:pt>
                <c:pt idx="28">
                  <c:v>1.2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1.1000000000000001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1.1000000000000001</c:v>
                </c:pt>
                <c:pt idx="39">
                  <c:v>0.9</c:v>
                </c:pt>
                <c:pt idx="40">
                  <c:v>0.8</c:v>
                </c:pt>
                <c:pt idx="41">
                  <c:v>0.8</c:v>
                </c:pt>
                <c:pt idx="42">
                  <c:v>0.8</c:v>
                </c:pt>
                <c:pt idx="43">
                  <c:v>0.9</c:v>
                </c:pt>
                <c:pt idx="44">
                  <c:v>0.8</c:v>
                </c:pt>
                <c:pt idx="45">
                  <c:v>0.8</c:v>
                </c:pt>
                <c:pt idx="46">
                  <c:v>0.8</c:v>
                </c:pt>
                <c:pt idx="47">
                  <c:v>0.8</c:v>
                </c:pt>
                <c:pt idx="48">
                  <c:v>0.9</c:v>
                </c:pt>
                <c:pt idx="49">
                  <c:v>0.9</c:v>
                </c:pt>
                <c:pt idx="50">
                  <c:v>0.9</c:v>
                </c:pt>
                <c:pt idx="51">
                  <c:v>0.9</c:v>
                </c:pt>
                <c:pt idx="52">
                  <c:v>0.9</c:v>
                </c:pt>
                <c:pt idx="53">
                  <c:v>0.9</c:v>
                </c:pt>
                <c:pt idx="54">
                  <c:v>0.8</c:v>
                </c:pt>
                <c:pt idx="55">
                  <c:v>1</c:v>
                </c:pt>
                <c:pt idx="56">
                  <c:v>1.1000000000000001</c:v>
                </c:pt>
                <c:pt idx="57">
                  <c:v>1.3</c:v>
                </c:pt>
                <c:pt idx="58">
                  <c:v>1.6</c:v>
                </c:pt>
                <c:pt idx="59">
                  <c:v>1.8</c:v>
                </c:pt>
                <c:pt idx="60">
                  <c:v>2.1</c:v>
                </c:pt>
                <c:pt idx="61">
                  <c:v>2.5</c:v>
                </c:pt>
                <c:pt idx="62">
                  <c:v>2.5</c:v>
                </c:pt>
                <c:pt idx="63">
                  <c:v>2.6</c:v>
                </c:pt>
                <c:pt idx="64">
                  <c:v>2.4</c:v>
                </c:pt>
                <c:pt idx="65">
                  <c:v>2.2999999999999998</c:v>
                </c:pt>
                <c:pt idx="66">
                  <c:v>2.4</c:v>
                </c:pt>
                <c:pt idx="67">
                  <c:v>2.5</c:v>
                </c:pt>
                <c:pt idx="68">
                  <c:v>2.4</c:v>
                </c:pt>
                <c:pt idx="69">
                  <c:v>2.2999999999999998</c:v>
                </c:pt>
                <c:pt idx="70">
                  <c:v>2.6</c:v>
                </c:pt>
                <c:pt idx="71">
                  <c:v>2.5</c:v>
                </c:pt>
                <c:pt idx="72">
                  <c:v>2.6</c:v>
                </c:pt>
                <c:pt idx="73">
                  <c:v>2.4</c:v>
                </c:pt>
                <c:pt idx="74">
                  <c:v>2.2999999999999998</c:v>
                </c:pt>
                <c:pt idx="75">
                  <c:v>2.2000000000000002</c:v>
                </c:pt>
                <c:pt idx="76">
                  <c:v>2.1</c:v>
                </c:pt>
                <c:pt idx="77">
                  <c:v>2</c:v>
                </c:pt>
                <c:pt idx="78">
                  <c:v>1.8</c:v>
                </c:pt>
                <c:pt idx="79">
                  <c:v>1.9</c:v>
                </c:pt>
                <c:pt idx="80">
                  <c:v>1.9</c:v>
                </c:pt>
                <c:pt idx="81">
                  <c:v>1.9</c:v>
                </c:pt>
                <c:pt idx="82">
                  <c:v>1.9</c:v>
                </c:pt>
                <c:pt idx="83">
                  <c:v>1.9</c:v>
                </c:pt>
                <c:pt idx="84">
                  <c:v>2.1</c:v>
                </c:pt>
                <c:pt idx="85">
                  <c:v>2.1</c:v>
                </c:pt>
                <c:pt idx="86">
                  <c:v>2.1</c:v>
                </c:pt>
                <c:pt idx="87">
                  <c:v>1.9</c:v>
                </c:pt>
                <c:pt idx="88">
                  <c:v>1.7</c:v>
                </c:pt>
                <c:pt idx="89">
                  <c:v>1.7</c:v>
                </c:pt>
                <c:pt idx="90">
                  <c:v>1.7</c:v>
                </c:pt>
                <c:pt idx="91">
                  <c:v>1.7</c:v>
                </c:pt>
                <c:pt idx="92">
                  <c:v>1.7</c:v>
                </c:pt>
                <c:pt idx="93">
                  <c:v>1.8</c:v>
                </c:pt>
                <c:pt idx="94">
                  <c:v>1.9</c:v>
                </c:pt>
                <c:pt idx="95">
                  <c:v>1.9</c:v>
                </c:pt>
                <c:pt idx="96">
                  <c:v>2</c:v>
                </c:pt>
                <c:pt idx="97">
                  <c:v>2</c:v>
                </c:pt>
                <c:pt idx="98">
                  <c:v>2.1</c:v>
                </c:pt>
                <c:pt idx="99">
                  <c:v>1.8</c:v>
                </c:pt>
                <c:pt idx="100">
                  <c:v>1.8</c:v>
                </c:pt>
                <c:pt idx="101">
                  <c:v>1.8</c:v>
                </c:pt>
                <c:pt idx="102">
                  <c:v>1.8</c:v>
                </c:pt>
                <c:pt idx="103">
                  <c:v>1.8</c:v>
                </c:pt>
                <c:pt idx="104">
                  <c:v>1.8</c:v>
                </c:pt>
                <c:pt idx="105">
                  <c:v>1.7</c:v>
                </c:pt>
                <c:pt idx="106">
                  <c:v>1.7</c:v>
                </c:pt>
                <c:pt idx="107">
                  <c:v>1.7</c:v>
                </c:pt>
                <c:pt idx="108">
                  <c:v>1.9</c:v>
                </c:pt>
                <c:pt idx="109">
                  <c:v>1.9</c:v>
                </c:pt>
                <c:pt idx="110">
                  <c:v>1.8</c:v>
                </c:pt>
                <c:pt idx="111">
                  <c:v>1.8</c:v>
                </c:pt>
                <c:pt idx="112">
                  <c:v>1.8</c:v>
                </c:pt>
                <c:pt idx="113">
                  <c:v>1.6</c:v>
                </c:pt>
                <c:pt idx="114" formatCode="General">
                  <c:v>1.6</c:v>
                </c:pt>
                <c:pt idx="115" formatCode="General">
                  <c:v>1.5</c:v>
                </c:pt>
                <c:pt idx="116" formatCode="General">
                  <c:v>1.4</c:v>
                </c:pt>
                <c:pt idx="117">
                  <c:v>1.4</c:v>
                </c:pt>
                <c:pt idx="118">
                  <c:v>1.5</c:v>
                </c:pt>
                <c:pt idx="119">
                  <c:v>1.6</c:v>
                </c:pt>
                <c:pt idx="120" formatCode="General">
                  <c:v>1.6</c:v>
                </c:pt>
                <c:pt idx="121" formatCode="General">
                  <c:v>1.6</c:v>
                </c:pt>
                <c:pt idx="122" formatCode="General">
                  <c:v>1.6</c:v>
                </c:pt>
                <c:pt idx="123" formatCode="General">
                  <c:v>2.2999999999999998</c:v>
                </c:pt>
                <c:pt idx="124" formatCode="General">
                  <c:v>1.4</c:v>
                </c:pt>
                <c:pt idx="125" formatCode="General">
                  <c:v>1.2</c:v>
                </c:pt>
                <c:pt idx="126" formatCode="General">
                  <c:v>1.1000000000000001</c:v>
                </c:pt>
                <c:pt idx="127" formatCode="General">
                  <c:v>1</c:v>
                </c:pt>
                <c:pt idx="128" formatCode="General">
                  <c:v>1</c:v>
                </c:pt>
                <c:pt idx="129" formatCode="General">
                  <c:v>1</c:v>
                </c:pt>
                <c:pt idx="130" formatCode="General">
                  <c:v>1</c:v>
                </c:pt>
                <c:pt idx="131" formatCode="General">
                  <c:v>1</c:v>
                </c:pt>
                <c:pt idx="132" formatCode="General">
                  <c:v>1</c:v>
                </c:pt>
                <c:pt idx="133" formatCode="General">
                  <c:v>1</c:v>
                </c:pt>
                <c:pt idx="134" formatCode="General">
                  <c:v>1</c:v>
                </c:pt>
                <c:pt idx="135" formatCode="General">
                  <c:v>0.9</c:v>
                </c:pt>
                <c:pt idx="136" formatCode="General">
                  <c:v>0.8</c:v>
                </c:pt>
                <c:pt idx="137" formatCode="General">
                  <c:v>0.8</c:v>
                </c:pt>
                <c:pt idx="138" formatCode="General">
                  <c:v>0.7</c:v>
                </c:pt>
                <c:pt idx="139" formatCode="General">
                  <c:v>0.7</c:v>
                </c:pt>
                <c:pt idx="140" formatCode="General">
                  <c:v>0.7</c:v>
                </c:pt>
                <c:pt idx="141" formatCode="General">
                  <c:v>0.7</c:v>
                </c:pt>
                <c:pt idx="142" formatCode="General">
                  <c:v>0.7</c:v>
                </c:pt>
                <c:pt idx="143" formatCode="General">
                  <c:v>0.7</c:v>
                </c:pt>
                <c:pt idx="144" formatCode="General">
                  <c:v>0.7</c:v>
                </c:pt>
                <c:pt idx="145">
                  <c:v>0.8</c:v>
                </c:pt>
                <c:pt idx="146">
                  <c:v>0.9</c:v>
                </c:pt>
                <c:pt idx="147">
                  <c:v>0.9</c:v>
                </c:pt>
                <c:pt idx="148">
                  <c:v>0.9</c:v>
                </c:pt>
                <c:pt idx="149">
                  <c:v>0.8</c:v>
                </c:pt>
                <c:pt idx="150">
                  <c:v>0.8</c:v>
                </c:pt>
                <c:pt idx="151">
                  <c:v>0.9</c:v>
                </c:pt>
                <c:pt idx="152">
                  <c:v>0.9</c:v>
                </c:pt>
                <c:pt idx="153">
                  <c:v>0.9</c:v>
                </c:pt>
                <c:pt idx="154">
                  <c:v>0.9</c:v>
                </c:pt>
                <c:pt idx="155">
                  <c:v>1</c:v>
                </c:pt>
                <c:pt idx="156" formatCode="0.0">
                  <c:v>1</c:v>
                </c:pt>
                <c:pt idx="157" formatCode="0.0">
                  <c:v>1</c:v>
                </c:pt>
                <c:pt idx="158" formatCode="0.0">
                  <c:v>1</c:v>
                </c:pt>
                <c:pt idx="159" formatCode="0.0">
                  <c:v>1</c:v>
                </c:pt>
                <c:pt idx="160" formatCode="0.0">
                  <c:v>1</c:v>
                </c:pt>
                <c:pt idx="161" formatCode="0.0">
                  <c:v>1.1000000000000001</c:v>
                </c:pt>
                <c:pt idx="162">
                  <c:v>1.1000000000000001</c:v>
                </c:pt>
                <c:pt idx="163">
                  <c:v>1</c:v>
                </c:pt>
                <c:pt idx="164">
                  <c:v>0.9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1.1000000000000001</c:v>
                </c:pt>
                <c:pt idx="171">
                  <c:v>1.2</c:v>
                </c:pt>
                <c:pt idx="172">
                  <c:v>1.2</c:v>
                </c:pt>
                <c:pt idx="173" formatCode="0.0">
                  <c:v>1</c:v>
                </c:pt>
                <c:pt idx="174" formatCode="0.0">
                  <c:v>1.4</c:v>
                </c:pt>
                <c:pt idx="175" formatCode="0.0">
                  <c:v>1</c:v>
                </c:pt>
                <c:pt idx="176" formatCode="0.0">
                  <c:v>1.4</c:v>
                </c:pt>
                <c:pt idx="177" formatCode="0.0">
                  <c:v>1.4</c:v>
                </c:pt>
                <c:pt idx="178" formatCode="0.0">
                  <c:v>1.5</c:v>
                </c:pt>
                <c:pt idx="179" formatCode="0.0">
                  <c:v>1.5</c:v>
                </c:pt>
                <c:pt idx="180" formatCode="0.0">
                  <c:v>1.7</c:v>
                </c:pt>
                <c:pt idx="181" formatCode="0.0">
                  <c:v>1.7</c:v>
                </c:pt>
                <c:pt idx="182">
                  <c:v>1.7</c:v>
                </c:pt>
                <c:pt idx="183">
                  <c:v>1.7</c:v>
                </c:pt>
                <c:pt idx="184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0-4E21-9A25-630A041A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202144"/>
        <c:axId val="637203320"/>
      </c:lineChart>
      <c:dateAx>
        <c:axId val="6372021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720332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372033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3.0434782608695653E-2"/>
              <c:y val="2.6923076923076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7202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266903488924"/>
          <c:y val="0.1132077557631113"/>
          <c:w val="0.65100777810366328"/>
          <c:h val="0.73207682060145307"/>
        </c:manualLayout>
      </c:layout>
      <c:pieChart>
        <c:varyColors val="1"/>
        <c:ser>
          <c:idx val="0"/>
          <c:order val="0"/>
          <c:tx>
            <c:strRef>
              <c:f>ED!$V$29</c:f>
              <c:strCache>
                <c:ptCount val="1"/>
                <c:pt idx="0">
                  <c:v>East Dorset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16-4C78-AACD-4D58257C2A97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16-4C78-AACD-4D58257C2A97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16-4C78-AACD-4D58257C2A97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16-4C78-AACD-4D58257C2A9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ED!$W$29:$Z$29</c:f>
              <c:numCache>
                <c:formatCode>General</c:formatCode>
                <c:ptCount val="4"/>
                <c:pt idx="0">
                  <c:v>105</c:v>
                </c:pt>
                <c:pt idx="1">
                  <c:v>120</c:v>
                </c:pt>
                <c:pt idx="2">
                  <c:v>160</c:v>
                </c:pt>
                <c:pt idx="3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16-4C78-AACD-4D58257C2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29729729729729"/>
          <c:y val="0.16532258064516128"/>
          <c:w val="0.60472972972972971"/>
          <c:h val="0.72177419354838712"/>
        </c:manualLayout>
      </c:layout>
      <c:pieChart>
        <c:varyColors val="1"/>
        <c:ser>
          <c:idx val="0"/>
          <c:order val="0"/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E9-47AC-AB25-8AF06AF8272E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E9-47AC-AB25-8AF06AF8272E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E9-47AC-AB25-8AF06AF8272E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E9-47AC-AB25-8AF06AF8272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BCP!$W$28:$Z$28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BCP!$W$29:$Z$29</c:f>
              <c:numCache>
                <c:formatCode>General</c:formatCode>
                <c:ptCount val="4"/>
                <c:pt idx="0">
                  <c:v>965</c:v>
                </c:pt>
                <c:pt idx="1">
                  <c:v>1380</c:v>
                </c:pt>
                <c:pt idx="2">
                  <c:v>1825</c:v>
                </c:pt>
                <c:pt idx="3">
                  <c:v>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E9-47AC-AB25-8AF06AF82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33959089090885"/>
          <c:y val="0.11510791366906475"/>
          <c:w val="0.54802411067738865"/>
          <c:h val="0.69784172661870503"/>
        </c:manualLayout>
      </c:layout>
      <c:pieChart>
        <c:varyColors val="1"/>
        <c:ser>
          <c:idx val="0"/>
          <c:order val="0"/>
          <c:tx>
            <c:strRef>
              <c:f>ED!$V$24</c:f>
              <c:strCache>
                <c:ptCount val="1"/>
                <c:pt idx="0">
                  <c:v>East Dorset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88-498D-B4C1-4809BFB74B5F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88-498D-B4C1-4809BFB74B5F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88-498D-B4C1-4809BFB74B5F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88-498D-B4C1-4809BFB74B5F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688-498D-B4C1-4809BFB74B5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ED!$W$24:$AA$24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5</c:v>
                </c:pt>
                <c:pt idx="3">
                  <c:v>20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88-498D-B4C1-4809BFB74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84685681860373E-2"/>
          <c:y val="6.3241228772751928E-2"/>
          <c:w val="0.92682991758058919"/>
          <c:h val="0.58893394294625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Data!$C$510</c:f>
              <c:strCache>
                <c:ptCount val="1"/>
                <c:pt idx="0">
                  <c:v>Rate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41-4A8F-A3F2-73E9ACE135DB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41-4A8F-A3F2-73E9ACE135DB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41-4A8F-A3F2-73E9ACE135DB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41-4A8F-A3F2-73E9ACE135DB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341-4A8F-A3F2-73E9ACE135DB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341-4A8F-A3F2-73E9ACE135DB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341-4A8F-A3F2-73E9ACE135DB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341-4A8F-A3F2-73E9ACE135DB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341-4A8F-A3F2-73E9ACE135DB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341-4A8F-A3F2-73E9ACE135D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341-4A8F-A3F2-73E9ACE135DB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9341-4A8F-A3F2-73E9ACE135D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Data!$B$511:$B$522</c:f>
              <c:strCache>
                <c:ptCount val="12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</c:strCache>
            </c:strRef>
          </c:cat>
          <c:val>
            <c:numRef>
              <c:f>Data!$C$511:$C$522</c:f>
              <c:numCache>
                <c:formatCode>#,##0.0</c:formatCode>
                <c:ptCount val="12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341-4A8F-A3F2-73E9ACE13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198616"/>
        <c:axId val="637205280"/>
      </c:barChart>
      <c:catAx>
        <c:axId val="637198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720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720528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637198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1719197707736"/>
          <c:y val="0.10116731517509728"/>
          <c:w val="0.85530085959885382"/>
          <c:h val="0.56031128404669261"/>
        </c:manualLayout>
      </c:layout>
      <c:lineChart>
        <c:grouping val="standard"/>
        <c:varyColors val="0"/>
        <c:ser>
          <c:idx val="5"/>
          <c:order val="0"/>
          <c:tx>
            <c:strRef>
              <c:f>Data!$B$629</c:f>
              <c:strCache>
                <c:ptCount val="1"/>
                <c:pt idx="0">
                  <c:v>DCC Dorset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Data!$C$629:$GE$629</c:f>
              <c:numCache>
                <c:formatCode>#,##0.0</c:formatCode>
                <c:ptCount val="185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1.1000000000000001</c:v>
                </c:pt>
                <c:pt idx="25">
                  <c:v>1.2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</c:v>
                </c:pt>
                <c:pt idx="39">
                  <c:v>0.9</c:v>
                </c:pt>
                <c:pt idx="40">
                  <c:v>0.8</c:v>
                </c:pt>
                <c:pt idx="41">
                  <c:v>0.7</c:v>
                </c:pt>
                <c:pt idx="42">
                  <c:v>0.7</c:v>
                </c:pt>
                <c:pt idx="43">
                  <c:v>0.8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0.8</c:v>
                </c:pt>
                <c:pt idx="48">
                  <c:v>0.9</c:v>
                </c:pt>
                <c:pt idx="49">
                  <c:v>0.9</c:v>
                </c:pt>
                <c:pt idx="50">
                  <c:v>0.8</c:v>
                </c:pt>
                <c:pt idx="51">
                  <c:v>0.8</c:v>
                </c:pt>
                <c:pt idx="52">
                  <c:v>0.7</c:v>
                </c:pt>
                <c:pt idx="53">
                  <c:v>0.7</c:v>
                </c:pt>
                <c:pt idx="54">
                  <c:v>0.8</c:v>
                </c:pt>
                <c:pt idx="55">
                  <c:v>0.9</c:v>
                </c:pt>
                <c:pt idx="56">
                  <c:v>1</c:v>
                </c:pt>
                <c:pt idx="57">
                  <c:v>1.1000000000000001</c:v>
                </c:pt>
                <c:pt idx="58">
                  <c:v>1.3</c:v>
                </c:pt>
                <c:pt idx="59">
                  <c:v>1.5</c:v>
                </c:pt>
                <c:pt idx="60">
                  <c:v>1.7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</c:v>
                </c:pt>
                <c:pt idx="65">
                  <c:v>1.9</c:v>
                </c:pt>
                <c:pt idx="66">
                  <c:v>1.9</c:v>
                </c:pt>
                <c:pt idx="67">
                  <c:v>2</c:v>
                </c:pt>
                <c:pt idx="68">
                  <c:v>1.9</c:v>
                </c:pt>
                <c:pt idx="69">
                  <c:v>1.9</c:v>
                </c:pt>
                <c:pt idx="70">
                  <c:v>2.1</c:v>
                </c:pt>
                <c:pt idx="71">
                  <c:v>2.1</c:v>
                </c:pt>
                <c:pt idx="72">
                  <c:v>2.2999999999999998</c:v>
                </c:pt>
                <c:pt idx="73">
                  <c:v>2.2999999999999998</c:v>
                </c:pt>
                <c:pt idx="74">
                  <c:v>2.2000000000000002</c:v>
                </c:pt>
                <c:pt idx="75">
                  <c:v>1.9</c:v>
                </c:pt>
                <c:pt idx="76">
                  <c:v>1.8</c:v>
                </c:pt>
                <c:pt idx="77">
                  <c:v>1.6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1.7</c:v>
                </c:pt>
                <c:pt idx="83">
                  <c:v>1.8</c:v>
                </c:pt>
                <c:pt idx="84">
                  <c:v>1.9</c:v>
                </c:pt>
                <c:pt idx="85">
                  <c:v>1.9</c:v>
                </c:pt>
                <c:pt idx="86">
                  <c:v>1.8</c:v>
                </c:pt>
                <c:pt idx="87">
                  <c:v>1.6</c:v>
                </c:pt>
                <c:pt idx="88">
                  <c:v>1.6</c:v>
                </c:pt>
                <c:pt idx="89">
                  <c:v>1.5</c:v>
                </c:pt>
                <c:pt idx="90">
                  <c:v>1.5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1.8</c:v>
                </c:pt>
                <c:pt idx="95">
                  <c:v>1.8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1.7</c:v>
                </c:pt>
                <c:pt idx="100">
                  <c:v>1.6</c:v>
                </c:pt>
                <c:pt idx="101">
                  <c:v>1.6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1.6</c:v>
                </c:pt>
                <c:pt idx="106">
                  <c:v>1.6</c:v>
                </c:pt>
                <c:pt idx="107">
                  <c:v>1.7</c:v>
                </c:pt>
                <c:pt idx="108">
                  <c:v>1.7</c:v>
                </c:pt>
                <c:pt idx="109">
                  <c:v>1.7</c:v>
                </c:pt>
                <c:pt idx="110">
                  <c:v>1.7</c:v>
                </c:pt>
                <c:pt idx="111">
                  <c:v>1.6</c:v>
                </c:pt>
                <c:pt idx="112">
                  <c:v>1.5</c:v>
                </c:pt>
                <c:pt idx="113">
                  <c:v>1.4</c:v>
                </c:pt>
                <c:pt idx="114" formatCode="General">
                  <c:v>1.4</c:v>
                </c:pt>
                <c:pt idx="115" formatCode="General">
                  <c:v>1.3</c:v>
                </c:pt>
                <c:pt idx="116" formatCode="General">
                  <c:v>1.3</c:v>
                </c:pt>
                <c:pt idx="117">
                  <c:v>1.2</c:v>
                </c:pt>
                <c:pt idx="118">
                  <c:v>1.3</c:v>
                </c:pt>
                <c:pt idx="119">
                  <c:v>1.3</c:v>
                </c:pt>
                <c:pt idx="120" formatCode="General">
                  <c:v>1.4</c:v>
                </c:pt>
                <c:pt idx="121" formatCode="General">
                  <c:v>1.4</c:v>
                </c:pt>
                <c:pt idx="122" formatCode="General">
                  <c:v>1.3</c:v>
                </c:pt>
                <c:pt idx="123" formatCode="General">
                  <c:v>0.8</c:v>
                </c:pt>
                <c:pt idx="124" formatCode="General">
                  <c:v>1.1000000000000001</c:v>
                </c:pt>
                <c:pt idx="125" formatCode="General">
                  <c:v>0.9</c:v>
                </c:pt>
                <c:pt idx="126" formatCode="General">
                  <c:v>0.9</c:v>
                </c:pt>
                <c:pt idx="127" formatCode="General">
                  <c:v>0.8</c:v>
                </c:pt>
                <c:pt idx="128" formatCode="General">
                  <c:v>0.8</c:v>
                </c:pt>
                <c:pt idx="129" formatCode="General">
                  <c:v>0.8</c:v>
                </c:pt>
                <c:pt idx="130" formatCode="General">
                  <c:v>0.9</c:v>
                </c:pt>
                <c:pt idx="131" formatCode="General">
                  <c:v>0.9</c:v>
                </c:pt>
                <c:pt idx="132" formatCode="General">
                  <c:v>0.9</c:v>
                </c:pt>
                <c:pt idx="133" formatCode="General">
                  <c:v>0.9</c:v>
                </c:pt>
                <c:pt idx="134" formatCode="General">
                  <c:v>0.9</c:v>
                </c:pt>
                <c:pt idx="135" formatCode="General">
                  <c:v>0.8</c:v>
                </c:pt>
                <c:pt idx="136" formatCode="General">
                  <c:v>0.7</c:v>
                </c:pt>
                <c:pt idx="137" formatCode="General">
                  <c:v>0.7</c:v>
                </c:pt>
                <c:pt idx="138" formatCode="General">
                  <c:v>0.7</c:v>
                </c:pt>
                <c:pt idx="139" formatCode="General">
                  <c:v>0.6</c:v>
                </c:pt>
                <c:pt idx="140" formatCode="General">
                  <c:v>0.7</c:v>
                </c:pt>
                <c:pt idx="141" formatCode="General">
                  <c:v>0.7</c:v>
                </c:pt>
                <c:pt idx="142" formatCode="General">
                  <c:v>0.7</c:v>
                </c:pt>
                <c:pt idx="143" formatCode="General">
                  <c:v>0.7</c:v>
                </c:pt>
                <c:pt idx="144" formatCode="General">
                  <c:v>0.7</c:v>
                </c:pt>
                <c:pt idx="145">
                  <c:v>0.7</c:v>
                </c:pt>
                <c:pt idx="146">
                  <c:v>0.8</c:v>
                </c:pt>
                <c:pt idx="147">
                  <c:v>0.8</c:v>
                </c:pt>
                <c:pt idx="148">
                  <c:v>0.7</c:v>
                </c:pt>
                <c:pt idx="149">
                  <c:v>0.7</c:v>
                </c:pt>
                <c:pt idx="150">
                  <c:v>0.8</c:v>
                </c:pt>
                <c:pt idx="151">
                  <c:v>0.8</c:v>
                </c:pt>
                <c:pt idx="152">
                  <c:v>0.8</c:v>
                </c:pt>
                <c:pt idx="153">
                  <c:v>0.8</c:v>
                </c:pt>
                <c:pt idx="154">
                  <c:v>0.8</c:v>
                </c:pt>
                <c:pt idx="155">
                  <c:v>0.9</c:v>
                </c:pt>
                <c:pt idx="156" formatCode="General">
                  <c:v>0.9</c:v>
                </c:pt>
                <c:pt idx="157" formatCode="General">
                  <c:v>0.9</c:v>
                </c:pt>
                <c:pt idx="158" formatCode="0.0">
                  <c:v>0.9</c:v>
                </c:pt>
                <c:pt idx="159" formatCode="0.0">
                  <c:v>0.9</c:v>
                </c:pt>
                <c:pt idx="160" formatCode="0.0">
                  <c:v>0.9</c:v>
                </c:pt>
                <c:pt idx="161" formatCode="0.0">
                  <c:v>0.8</c:v>
                </c:pt>
                <c:pt idx="162">
                  <c:v>0.8</c:v>
                </c:pt>
                <c:pt idx="163">
                  <c:v>0.8</c:v>
                </c:pt>
                <c:pt idx="164">
                  <c:v>0.8</c:v>
                </c:pt>
                <c:pt idx="165">
                  <c:v>0.8</c:v>
                </c:pt>
                <c:pt idx="166" formatCode="General">
                  <c:v>0.9</c:v>
                </c:pt>
                <c:pt idx="167" formatCode="General">
                  <c:v>0.9</c:v>
                </c:pt>
                <c:pt idx="168" formatCode="0.0">
                  <c:v>1</c:v>
                </c:pt>
                <c:pt idx="169" formatCode="0.0">
                  <c:v>1</c:v>
                </c:pt>
                <c:pt idx="170" formatCode="0.0">
                  <c:v>1.1000000000000001</c:v>
                </c:pt>
                <c:pt idx="171" formatCode="0.0">
                  <c:v>1.3</c:v>
                </c:pt>
                <c:pt idx="172" formatCode="0.0">
                  <c:v>1.2</c:v>
                </c:pt>
                <c:pt idx="173" formatCode="General">
                  <c:v>0.9</c:v>
                </c:pt>
                <c:pt idx="174" formatCode="General">
                  <c:v>1.3</c:v>
                </c:pt>
                <c:pt idx="175" formatCode="General">
                  <c:v>0.9</c:v>
                </c:pt>
                <c:pt idx="176" formatCode="General">
                  <c:v>1.3</c:v>
                </c:pt>
                <c:pt idx="177" formatCode="General">
                  <c:v>1.4</c:v>
                </c:pt>
                <c:pt idx="178" formatCode="General">
                  <c:v>1.4</c:v>
                </c:pt>
                <c:pt idx="179" formatCode="General">
                  <c:v>1.5</c:v>
                </c:pt>
                <c:pt idx="180" formatCode="General">
                  <c:v>1.5</c:v>
                </c:pt>
                <c:pt idx="181" formatCode="0.0">
                  <c:v>1.6</c:v>
                </c:pt>
                <c:pt idx="182">
                  <c:v>1.7</c:v>
                </c:pt>
                <c:pt idx="183">
                  <c:v>1.6</c:v>
                </c:pt>
                <c:pt idx="18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9-4AC2-BF5B-D6CC878C7086}"/>
            </c:ext>
          </c:extLst>
        </c:ser>
        <c:ser>
          <c:idx val="7"/>
          <c:order val="1"/>
          <c:tx>
            <c:strRef>
              <c:f>Data!$B$631</c:f>
              <c:strCache>
                <c:ptCount val="1"/>
                <c:pt idx="0">
                  <c:v>East Dorset</c:v>
                </c:pt>
              </c:strCache>
            </c:strRef>
          </c:tx>
          <c:spPr>
            <a:ln w="25400">
              <a:solidFill>
                <a:srgbClr val="80206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Data!$C$631:$GE$631</c:f>
              <c:numCache>
                <c:formatCode>#,##0.0</c:formatCode>
                <c:ptCount val="18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0.7</c:v>
                </c:pt>
                <c:pt idx="13">
                  <c:v>0.8</c:v>
                </c:pt>
                <c:pt idx="14">
                  <c:v>0.7</c:v>
                </c:pt>
                <c:pt idx="15">
                  <c:v>0.7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0.7</c:v>
                </c:pt>
                <c:pt idx="20">
                  <c:v>0.7</c:v>
                </c:pt>
                <c:pt idx="21">
                  <c:v>0.6</c:v>
                </c:pt>
                <c:pt idx="22">
                  <c:v>0.7</c:v>
                </c:pt>
                <c:pt idx="23">
                  <c:v>0.6</c:v>
                </c:pt>
                <c:pt idx="24">
                  <c:v>0.7</c:v>
                </c:pt>
                <c:pt idx="25">
                  <c:v>0.7</c:v>
                </c:pt>
                <c:pt idx="26">
                  <c:v>0.8</c:v>
                </c:pt>
                <c:pt idx="27">
                  <c:v>0.7</c:v>
                </c:pt>
                <c:pt idx="28">
                  <c:v>0.8</c:v>
                </c:pt>
                <c:pt idx="29">
                  <c:v>0.7</c:v>
                </c:pt>
                <c:pt idx="30">
                  <c:v>0.7</c:v>
                </c:pt>
                <c:pt idx="31">
                  <c:v>0.7</c:v>
                </c:pt>
                <c:pt idx="32">
                  <c:v>0.7</c:v>
                </c:pt>
                <c:pt idx="33">
                  <c:v>0.6</c:v>
                </c:pt>
                <c:pt idx="34">
                  <c:v>0.7</c:v>
                </c:pt>
                <c:pt idx="35">
                  <c:v>0.7</c:v>
                </c:pt>
                <c:pt idx="36">
                  <c:v>0.7</c:v>
                </c:pt>
                <c:pt idx="37">
                  <c:v>0.7</c:v>
                </c:pt>
                <c:pt idx="38">
                  <c:v>0.6</c:v>
                </c:pt>
                <c:pt idx="39">
                  <c:v>0.6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0.6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0.5</c:v>
                </c:pt>
                <c:pt idx="52">
                  <c:v>0.6</c:v>
                </c:pt>
                <c:pt idx="53">
                  <c:v>0.6</c:v>
                </c:pt>
                <c:pt idx="54">
                  <c:v>0.6</c:v>
                </c:pt>
                <c:pt idx="55">
                  <c:v>0.8</c:v>
                </c:pt>
                <c:pt idx="56">
                  <c:v>0.8</c:v>
                </c:pt>
                <c:pt idx="57">
                  <c:v>0.9</c:v>
                </c:pt>
                <c:pt idx="58">
                  <c:v>1</c:v>
                </c:pt>
                <c:pt idx="59">
                  <c:v>1.2</c:v>
                </c:pt>
                <c:pt idx="60">
                  <c:v>1.4</c:v>
                </c:pt>
                <c:pt idx="61">
                  <c:v>1.8</c:v>
                </c:pt>
                <c:pt idx="62">
                  <c:v>1.8</c:v>
                </c:pt>
                <c:pt idx="63">
                  <c:v>1.9</c:v>
                </c:pt>
                <c:pt idx="64">
                  <c:v>1.8</c:v>
                </c:pt>
                <c:pt idx="65">
                  <c:v>1.8</c:v>
                </c:pt>
                <c:pt idx="66">
                  <c:v>1.8</c:v>
                </c:pt>
                <c:pt idx="67">
                  <c:v>1.8</c:v>
                </c:pt>
                <c:pt idx="68">
                  <c:v>1.8</c:v>
                </c:pt>
                <c:pt idx="69">
                  <c:v>1.7</c:v>
                </c:pt>
                <c:pt idx="70">
                  <c:v>1.8</c:v>
                </c:pt>
                <c:pt idx="71">
                  <c:v>1.8</c:v>
                </c:pt>
                <c:pt idx="72">
                  <c:v>1.9</c:v>
                </c:pt>
                <c:pt idx="73">
                  <c:v>1.9</c:v>
                </c:pt>
                <c:pt idx="74">
                  <c:v>1.7</c:v>
                </c:pt>
                <c:pt idx="75">
                  <c:v>1.7</c:v>
                </c:pt>
                <c:pt idx="76">
                  <c:v>1.6</c:v>
                </c:pt>
                <c:pt idx="77">
                  <c:v>1.4</c:v>
                </c:pt>
                <c:pt idx="78">
                  <c:v>1.4</c:v>
                </c:pt>
                <c:pt idx="79">
                  <c:v>1.4</c:v>
                </c:pt>
                <c:pt idx="80">
                  <c:v>1.4</c:v>
                </c:pt>
                <c:pt idx="81">
                  <c:v>1.3</c:v>
                </c:pt>
                <c:pt idx="82">
                  <c:v>1.4</c:v>
                </c:pt>
                <c:pt idx="83">
                  <c:v>1.4</c:v>
                </c:pt>
                <c:pt idx="84">
                  <c:v>1.5</c:v>
                </c:pt>
                <c:pt idx="85">
                  <c:v>1.5</c:v>
                </c:pt>
                <c:pt idx="86">
                  <c:v>1.4</c:v>
                </c:pt>
                <c:pt idx="87">
                  <c:v>1.3</c:v>
                </c:pt>
                <c:pt idx="88">
                  <c:v>1.3</c:v>
                </c:pt>
                <c:pt idx="89">
                  <c:v>1.2</c:v>
                </c:pt>
                <c:pt idx="90">
                  <c:v>1.2</c:v>
                </c:pt>
                <c:pt idx="91">
                  <c:v>1.3</c:v>
                </c:pt>
                <c:pt idx="92">
                  <c:v>1.4</c:v>
                </c:pt>
                <c:pt idx="93">
                  <c:v>1.3</c:v>
                </c:pt>
                <c:pt idx="94">
                  <c:v>1.4</c:v>
                </c:pt>
                <c:pt idx="95">
                  <c:v>1.3</c:v>
                </c:pt>
                <c:pt idx="96">
                  <c:v>1.5</c:v>
                </c:pt>
                <c:pt idx="97">
                  <c:v>1.4</c:v>
                </c:pt>
                <c:pt idx="98">
                  <c:v>1.4</c:v>
                </c:pt>
                <c:pt idx="99">
                  <c:v>1.3</c:v>
                </c:pt>
                <c:pt idx="100">
                  <c:v>1.3</c:v>
                </c:pt>
                <c:pt idx="101">
                  <c:v>1.3</c:v>
                </c:pt>
                <c:pt idx="102">
                  <c:v>1.3</c:v>
                </c:pt>
                <c:pt idx="103">
                  <c:v>1.3</c:v>
                </c:pt>
                <c:pt idx="104">
                  <c:v>1.2</c:v>
                </c:pt>
                <c:pt idx="105">
                  <c:v>1.2</c:v>
                </c:pt>
                <c:pt idx="106">
                  <c:v>1.3</c:v>
                </c:pt>
                <c:pt idx="107">
                  <c:v>1.3</c:v>
                </c:pt>
                <c:pt idx="108">
                  <c:v>1.4</c:v>
                </c:pt>
                <c:pt idx="109">
                  <c:v>1.4</c:v>
                </c:pt>
                <c:pt idx="110">
                  <c:v>1.3</c:v>
                </c:pt>
                <c:pt idx="111">
                  <c:v>1.4</c:v>
                </c:pt>
                <c:pt idx="112">
                  <c:v>1.3</c:v>
                </c:pt>
                <c:pt idx="113">
                  <c:v>1.3</c:v>
                </c:pt>
                <c:pt idx="114" formatCode="General">
                  <c:v>1.2</c:v>
                </c:pt>
                <c:pt idx="115" formatCode="General">
                  <c:v>1.1000000000000001</c:v>
                </c:pt>
                <c:pt idx="116" formatCode="General">
                  <c:v>1.1000000000000001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 formatCode="General">
                  <c:v>1</c:v>
                </c:pt>
                <c:pt idx="121" formatCode="General">
                  <c:v>1</c:v>
                </c:pt>
                <c:pt idx="122" formatCode="General">
                  <c:v>1</c:v>
                </c:pt>
                <c:pt idx="123" formatCode="General">
                  <c:v>1.2</c:v>
                </c:pt>
                <c:pt idx="124" formatCode="General">
                  <c:v>0.8</c:v>
                </c:pt>
                <c:pt idx="125" formatCode="General">
                  <c:v>0.7</c:v>
                </c:pt>
                <c:pt idx="126" formatCode="General">
                  <c:v>0.7</c:v>
                </c:pt>
                <c:pt idx="127" formatCode="General">
                  <c:v>0.7</c:v>
                </c:pt>
                <c:pt idx="128" formatCode="General">
                  <c:v>0.7</c:v>
                </c:pt>
                <c:pt idx="129" formatCode="General">
                  <c:v>0.6</c:v>
                </c:pt>
                <c:pt idx="130" formatCode="General">
                  <c:v>0.6</c:v>
                </c:pt>
                <c:pt idx="131" formatCode="General">
                  <c:v>0.6</c:v>
                </c:pt>
                <c:pt idx="132" formatCode="General">
                  <c:v>0.6</c:v>
                </c:pt>
                <c:pt idx="133" formatCode="General">
                  <c:v>0.7</c:v>
                </c:pt>
                <c:pt idx="134" formatCode="General">
                  <c:v>0.7</c:v>
                </c:pt>
                <c:pt idx="135" formatCode="General">
                  <c:v>0.6</c:v>
                </c:pt>
                <c:pt idx="136" formatCode="General">
                  <c:v>0.6</c:v>
                </c:pt>
                <c:pt idx="137" formatCode="General">
                  <c:v>0.6</c:v>
                </c:pt>
                <c:pt idx="138" formatCode="General">
                  <c:v>0.6</c:v>
                </c:pt>
                <c:pt idx="139" formatCode="General">
                  <c:v>0.5</c:v>
                </c:pt>
                <c:pt idx="140" formatCode="General">
                  <c:v>0.5</c:v>
                </c:pt>
                <c:pt idx="141" formatCode="General">
                  <c:v>0.5</c:v>
                </c:pt>
                <c:pt idx="142" formatCode="General">
                  <c:v>0.5</c:v>
                </c:pt>
                <c:pt idx="143" formatCode="General">
                  <c:v>0.5</c:v>
                </c:pt>
                <c:pt idx="144" formatCode="General">
                  <c:v>0.5</c:v>
                </c:pt>
                <c:pt idx="145">
                  <c:v>0.5</c:v>
                </c:pt>
                <c:pt idx="146">
                  <c:v>0.6</c:v>
                </c:pt>
                <c:pt idx="147">
                  <c:v>0.6</c:v>
                </c:pt>
                <c:pt idx="148">
                  <c:v>0.6</c:v>
                </c:pt>
                <c:pt idx="149">
                  <c:v>0.6</c:v>
                </c:pt>
                <c:pt idx="150">
                  <c:v>0.7</c:v>
                </c:pt>
                <c:pt idx="151">
                  <c:v>0.7</c:v>
                </c:pt>
                <c:pt idx="152">
                  <c:v>0.7</c:v>
                </c:pt>
                <c:pt idx="153">
                  <c:v>0.7</c:v>
                </c:pt>
                <c:pt idx="154">
                  <c:v>0.7</c:v>
                </c:pt>
                <c:pt idx="155">
                  <c:v>0.7</c:v>
                </c:pt>
                <c:pt idx="156" formatCode="General">
                  <c:v>0.7</c:v>
                </c:pt>
                <c:pt idx="157" formatCode="General">
                  <c:v>0.8</c:v>
                </c:pt>
                <c:pt idx="158" formatCode="0.0">
                  <c:v>0.8</c:v>
                </c:pt>
                <c:pt idx="159" formatCode="0.0">
                  <c:v>0.7</c:v>
                </c:pt>
                <c:pt idx="160" formatCode="0.0">
                  <c:v>0.7</c:v>
                </c:pt>
                <c:pt idx="161" formatCode="0.0">
                  <c:v>0.7</c:v>
                </c:pt>
                <c:pt idx="162">
                  <c:v>0.7</c:v>
                </c:pt>
                <c:pt idx="163">
                  <c:v>0.7</c:v>
                </c:pt>
                <c:pt idx="164">
                  <c:v>0.7</c:v>
                </c:pt>
                <c:pt idx="165">
                  <c:v>0.7</c:v>
                </c:pt>
                <c:pt idx="166" formatCode="General">
                  <c:v>0.7</c:v>
                </c:pt>
                <c:pt idx="167" formatCode="General">
                  <c:v>0.7</c:v>
                </c:pt>
                <c:pt idx="168" formatCode="General">
                  <c:v>0.7</c:v>
                </c:pt>
                <c:pt idx="169" formatCode="General">
                  <c:v>0.7</c:v>
                </c:pt>
                <c:pt idx="170" formatCode="General">
                  <c:v>0.8</c:v>
                </c:pt>
                <c:pt idx="171" formatCode="General">
                  <c:v>0.9</c:v>
                </c:pt>
                <c:pt idx="172" formatCode="General">
                  <c:v>0.9</c:v>
                </c:pt>
                <c:pt idx="173" formatCode="General">
                  <c:v>0.8</c:v>
                </c:pt>
                <c:pt idx="174" formatCode="0.0">
                  <c:v>1</c:v>
                </c:pt>
                <c:pt idx="175" formatCode="0.0">
                  <c:v>0.8</c:v>
                </c:pt>
                <c:pt idx="176" formatCode="0.0">
                  <c:v>0.9</c:v>
                </c:pt>
                <c:pt idx="177" formatCode="0.0">
                  <c:v>0.9</c:v>
                </c:pt>
                <c:pt idx="178" formatCode="0.0">
                  <c:v>1</c:v>
                </c:pt>
                <c:pt idx="179" formatCode="0.0">
                  <c:v>1</c:v>
                </c:pt>
                <c:pt idx="180" formatCode="0.0">
                  <c:v>1</c:v>
                </c:pt>
                <c:pt idx="181" formatCode="0.0">
                  <c:v>1.1000000000000001</c:v>
                </c:pt>
                <c:pt idx="182">
                  <c:v>1.1000000000000001</c:v>
                </c:pt>
                <c:pt idx="183">
                  <c:v>1.1000000000000001</c:v>
                </c:pt>
                <c:pt idx="18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9-4AC2-BF5B-D6CC878C7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202536"/>
        <c:axId val="637206456"/>
      </c:lineChart>
      <c:dateAx>
        <c:axId val="6372025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720645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37206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3.0085959885386818E-2"/>
              <c:y val="2.334630350194552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7202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8644765906562"/>
          <c:y val="0.12500046238925777"/>
          <c:w val="0.64966202188968791"/>
          <c:h val="0.72348752473782529"/>
        </c:manualLayout>
      </c:layout>
      <c:pieChart>
        <c:varyColors val="1"/>
        <c:ser>
          <c:idx val="0"/>
          <c:order val="0"/>
          <c:tx>
            <c:strRef>
              <c:f>ND!$V$29</c:f>
              <c:strCache>
                <c:ptCount val="1"/>
                <c:pt idx="0">
                  <c:v>North Dorset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2D-4EF7-81CD-ED8A97096A19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2D-4EF7-81CD-ED8A97096A19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2D-4EF7-81CD-ED8A97096A19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42D-4EF7-81CD-ED8A97096A1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ND!$W$28:$Z$28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ND!$W$29:$Z$29</c:f>
              <c:numCache>
                <c:formatCode>General</c:formatCode>
                <c:ptCount val="4"/>
                <c:pt idx="0">
                  <c:v>85</c:v>
                </c:pt>
                <c:pt idx="1">
                  <c:v>155</c:v>
                </c:pt>
                <c:pt idx="2">
                  <c:v>165</c:v>
                </c:pt>
                <c:pt idx="3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2D-4EF7-81CD-ED8A97096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3820224719101"/>
          <c:y val="0.12318884167247535"/>
          <c:w val="0.5337078651685393"/>
          <c:h val="0.68840823287559749"/>
        </c:manualLayout>
      </c:layout>
      <c:pieChart>
        <c:varyColors val="1"/>
        <c:ser>
          <c:idx val="0"/>
          <c:order val="0"/>
          <c:tx>
            <c:strRef>
              <c:f>ND!$V$24</c:f>
              <c:strCache>
                <c:ptCount val="1"/>
                <c:pt idx="0">
                  <c:v>North Dorset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88-4492-AD4A-2899259D4D4C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88-4492-AD4A-2899259D4D4C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88-4492-AD4A-2899259D4D4C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88-4492-AD4A-2899259D4D4C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C88-4492-AD4A-2899259D4D4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ND!$W$23:$AA$23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ND!$W$24:$AA$24</c:f>
              <c:numCache>
                <c:formatCode>General</c:formatCode>
                <c:ptCount val="5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15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88-4492-AD4A-2899259D4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84685681860373E-2"/>
          <c:y val="6.3241228772751928E-2"/>
          <c:w val="0.92682991758058919"/>
          <c:h val="0.58893394294625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Data!$C$510</c:f>
              <c:strCache>
                <c:ptCount val="1"/>
                <c:pt idx="0">
                  <c:v>Rate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11-40DB-9E67-F7EF0A14CAAD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11-40DB-9E67-F7EF0A14CAAD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11-40DB-9E67-F7EF0A14CAAD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11-40DB-9E67-F7EF0A14CAAD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411-40DB-9E67-F7EF0A14CAAD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411-40DB-9E67-F7EF0A14CAAD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411-40DB-9E67-F7EF0A14CAAD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411-40DB-9E67-F7EF0A14CAAD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411-40DB-9E67-F7EF0A14CAAD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411-40DB-9E67-F7EF0A14CAA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411-40DB-9E67-F7EF0A14CAAD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411-40DB-9E67-F7EF0A14CAA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Data!$B$511:$B$522</c:f>
              <c:strCache>
                <c:ptCount val="12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</c:strCache>
            </c:strRef>
          </c:cat>
          <c:val>
            <c:numRef>
              <c:f>Data!$C$511:$C$522</c:f>
              <c:numCache>
                <c:formatCode>#,##0.0</c:formatCode>
                <c:ptCount val="12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411-40DB-9E67-F7EF0A14C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564584"/>
        <c:axId val="500563800"/>
      </c:barChart>
      <c:catAx>
        <c:axId val="50056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563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56380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50056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246528598461"/>
          <c:y val="0.10116731517509728"/>
          <c:w val="0.85362439654720978"/>
          <c:h val="0.56031128404669261"/>
        </c:manualLayout>
      </c:layout>
      <c:lineChart>
        <c:grouping val="standard"/>
        <c:varyColors val="0"/>
        <c:ser>
          <c:idx val="5"/>
          <c:order val="0"/>
          <c:tx>
            <c:strRef>
              <c:f>Data!$B$629</c:f>
              <c:strCache>
                <c:ptCount val="1"/>
                <c:pt idx="0">
                  <c:v>DCC Dorset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Data!$C$629:$GE$629</c:f>
              <c:numCache>
                <c:formatCode>#,##0.0</c:formatCode>
                <c:ptCount val="185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1.1000000000000001</c:v>
                </c:pt>
                <c:pt idx="25">
                  <c:v>1.2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</c:v>
                </c:pt>
                <c:pt idx="39">
                  <c:v>0.9</c:v>
                </c:pt>
                <c:pt idx="40">
                  <c:v>0.8</c:v>
                </c:pt>
                <c:pt idx="41">
                  <c:v>0.7</c:v>
                </c:pt>
                <c:pt idx="42">
                  <c:v>0.7</c:v>
                </c:pt>
                <c:pt idx="43">
                  <c:v>0.8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0.8</c:v>
                </c:pt>
                <c:pt idx="48">
                  <c:v>0.9</c:v>
                </c:pt>
                <c:pt idx="49">
                  <c:v>0.9</c:v>
                </c:pt>
                <c:pt idx="50">
                  <c:v>0.8</c:v>
                </c:pt>
                <c:pt idx="51">
                  <c:v>0.8</c:v>
                </c:pt>
                <c:pt idx="52">
                  <c:v>0.7</c:v>
                </c:pt>
                <c:pt idx="53">
                  <c:v>0.7</c:v>
                </c:pt>
                <c:pt idx="54">
                  <c:v>0.8</c:v>
                </c:pt>
                <c:pt idx="55">
                  <c:v>0.9</c:v>
                </c:pt>
                <c:pt idx="56">
                  <c:v>1</c:v>
                </c:pt>
                <c:pt idx="57">
                  <c:v>1.1000000000000001</c:v>
                </c:pt>
                <c:pt idx="58">
                  <c:v>1.3</c:v>
                </c:pt>
                <c:pt idx="59">
                  <c:v>1.5</c:v>
                </c:pt>
                <c:pt idx="60">
                  <c:v>1.7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</c:v>
                </c:pt>
                <c:pt idx="65">
                  <c:v>1.9</c:v>
                </c:pt>
                <c:pt idx="66">
                  <c:v>1.9</c:v>
                </c:pt>
                <c:pt idx="67">
                  <c:v>2</c:v>
                </c:pt>
                <c:pt idx="68">
                  <c:v>1.9</c:v>
                </c:pt>
                <c:pt idx="69">
                  <c:v>1.9</c:v>
                </c:pt>
                <c:pt idx="70">
                  <c:v>2.1</c:v>
                </c:pt>
                <c:pt idx="71">
                  <c:v>2.1</c:v>
                </c:pt>
                <c:pt idx="72">
                  <c:v>2.2999999999999998</c:v>
                </c:pt>
                <c:pt idx="73">
                  <c:v>2.2999999999999998</c:v>
                </c:pt>
                <c:pt idx="74">
                  <c:v>2.2000000000000002</c:v>
                </c:pt>
                <c:pt idx="75">
                  <c:v>1.9</c:v>
                </c:pt>
                <c:pt idx="76">
                  <c:v>1.8</c:v>
                </c:pt>
                <c:pt idx="77">
                  <c:v>1.6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1.7</c:v>
                </c:pt>
                <c:pt idx="83">
                  <c:v>1.8</c:v>
                </c:pt>
                <c:pt idx="84">
                  <c:v>1.9</c:v>
                </c:pt>
                <c:pt idx="85">
                  <c:v>1.9</c:v>
                </c:pt>
                <c:pt idx="86">
                  <c:v>1.8</c:v>
                </c:pt>
                <c:pt idx="87">
                  <c:v>1.6</c:v>
                </c:pt>
                <c:pt idx="88">
                  <c:v>1.6</c:v>
                </c:pt>
                <c:pt idx="89">
                  <c:v>1.5</c:v>
                </c:pt>
                <c:pt idx="90">
                  <c:v>1.5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1.8</c:v>
                </c:pt>
                <c:pt idx="95">
                  <c:v>1.8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1.7</c:v>
                </c:pt>
                <c:pt idx="100">
                  <c:v>1.6</c:v>
                </c:pt>
                <c:pt idx="101">
                  <c:v>1.6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1.6</c:v>
                </c:pt>
                <c:pt idx="106">
                  <c:v>1.6</c:v>
                </c:pt>
                <c:pt idx="107">
                  <c:v>1.7</c:v>
                </c:pt>
                <c:pt idx="108">
                  <c:v>1.7</c:v>
                </c:pt>
                <c:pt idx="109">
                  <c:v>1.7</c:v>
                </c:pt>
                <c:pt idx="110">
                  <c:v>1.7</c:v>
                </c:pt>
                <c:pt idx="111">
                  <c:v>1.6</c:v>
                </c:pt>
                <c:pt idx="112">
                  <c:v>1.5</c:v>
                </c:pt>
                <c:pt idx="113">
                  <c:v>1.4</c:v>
                </c:pt>
                <c:pt idx="114" formatCode="General">
                  <c:v>1.4</c:v>
                </c:pt>
                <c:pt idx="115" formatCode="General">
                  <c:v>1.3</c:v>
                </c:pt>
                <c:pt idx="116" formatCode="General">
                  <c:v>1.3</c:v>
                </c:pt>
                <c:pt idx="117">
                  <c:v>1.2</c:v>
                </c:pt>
                <c:pt idx="118">
                  <c:v>1.3</c:v>
                </c:pt>
                <c:pt idx="119">
                  <c:v>1.3</c:v>
                </c:pt>
                <c:pt idx="120" formatCode="General">
                  <c:v>1.4</c:v>
                </c:pt>
                <c:pt idx="121" formatCode="General">
                  <c:v>1.4</c:v>
                </c:pt>
                <c:pt idx="122" formatCode="General">
                  <c:v>1.3</c:v>
                </c:pt>
                <c:pt idx="123" formatCode="General">
                  <c:v>0.8</c:v>
                </c:pt>
                <c:pt idx="124" formatCode="General">
                  <c:v>1.1000000000000001</c:v>
                </c:pt>
                <c:pt idx="125" formatCode="General">
                  <c:v>0.9</c:v>
                </c:pt>
                <c:pt idx="126" formatCode="General">
                  <c:v>0.9</c:v>
                </c:pt>
                <c:pt idx="127" formatCode="General">
                  <c:v>0.8</c:v>
                </c:pt>
                <c:pt idx="128" formatCode="General">
                  <c:v>0.8</c:v>
                </c:pt>
                <c:pt idx="129" formatCode="General">
                  <c:v>0.8</c:v>
                </c:pt>
                <c:pt idx="130" formatCode="General">
                  <c:v>0.9</c:v>
                </c:pt>
                <c:pt idx="131" formatCode="General">
                  <c:v>0.9</c:v>
                </c:pt>
                <c:pt idx="132" formatCode="General">
                  <c:v>0.9</c:v>
                </c:pt>
                <c:pt idx="133" formatCode="General">
                  <c:v>0.9</c:v>
                </c:pt>
                <c:pt idx="134" formatCode="General">
                  <c:v>0.9</c:v>
                </c:pt>
                <c:pt idx="135" formatCode="General">
                  <c:v>0.8</c:v>
                </c:pt>
                <c:pt idx="136" formatCode="General">
                  <c:v>0.7</c:v>
                </c:pt>
                <c:pt idx="137" formatCode="General">
                  <c:v>0.7</c:v>
                </c:pt>
                <c:pt idx="138" formatCode="General">
                  <c:v>0.7</c:v>
                </c:pt>
                <c:pt idx="139" formatCode="General">
                  <c:v>0.6</c:v>
                </c:pt>
                <c:pt idx="140" formatCode="General">
                  <c:v>0.7</c:v>
                </c:pt>
                <c:pt idx="141" formatCode="General">
                  <c:v>0.7</c:v>
                </c:pt>
                <c:pt idx="142" formatCode="General">
                  <c:v>0.7</c:v>
                </c:pt>
                <c:pt idx="143" formatCode="General">
                  <c:v>0.7</c:v>
                </c:pt>
                <c:pt idx="144" formatCode="General">
                  <c:v>0.7</c:v>
                </c:pt>
                <c:pt idx="145">
                  <c:v>0.7</c:v>
                </c:pt>
                <c:pt idx="146">
                  <c:v>0.8</c:v>
                </c:pt>
                <c:pt idx="147">
                  <c:v>0.8</c:v>
                </c:pt>
                <c:pt idx="148">
                  <c:v>0.7</c:v>
                </c:pt>
                <c:pt idx="149">
                  <c:v>0.7</c:v>
                </c:pt>
                <c:pt idx="150">
                  <c:v>0.8</c:v>
                </c:pt>
                <c:pt idx="151">
                  <c:v>0.8</c:v>
                </c:pt>
                <c:pt idx="152">
                  <c:v>0.8</c:v>
                </c:pt>
                <c:pt idx="153">
                  <c:v>0.8</c:v>
                </c:pt>
                <c:pt idx="154">
                  <c:v>0.8</c:v>
                </c:pt>
                <c:pt idx="155">
                  <c:v>0.9</c:v>
                </c:pt>
                <c:pt idx="156" formatCode="General">
                  <c:v>0.9</c:v>
                </c:pt>
                <c:pt idx="157" formatCode="General">
                  <c:v>0.9</c:v>
                </c:pt>
                <c:pt idx="158" formatCode="0.0">
                  <c:v>0.9</c:v>
                </c:pt>
                <c:pt idx="159" formatCode="0.0">
                  <c:v>0.9</c:v>
                </c:pt>
                <c:pt idx="160" formatCode="0.0">
                  <c:v>0.9</c:v>
                </c:pt>
                <c:pt idx="161" formatCode="0.0">
                  <c:v>0.8</c:v>
                </c:pt>
                <c:pt idx="162">
                  <c:v>0.8</c:v>
                </c:pt>
                <c:pt idx="163">
                  <c:v>0.8</c:v>
                </c:pt>
                <c:pt idx="164">
                  <c:v>0.8</c:v>
                </c:pt>
                <c:pt idx="165">
                  <c:v>0.8</c:v>
                </c:pt>
                <c:pt idx="166" formatCode="General">
                  <c:v>0.9</c:v>
                </c:pt>
                <c:pt idx="167" formatCode="General">
                  <c:v>0.9</c:v>
                </c:pt>
                <c:pt idx="168" formatCode="0.0">
                  <c:v>1</c:v>
                </c:pt>
                <c:pt idx="169" formatCode="0.0">
                  <c:v>1</c:v>
                </c:pt>
                <c:pt idx="170" formatCode="0.0">
                  <c:v>1.1000000000000001</c:v>
                </c:pt>
                <c:pt idx="171" formatCode="0.0">
                  <c:v>1.3</c:v>
                </c:pt>
                <c:pt idx="172" formatCode="0.0">
                  <c:v>1.2</c:v>
                </c:pt>
                <c:pt idx="173" formatCode="General">
                  <c:v>0.9</c:v>
                </c:pt>
                <c:pt idx="174" formatCode="General">
                  <c:v>1.3</c:v>
                </c:pt>
                <c:pt idx="175" formatCode="General">
                  <c:v>0.9</c:v>
                </c:pt>
                <c:pt idx="176" formatCode="General">
                  <c:v>1.3</c:v>
                </c:pt>
                <c:pt idx="177" formatCode="General">
                  <c:v>1.4</c:v>
                </c:pt>
                <c:pt idx="178" formatCode="General">
                  <c:v>1.4</c:v>
                </c:pt>
                <c:pt idx="179" formatCode="General">
                  <c:v>1.5</c:v>
                </c:pt>
                <c:pt idx="180" formatCode="General">
                  <c:v>1.5</c:v>
                </c:pt>
                <c:pt idx="181" formatCode="0.0">
                  <c:v>1.6</c:v>
                </c:pt>
                <c:pt idx="182">
                  <c:v>1.7</c:v>
                </c:pt>
                <c:pt idx="183">
                  <c:v>1.6</c:v>
                </c:pt>
                <c:pt idx="18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6-41A6-989E-772A1FEE3A3C}"/>
            </c:ext>
          </c:extLst>
        </c:ser>
        <c:ser>
          <c:idx val="8"/>
          <c:order val="1"/>
          <c:tx>
            <c:strRef>
              <c:f>Data!$B$632</c:f>
              <c:strCache>
                <c:ptCount val="1"/>
                <c:pt idx="0">
                  <c:v>North Dorset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Data!$C$632:$GE$632</c:f>
              <c:numCache>
                <c:formatCode>#,##0.0</c:formatCode>
                <c:ptCount val="185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0.6</c:v>
                </c:pt>
                <c:pt idx="11">
                  <c:v>0.7</c:v>
                </c:pt>
                <c:pt idx="12">
                  <c:v>0.7</c:v>
                </c:pt>
                <c:pt idx="13">
                  <c:v>0.8</c:v>
                </c:pt>
                <c:pt idx="14">
                  <c:v>0.7</c:v>
                </c:pt>
                <c:pt idx="15">
                  <c:v>0.7</c:v>
                </c:pt>
                <c:pt idx="16">
                  <c:v>0.6</c:v>
                </c:pt>
                <c:pt idx="17">
                  <c:v>0.7</c:v>
                </c:pt>
                <c:pt idx="18">
                  <c:v>0.7</c:v>
                </c:pt>
                <c:pt idx="19">
                  <c:v>0.7</c:v>
                </c:pt>
                <c:pt idx="20">
                  <c:v>0.7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0.7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0.7</c:v>
                </c:pt>
                <c:pt idx="33">
                  <c:v>0.8</c:v>
                </c:pt>
                <c:pt idx="34">
                  <c:v>0.7</c:v>
                </c:pt>
                <c:pt idx="35">
                  <c:v>0.6</c:v>
                </c:pt>
                <c:pt idx="36">
                  <c:v>0.7</c:v>
                </c:pt>
                <c:pt idx="37">
                  <c:v>0.7</c:v>
                </c:pt>
                <c:pt idx="38">
                  <c:v>0.7</c:v>
                </c:pt>
                <c:pt idx="39">
                  <c:v>0.6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0.7</c:v>
                </c:pt>
                <c:pt idx="49">
                  <c:v>0.7</c:v>
                </c:pt>
                <c:pt idx="50">
                  <c:v>0.6</c:v>
                </c:pt>
                <c:pt idx="51">
                  <c:v>0.6</c:v>
                </c:pt>
                <c:pt idx="52">
                  <c:v>0.5</c:v>
                </c:pt>
                <c:pt idx="53">
                  <c:v>0.5</c:v>
                </c:pt>
                <c:pt idx="54">
                  <c:v>0.6</c:v>
                </c:pt>
                <c:pt idx="55">
                  <c:v>0.7</c:v>
                </c:pt>
                <c:pt idx="56">
                  <c:v>0.7</c:v>
                </c:pt>
                <c:pt idx="57">
                  <c:v>0.8</c:v>
                </c:pt>
                <c:pt idx="58">
                  <c:v>0.9</c:v>
                </c:pt>
                <c:pt idx="59">
                  <c:v>1.1000000000000001</c:v>
                </c:pt>
                <c:pt idx="60">
                  <c:v>1.3</c:v>
                </c:pt>
                <c:pt idx="61">
                  <c:v>1.7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1.7</c:v>
                </c:pt>
                <c:pt idx="66">
                  <c:v>1.6</c:v>
                </c:pt>
                <c:pt idx="67">
                  <c:v>1.7</c:v>
                </c:pt>
                <c:pt idx="68">
                  <c:v>1.7</c:v>
                </c:pt>
                <c:pt idx="69">
                  <c:v>1.6</c:v>
                </c:pt>
                <c:pt idx="70">
                  <c:v>1.6</c:v>
                </c:pt>
                <c:pt idx="71">
                  <c:v>1.6</c:v>
                </c:pt>
                <c:pt idx="72">
                  <c:v>1.8</c:v>
                </c:pt>
                <c:pt idx="73">
                  <c:v>1.8</c:v>
                </c:pt>
                <c:pt idx="74">
                  <c:v>1.7</c:v>
                </c:pt>
                <c:pt idx="75">
                  <c:v>1.6</c:v>
                </c:pt>
                <c:pt idx="76">
                  <c:v>1.4</c:v>
                </c:pt>
                <c:pt idx="77">
                  <c:v>1.3</c:v>
                </c:pt>
                <c:pt idx="78">
                  <c:v>1.3</c:v>
                </c:pt>
                <c:pt idx="79">
                  <c:v>1.3</c:v>
                </c:pt>
                <c:pt idx="80">
                  <c:v>1.2</c:v>
                </c:pt>
                <c:pt idx="81">
                  <c:v>1.2</c:v>
                </c:pt>
                <c:pt idx="82">
                  <c:v>1.3</c:v>
                </c:pt>
                <c:pt idx="83">
                  <c:v>1.3</c:v>
                </c:pt>
                <c:pt idx="84">
                  <c:v>1.4</c:v>
                </c:pt>
                <c:pt idx="85">
                  <c:v>1.6</c:v>
                </c:pt>
                <c:pt idx="86">
                  <c:v>1.6</c:v>
                </c:pt>
                <c:pt idx="87">
                  <c:v>1.4</c:v>
                </c:pt>
                <c:pt idx="88">
                  <c:v>1.3</c:v>
                </c:pt>
                <c:pt idx="89">
                  <c:v>1.3</c:v>
                </c:pt>
                <c:pt idx="90">
                  <c:v>1.5</c:v>
                </c:pt>
                <c:pt idx="91">
                  <c:v>1.4</c:v>
                </c:pt>
                <c:pt idx="92">
                  <c:v>1.4</c:v>
                </c:pt>
                <c:pt idx="93">
                  <c:v>1.4</c:v>
                </c:pt>
                <c:pt idx="94">
                  <c:v>1.5</c:v>
                </c:pt>
                <c:pt idx="95">
                  <c:v>1.5</c:v>
                </c:pt>
                <c:pt idx="96">
                  <c:v>1.6</c:v>
                </c:pt>
                <c:pt idx="97">
                  <c:v>1.7</c:v>
                </c:pt>
                <c:pt idx="98">
                  <c:v>1.6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1.4</c:v>
                </c:pt>
                <c:pt idx="103">
                  <c:v>1.4</c:v>
                </c:pt>
                <c:pt idx="104">
                  <c:v>1.4</c:v>
                </c:pt>
                <c:pt idx="105">
                  <c:v>1.3</c:v>
                </c:pt>
                <c:pt idx="106">
                  <c:v>1.4</c:v>
                </c:pt>
                <c:pt idx="107">
                  <c:v>1.2</c:v>
                </c:pt>
                <c:pt idx="108">
                  <c:v>1.2</c:v>
                </c:pt>
                <c:pt idx="109">
                  <c:v>1.3</c:v>
                </c:pt>
                <c:pt idx="110">
                  <c:v>1.3</c:v>
                </c:pt>
                <c:pt idx="111">
                  <c:v>1.2</c:v>
                </c:pt>
                <c:pt idx="112">
                  <c:v>1.2</c:v>
                </c:pt>
                <c:pt idx="113">
                  <c:v>1.2</c:v>
                </c:pt>
                <c:pt idx="114" formatCode="General">
                  <c:v>1.2</c:v>
                </c:pt>
                <c:pt idx="115" formatCode="General">
                  <c:v>1.1000000000000001</c:v>
                </c:pt>
                <c:pt idx="116" formatCode="General">
                  <c:v>1.1000000000000001</c:v>
                </c:pt>
                <c:pt idx="117">
                  <c:v>1</c:v>
                </c:pt>
                <c:pt idx="118">
                  <c:v>1</c:v>
                </c:pt>
                <c:pt idx="119">
                  <c:v>0.9</c:v>
                </c:pt>
                <c:pt idx="120" formatCode="General">
                  <c:v>1</c:v>
                </c:pt>
                <c:pt idx="121" formatCode="General">
                  <c:v>0.9</c:v>
                </c:pt>
                <c:pt idx="122" formatCode="General">
                  <c:v>0.8</c:v>
                </c:pt>
                <c:pt idx="123" formatCode="General">
                  <c:v>1.5</c:v>
                </c:pt>
                <c:pt idx="124" formatCode="General">
                  <c:v>0.7</c:v>
                </c:pt>
                <c:pt idx="125" formatCode="General">
                  <c:v>0.7</c:v>
                </c:pt>
                <c:pt idx="126" formatCode="General">
                  <c:v>0.6</c:v>
                </c:pt>
                <c:pt idx="127" formatCode="General">
                  <c:v>0.6</c:v>
                </c:pt>
                <c:pt idx="128" formatCode="General">
                  <c:v>0.6</c:v>
                </c:pt>
                <c:pt idx="129" formatCode="General">
                  <c:v>0.6</c:v>
                </c:pt>
                <c:pt idx="130" formatCode="General">
                  <c:v>0.6</c:v>
                </c:pt>
                <c:pt idx="131" formatCode="General">
                  <c:v>0.6</c:v>
                </c:pt>
                <c:pt idx="132" formatCode="General">
                  <c:v>0.6</c:v>
                </c:pt>
                <c:pt idx="133" formatCode="General">
                  <c:v>0.6</c:v>
                </c:pt>
                <c:pt idx="134" formatCode="General">
                  <c:v>0.6</c:v>
                </c:pt>
                <c:pt idx="135" formatCode="General">
                  <c:v>0.6</c:v>
                </c:pt>
                <c:pt idx="136" formatCode="General">
                  <c:v>0.6</c:v>
                </c:pt>
                <c:pt idx="137" formatCode="General">
                  <c:v>0.6</c:v>
                </c:pt>
                <c:pt idx="138" formatCode="General">
                  <c:v>0.5</c:v>
                </c:pt>
                <c:pt idx="139" formatCode="General">
                  <c:v>0.5</c:v>
                </c:pt>
                <c:pt idx="140" formatCode="General">
                  <c:v>0.5</c:v>
                </c:pt>
                <c:pt idx="141" formatCode="General">
                  <c:v>0.5</c:v>
                </c:pt>
                <c:pt idx="142" formatCode="General">
                  <c:v>0.4</c:v>
                </c:pt>
                <c:pt idx="143" formatCode="General">
                  <c:v>0.4</c:v>
                </c:pt>
                <c:pt idx="144" formatCode="General">
                  <c:v>0.5</c:v>
                </c:pt>
                <c:pt idx="145">
                  <c:v>0.5</c:v>
                </c:pt>
                <c:pt idx="146">
                  <c:v>0.6</c:v>
                </c:pt>
                <c:pt idx="147">
                  <c:v>0.6</c:v>
                </c:pt>
                <c:pt idx="148">
                  <c:v>0.5</c:v>
                </c:pt>
                <c:pt idx="149">
                  <c:v>0.5</c:v>
                </c:pt>
                <c:pt idx="150">
                  <c:v>0.6</c:v>
                </c:pt>
                <c:pt idx="151">
                  <c:v>0.5</c:v>
                </c:pt>
                <c:pt idx="152">
                  <c:v>0.6</c:v>
                </c:pt>
                <c:pt idx="153">
                  <c:v>0.6</c:v>
                </c:pt>
                <c:pt idx="154">
                  <c:v>0.6</c:v>
                </c:pt>
                <c:pt idx="155">
                  <c:v>0.6</c:v>
                </c:pt>
                <c:pt idx="156" formatCode="General">
                  <c:v>0.6</c:v>
                </c:pt>
                <c:pt idx="157" formatCode="General">
                  <c:v>0.6</c:v>
                </c:pt>
                <c:pt idx="158" formatCode="0.0">
                  <c:v>0.7</c:v>
                </c:pt>
                <c:pt idx="159" formatCode="0.0">
                  <c:v>0.7</c:v>
                </c:pt>
                <c:pt idx="160" formatCode="0.0">
                  <c:v>0.6</c:v>
                </c:pt>
                <c:pt idx="161" formatCode="0.0">
                  <c:v>0.6</c:v>
                </c:pt>
                <c:pt idx="162">
                  <c:v>0.6</c:v>
                </c:pt>
                <c:pt idx="163">
                  <c:v>0.7</c:v>
                </c:pt>
                <c:pt idx="164">
                  <c:v>0.6</c:v>
                </c:pt>
                <c:pt idx="165">
                  <c:v>0.7</c:v>
                </c:pt>
                <c:pt idx="166" formatCode="General">
                  <c:v>0.7</c:v>
                </c:pt>
                <c:pt idx="167" formatCode="General">
                  <c:v>0.8</c:v>
                </c:pt>
                <c:pt idx="168" formatCode="General">
                  <c:v>0.8</c:v>
                </c:pt>
                <c:pt idx="169" formatCode="General">
                  <c:v>0.9</c:v>
                </c:pt>
                <c:pt idx="170" formatCode="General">
                  <c:v>0.9</c:v>
                </c:pt>
                <c:pt idx="171" formatCode="General">
                  <c:v>1.1000000000000001</c:v>
                </c:pt>
                <c:pt idx="172" formatCode="0.0">
                  <c:v>1</c:v>
                </c:pt>
                <c:pt idx="173" formatCode="General">
                  <c:v>0.6</c:v>
                </c:pt>
                <c:pt idx="174" formatCode="General">
                  <c:v>1.1000000000000001</c:v>
                </c:pt>
                <c:pt idx="175" formatCode="General">
                  <c:v>0.6</c:v>
                </c:pt>
                <c:pt idx="176" formatCode="General">
                  <c:v>1.2</c:v>
                </c:pt>
                <c:pt idx="177" formatCode="General">
                  <c:v>1.2</c:v>
                </c:pt>
                <c:pt idx="178" formatCode="General">
                  <c:v>1.2</c:v>
                </c:pt>
                <c:pt idx="179" formatCode="General">
                  <c:v>1.2</c:v>
                </c:pt>
                <c:pt idx="180" formatCode="General">
                  <c:v>1.2</c:v>
                </c:pt>
                <c:pt idx="181" formatCode="0.0">
                  <c:v>1.3</c:v>
                </c:pt>
                <c:pt idx="182">
                  <c:v>1.4</c:v>
                </c:pt>
                <c:pt idx="183">
                  <c:v>1.4</c:v>
                </c:pt>
                <c:pt idx="18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6-41A6-989E-772A1FEE3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559096"/>
        <c:axId val="500564192"/>
      </c:lineChart>
      <c:dateAx>
        <c:axId val="5005590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56419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500564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3.0434782608695653E-2"/>
              <c:y val="2.334630350194552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559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66722027536496"/>
          <c:y val="0.12643725468920128"/>
          <c:w val="0.6258524189932072"/>
          <c:h val="0.70498348069130412"/>
        </c:manualLayout>
      </c:layout>
      <c:pieChart>
        <c:varyColors val="1"/>
        <c:ser>
          <c:idx val="0"/>
          <c:order val="0"/>
          <c:tx>
            <c:strRef>
              <c:f>Purb!$V$29</c:f>
              <c:strCache>
                <c:ptCount val="1"/>
                <c:pt idx="0">
                  <c:v>Purbeck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C6-4A99-8E9F-D4E2DE0FA89C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C6-4A99-8E9F-D4E2DE0FA89C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C6-4A99-8E9F-D4E2DE0FA89C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C6-4A99-8E9F-D4E2DE0FA89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Purb!$W$28:$Z$28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Purb!$W$29:$Z$29</c:f>
              <c:numCache>
                <c:formatCode>General</c:formatCode>
                <c:ptCount val="4"/>
                <c:pt idx="0">
                  <c:v>70</c:v>
                </c:pt>
                <c:pt idx="1">
                  <c:v>85</c:v>
                </c:pt>
                <c:pt idx="2">
                  <c:v>120</c:v>
                </c:pt>
                <c:pt idx="3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C6-4A99-8E9F-D4E2DE0FA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81419054055918"/>
          <c:y val="0.11636363636363636"/>
          <c:w val="0.52542517827832103"/>
          <c:h val="0.67636363636363639"/>
        </c:manualLayout>
      </c:layout>
      <c:pieChart>
        <c:varyColors val="1"/>
        <c:ser>
          <c:idx val="0"/>
          <c:order val="0"/>
          <c:tx>
            <c:strRef>
              <c:f>Purb!$V$24</c:f>
              <c:strCache>
                <c:ptCount val="1"/>
                <c:pt idx="0">
                  <c:v>Purbeck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31-4A9F-8D44-C2974AF930BA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31-4A9F-8D44-C2974AF930BA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31-4A9F-8D44-C2974AF930BA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31-4A9F-8D44-C2974AF930BA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731-4A9F-8D44-C2974AF930B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Purb!$W$23:$AA$23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Purb!$W$24:$AA$24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20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31-4A9F-8D44-C2974AF9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84685681860373E-2"/>
          <c:y val="6.3241228772751928E-2"/>
          <c:w val="0.92682991758058919"/>
          <c:h val="0.58893394294625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Data!$C$510</c:f>
              <c:strCache>
                <c:ptCount val="1"/>
                <c:pt idx="0">
                  <c:v>Rate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3A-4F81-802E-14304862A626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3A-4F81-802E-14304862A626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3A-4F81-802E-14304862A626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3A-4F81-802E-14304862A626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D3A-4F81-802E-14304862A626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D3A-4F81-802E-14304862A626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D3A-4F81-802E-14304862A626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D3A-4F81-802E-14304862A626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D3A-4F81-802E-14304862A626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D3A-4F81-802E-14304862A626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D3A-4F81-802E-14304862A626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8D3A-4F81-802E-14304862A62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Data!$B$511:$B$522</c:f>
              <c:strCache>
                <c:ptCount val="12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</c:strCache>
            </c:strRef>
          </c:cat>
          <c:val>
            <c:numRef>
              <c:f>Data!$C$511:$C$522</c:f>
              <c:numCache>
                <c:formatCode>#,##0.0</c:formatCode>
                <c:ptCount val="12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D3A-4F81-802E-14304862A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561448"/>
        <c:axId val="500561840"/>
      </c:barChart>
      <c:catAx>
        <c:axId val="500561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56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56184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500561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38233640011216E-2"/>
          <c:y val="0.10162641969329464"/>
          <c:w val="0.87202507676635277"/>
          <c:h val="0.58130312064564538"/>
        </c:manualLayout>
      </c:layout>
      <c:lineChart>
        <c:grouping val="standard"/>
        <c:varyColors val="0"/>
        <c:ser>
          <c:idx val="0"/>
          <c:order val="0"/>
          <c:tx>
            <c:strRef>
              <c:f>Data!$B$624</c:f>
              <c:strCache>
                <c:ptCount val="1"/>
                <c:pt idx="0">
                  <c:v>Great Britain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Data!$C$624:$GE$624</c:f>
              <c:numCache>
                <c:formatCode>#,##0.0</c:formatCode>
                <c:ptCount val="185"/>
                <c:pt idx="0">
                  <c:v>2.4</c:v>
                </c:pt>
                <c:pt idx="1">
                  <c:v>2.5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2.4</c:v>
                </c:pt>
                <c:pt idx="30">
                  <c:v>2.4</c:v>
                </c:pt>
                <c:pt idx="31">
                  <c:v>2.4</c:v>
                </c:pt>
                <c:pt idx="32">
                  <c:v>2.4</c:v>
                </c:pt>
                <c:pt idx="33">
                  <c:v>2.4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2.4</c:v>
                </c:pt>
                <c:pt idx="37">
                  <c:v>2.5</c:v>
                </c:pt>
                <c:pt idx="38">
                  <c:v>2.4</c:v>
                </c:pt>
                <c:pt idx="39">
                  <c:v>2.2999999999999998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2.1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2.1</c:v>
                </c:pt>
                <c:pt idx="49">
                  <c:v>2.1</c:v>
                </c:pt>
                <c:pt idx="50">
                  <c:v>2.1</c:v>
                </c:pt>
                <c:pt idx="51">
                  <c:v>2.1</c:v>
                </c:pt>
                <c:pt idx="52">
                  <c:v>2.1</c:v>
                </c:pt>
                <c:pt idx="53">
                  <c:v>2.1</c:v>
                </c:pt>
                <c:pt idx="54">
                  <c:v>2.2000000000000002</c:v>
                </c:pt>
                <c:pt idx="55">
                  <c:v>2.2999999999999998</c:v>
                </c:pt>
                <c:pt idx="56">
                  <c:v>2.4</c:v>
                </c:pt>
                <c:pt idx="57">
                  <c:v>2.4</c:v>
                </c:pt>
                <c:pt idx="58">
                  <c:v>2.6</c:v>
                </c:pt>
                <c:pt idx="59">
                  <c:v>2.9</c:v>
                </c:pt>
                <c:pt idx="60">
                  <c:v>3.2</c:v>
                </c:pt>
                <c:pt idx="61">
                  <c:v>3.6</c:v>
                </c:pt>
                <c:pt idx="62">
                  <c:v>3.8</c:v>
                </c:pt>
                <c:pt idx="63">
                  <c:v>3.9</c:v>
                </c:pt>
                <c:pt idx="64">
                  <c:v>3.9</c:v>
                </c:pt>
                <c:pt idx="65">
                  <c:v>3.9</c:v>
                </c:pt>
                <c:pt idx="66">
                  <c:v>3.9</c:v>
                </c:pt>
                <c:pt idx="67">
                  <c:v>4</c:v>
                </c:pt>
                <c:pt idx="68">
                  <c:v>3.9</c:v>
                </c:pt>
                <c:pt idx="69">
                  <c:v>3.9</c:v>
                </c:pt>
                <c:pt idx="70">
                  <c:v>3.9</c:v>
                </c:pt>
                <c:pt idx="71">
                  <c:v>3.9</c:v>
                </c:pt>
                <c:pt idx="72">
                  <c:v>4.0999999999999996</c:v>
                </c:pt>
                <c:pt idx="73">
                  <c:v>4.0999999999999996</c:v>
                </c:pt>
                <c:pt idx="74">
                  <c:v>4</c:v>
                </c:pt>
                <c:pt idx="75">
                  <c:v>3.9</c:v>
                </c:pt>
                <c:pt idx="76">
                  <c:v>3.7</c:v>
                </c:pt>
                <c:pt idx="77">
                  <c:v>3.5</c:v>
                </c:pt>
                <c:pt idx="78">
                  <c:v>3.5</c:v>
                </c:pt>
                <c:pt idx="79">
                  <c:v>3.6</c:v>
                </c:pt>
                <c:pt idx="80">
                  <c:v>3.5</c:v>
                </c:pt>
                <c:pt idx="81">
                  <c:v>3.5</c:v>
                </c:pt>
                <c:pt idx="82">
                  <c:v>3.5</c:v>
                </c:pt>
                <c:pt idx="83">
                  <c:v>3.5</c:v>
                </c:pt>
                <c:pt idx="84">
                  <c:v>3.7</c:v>
                </c:pt>
                <c:pt idx="85">
                  <c:v>3.8</c:v>
                </c:pt>
                <c:pt idx="86">
                  <c:v>3.7</c:v>
                </c:pt>
                <c:pt idx="87">
                  <c:v>3.7</c:v>
                </c:pt>
                <c:pt idx="88">
                  <c:v>3.7</c:v>
                </c:pt>
                <c:pt idx="89">
                  <c:v>3.7</c:v>
                </c:pt>
                <c:pt idx="90">
                  <c:v>3.8</c:v>
                </c:pt>
                <c:pt idx="91">
                  <c:v>3.9</c:v>
                </c:pt>
                <c:pt idx="92">
                  <c:v>3.9</c:v>
                </c:pt>
                <c:pt idx="93">
                  <c:v>3.8</c:v>
                </c:pt>
                <c:pt idx="94">
                  <c:v>3.8</c:v>
                </c:pt>
                <c:pt idx="95">
                  <c:v>3.9</c:v>
                </c:pt>
                <c:pt idx="96">
                  <c:v>4</c:v>
                </c:pt>
                <c:pt idx="97">
                  <c:v>4.0999999999999996</c:v>
                </c:pt>
                <c:pt idx="98">
                  <c:v>4.0999999999999996</c:v>
                </c:pt>
                <c:pt idx="99">
                  <c:v>4</c:v>
                </c:pt>
                <c:pt idx="100">
                  <c:v>3.9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  <c:pt idx="104">
                  <c:v>3.8</c:v>
                </c:pt>
                <c:pt idx="105">
                  <c:v>3.8</c:v>
                </c:pt>
                <c:pt idx="106">
                  <c:v>3.8</c:v>
                </c:pt>
                <c:pt idx="107">
                  <c:v>3.7</c:v>
                </c:pt>
                <c:pt idx="108">
                  <c:v>3.8</c:v>
                </c:pt>
                <c:pt idx="109">
                  <c:v>3.9</c:v>
                </c:pt>
                <c:pt idx="110">
                  <c:v>3.8</c:v>
                </c:pt>
                <c:pt idx="111">
                  <c:v>3.7</c:v>
                </c:pt>
                <c:pt idx="112">
                  <c:v>3.6</c:v>
                </c:pt>
                <c:pt idx="113">
                  <c:v>3.5</c:v>
                </c:pt>
                <c:pt idx="114" formatCode="General">
                  <c:v>3.4</c:v>
                </c:pt>
                <c:pt idx="115" formatCode="General">
                  <c:v>3.3</c:v>
                </c:pt>
                <c:pt idx="116" formatCode="General">
                  <c:v>3.2</c:v>
                </c:pt>
                <c:pt idx="117">
                  <c:v>3</c:v>
                </c:pt>
                <c:pt idx="118">
                  <c:v>2.9</c:v>
                </c:pt>
                <c:pt idx="119">
                  <c:v>2.9</c:v>
                </c:pt>
                <c:pt idx="120" formatCode="General">
                  <c:v>3</c:v>
                </c:pt>
                <c:pt idx="121" formatCode="General">
                  <c:v>3</c:v>
                </c:pt>
                <c:pt idx="122" formatCode="General">
                  <c:v>2.9</c:v>
                </c:pt>
                <c:pt idx="123" formatCode="General">
                  <c:v>2.7</c:v>
                </c:pt>
                <c:pt idx="124" formatCode="General">
                  <c:v>2.6</c:v>
                </c:pt>
                <c:pt idx="125" formatCode="General">
                  <c:v>2.4</c:v>
                </c:pt>
                <c:pt idx="126" formatCode="General">
                  <c:v>2.4</c:v>
                </c:pt>
                <c:pt idx="127" formatCode="General">
                  <c:v>2.2999999999999998</c:v>
                </c:pt>
                <c:pt idx="128" formatCode="General">
                  <c:v>2.2000000000000002</c:v>
                </c:pt>
                <c:pt idx="129" formatCode="General">
                  <c:v>2.1</c:v>
                </c:pt>
                <c:pt idx="130" formatCode="General">
                  <c:v>2</c:v>
                </c:pt>
                <c:pt idx="131" formatCode="General">
                  <c:v>1.9</c:v>
                </c:pt>
                <c:pt idx="132" formatCode="General">
                  <c:v>2</c:v>
                </c:pt>
                <c:pt idx="133" formatCode="General">
                  <c:v>2</c:v>
                </c:pt>
                <c:pt idx="134" formatCode="General">
                  <c:v>2</c:v>
                </c:pt>
                <c:pt idx="135" formatCode="General">
                  <c:v>1.9</c:v>
                </c:pt>
                <c:pt idx="136" formatCode="General">
                  <c:v>1.8</c:v>
                </c:pt>
                <c:pt idx="137" formatCode="General">
                  <c:v>1.7</c:v>
                </c:pt>
                <c:pt idx="138" formatCode="General">
                  <c:v>1.7</c:v>
                </c:pt>
                <c:pt idx="139" formatCode="General">
                  <c:v>1.7</c:v>
                </c:pt>
                <c:pt idx="140" formatCode="General">
                  <c:v>1.6</c:v>
                </c:pt>
                <c:pt idx="141" formatCode="General">
                  <c:v>1.6</c:v>
                </c:pt>
                <c:pt idx="142" formatCode="General">
                  <c:v>1.5</c:v>
                </c:pt>
                <c:pt idx="143" formatCode="General">
                  <c:v>1.5</c:v>
                </c:pt>
                <c:pt idx="144" formatCode="General">
                  <c:v>1.5</c:v>
                </c:pt>
                <c:pt idx="145">
                  <c:v>1.6</c:v>
                </c:pt>
                <c:pt idx="146">
                  <c:v>1.9</c:v>
                </c:pt>
                <c:pt idx="147">
                  <c:v>1.8</c:v>
                </c:pt>
                <c:pt idx="148">
                  <c:v>1.8</c:v>
                </c:pt>
                <c:pt idx="149">
                  <c:v>1.8</c:v>
                </c:pt>
                <c:pt idx="150">
                  <c:v>1.8</c:v>
                </c:pt>
                <c:pt idx="151">
                  <c:v>1.8</c:v>
                </c:pt>
                <c:pt idx="152">
                  <c:v>1.8</c:v>
                </c:pt>
                <c:pt idx="153">
                  <c:v>1.8</c:v>
                </c:pt>
                <c:pt idx="154">
                  <c:v>1.8</c:v>
                </c:pt>
                <c:pt idx="155">
                  <c:v>1.8</c:v>
                </c:pt>
                <c:pt idx="156" formatCode="General">
                  <c:v>1.9</c:v>
                </c:pt>
                <c:pt idx="157" formatCode="General">
                  <c:v>1.9</c:v>
                </c:pt>
                <c:pt idx="158" formatCode="0.0">
                  <c:v>2</c:v>
                </c:pt>
                <c:pt idx="159" formatCode="0.0">
                  <c:v>2</c:v>
                </c:pt>
                <c:pt idx="160" formatCode="0.0">
                  <c:v>2</c:v>
                </c:pt>
                <c:pt idx="161" formatCode="0.0">
                  <c:v>1.9</c:v>
                </c:pt>
                <c:pt idx="162">
                  <c:v>1.9</c:v>
                </c:pt>
                <c:pt idx="163">
                  <c:v>1.9</c:v>
                </c:pt>
                <c:pt idx="164">
                  <c:v>1.9</c:v>
                </c:pt>
                <c:pt idx="165">
                  <c:v>1.9</c:v>
                </c:pt>
                <c:pt idx="166" formatCode="General">
                  <c:v>1.9</c:v>
                </c:pt>
                <c:pt idx="167" formatCode="General">
                  <c:v>1.9</c:v>
                </c:pt>
                <c:pt idx="168" formatCode="0.0">
                  <c:v>2</c:v>
                </c:pt>
                <c:pt idx="169" formatCode="0.0">
                  <c:v>2.1</c:v>
                </c:pt>
                <c:pt idx="170" formatCode="0.0">
                  <c:v>2.1</c:v>
                </c:pt>
                <c:pt idx="171" formatCode="0.0">
                  <c:v>2.2000000000000002</c:v>
                </c:pt>
                <c:pt idx="172" formatCode="0.0">
                  <c:v>2.2000000000000002</c:v>
                </c:pt>
                <c:pt idx="173" formatCode="General">
                  <c:v>1.9</c:v>
                </c:pt>
                <c:pt idx="174" formatCode="General">
                  <c:v>2.2000000000000002</c:v>
                </c:pt>
                <c:pt idx="175" formatCode="General">
                  <c:v>1.9</c:v>
                </c:pt>
                <c:pt idx="176" formatCode="General">
                  <c:v>2.2000000000000002</c:v>
                </c:pt>
                <c:pt idx="177" formatCode="General">
                  <c:v>2.2999999999999998</c:v>
                </c:pt>
                <c:pt idx="178" formatCode="General">
                  <c:v>2.2999999999999998</c:v>
                </c:pt>
                <c:pt idx="179" formatCode="General">
                  <c:v>2.4</c:v>
                </c:pt>
                <c:pt idx="180" formatCode="General">
                  <c:v>2.4</c:v>
                </c:pt>
                <c:pt idx="181" formatCode="0.0">
                  <c:v>2.6</c:v>
                </c:pt>
                <c:pt idx="182">
                  <c:v>2.7</c:v>
                </c:pt>
                <c:pt idx="183">
                  <c:v>2.7</c:v>
                </c:pt>
                <c:pt idx="18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4-404E-A8FF-8078AEA94562}"/>
            </c:ext>
          </c:extLst>
        </c:ser>
        <c:ser>
          <c:idx val="2"/>
          <c:order val="1"/>
          <c:tx>
            <c:strRef>
              <c:f>Data!$B$626</c:f>
              <c:strCache>
                <c:ptCount val="1"/>
                <c:pt idx="0">
                  <c:v>Dorset LEP area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Data!$C$626:$GE$626</c:f>
              <c:numCache>
                <c:formatCode>#,##0.0</c:formatCode>
                <c:ptCount val="18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1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1.2</c:v>
                </c:pt>
                <c:pt idx="23">
                  <c:v>1.1000000000000001</c:v>
                </c:pt>
                <c:pt idx="24">
                  <c:v>1.3</c:v>
                </c:pt>
                <c:pt idx="25">
                  <c:v>1.3</c:v>
                </c:pt>
                <c:pt idx="26">
                  <c:v>1.3</c:v>
                </c:pt>
                <c:pt idx="27">
                  <c:v>1.3</c:v>
                </c:pt>
                <c:pt idx="28">
                  <c:v>1.3</c:v>
                </c:pt>
                <c:pt idx="29">
                  <c:v>1.3</c:v>
                </c:pt>
                <c:pt idx="30">
                  <c:v>1.3</c:v>
                </c:pt>
                <c:pt idx="31">
                  <c:v>1.3</c:v>
                </c:pt>
                <c:pt idx="32">
                  <c:v>1.2</c:v>
                </c:pt>
                <c:pt idx="33">
                  <c:v>1.2</c:v>
                </c:pt>
                <c:pt idx="34">
                  <c:v>1.3</c:v>
                </c:pt>
                <c:pt idx="35">
                  <c:v>1.3</c:v>
                </c:pt>
                <c:pt idx="36">
                  <c:v>1.3</c:v>
                </c:pt>
                <c:pt idx="37">
                  <c:v>1.3</c:v>
                </c:pt>
                <c:pt idx="38">
                  <c:v>1.2</c:v>
                </c:pt>
                <c:pt idx="39">
                  <c:v>1.1000000000000001</c:v>
                </c:pt>
                <c:pt idx="40">
                  <c:v>1</c:v>
                </c:pt>
                <c:pt idx="41">
                  <c:v>0.9</c:v>
                </c:pt>
                <c:pt idx="42">
                  <c:v>1</c:v>
                </c:pt>
                <c:pt idx="43">
                  <c:v>1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1</c:v>
                </c:pt>
                <c:pt idx="49">
                  <c:v>1.1000000000000001</c:v>
                </c:pt>
                <c:pt idx="50">
                  <c:v>1.1000000000000001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1.1000000000000001</c:v>
                </c:pt>
                <c:pt idx="55">
                  <c:v>1.2</c:v>
                </c:pt>
                <c:pt idx="56">
                  <c:v>1.3</c:v>
                </c:pt>
                <c:pt idx="57">
                  <c:v>1.4</c:v>
                </c:pt>
                <c:pt idx="58">
                  <c:v>1.6</c:v>
                </c:pt>
                <c:pt idx="59">
                  <c:v>1.8</c:v>
                </c:pt>
                <c:pt idx="60">
                  <c:v>2.1</c:v>
                </c:pt>
                <c:pt idx="61">
                  <c:v>2.5</c:v>
                </c:pt>
                <c:pt idx="62">
                  <c:v>2.6</c:v>
                </c:pt>
                <c:pt idx="63">
                  <c:v>2.6</c:v>
                </c:pt>
                <c:pt idx="64">
                  <c:v>2.6</c:v>
                </c:pt>
                <c:pt idx="65">
                  <c:v>2.5</c:v>
                </c:pt>
                <c:pt idx="66">
                  <c:v>2.6</c:v>
                </c:pt>
                <c:pt idx="67">
                  <c:v>2.6</c:v>
                </c:pt>
                <c:pt idx="68">
                  <c:v>2.5</c:v>
                </c:pt>
                <c:pt idx="69">
                  <c:v>2.5</c:v>
                </c:pt>
                <c:pt idx="70">
                  <c:v>2.6</c:v>
                </c:pt>
                <c:pt idx="71">
                  <c:v>2.6</c:v>
                </c:pt>
                <c:pt idx="72">
                  <c:v>2.8</c:v>
                </c:pt>
                <c:pt idx="73">
                  <c:v>2.8</c:v>
                </c:pt>
                <c:pt idx="74">
                  <c:v>2.7</c:v>
                </c:pt>
                <c:pt idx="75">
                  <c:v>2.5</c:v>
                </c:pt>
                <c:pt idx="76">
                  <c:v>2.4</c:v>
                </c:pt>
                <c:pt idx="77">
                  <c:v>2.2000000000000002</c:v>
                </c:pt>
                <c:pt idx="78">
                  <c:v>2.1</c:v>
                </c:pt>
                <c:pt idx="79">
                  <c:v>2.2000000000000002</c:v>
                </c:pt>
                <c:pt idx="80">
                  <c:v>2.2000000000000002</c:v>
                </c:pt>
                <c:pt idx="81">
                  <c:v>2.1</c:v>
                </c:pt>
                <c:pt idx="82">
                  <c:v>2.2000000000000002</c:v>
                </c:pt>
                <c:pt idx="83">
                  <c:v>2.2000000000000002</c:v>
                </c:pt>
                <c:pt idx="84">
                  <c:v>2.4</c:v>
                </c:pt>
                <c:pt idx="85">
                  <c:v>2.5</c:v>
                </c:pt>
                <c:pt idx="86">
                  <c:v>2.4</c:v>
                </c:pt>
                <c:pt idx="87">
                  <c:v>2.2000000000000002</c:v>
                </c:pt>
                <c:pt idx="88">
                  <c:v>2.1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2.2000000000000002</c:v>
                </c:pt>
                <c:pt idx="95">
                  <c:v>2.2999999999999998</c:v>
                </c:pt>
                <c:pt idx="96">
                  <c:v>2.5</c:v>
                </c:pt>
                <c:pt idx="97">
                  <c:v>2.6</c:v>
                </c:pt>
                <c:pt idx="98">
                  <c:v>2.5</c:v>
                </c:pt>
                <c:pt idx="99">
                  <c:v>2.2999999999999998</c:v>
                </c:pt>
                <c:pt idx="100">
                  <c:v>2.2000000000000002</c:v>
                </c:pt>
                <c:pt idx="101">
                  <c:v>2.1</c:v>
                </c:pt>
                <c:pt idx="102">
                  <c:v>2.1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2.1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2.2000000000000002</c:v>
                </c:pt>
                <c:pt idx="110">
                  <c:v>2.2000000000000002</c:v>
                </c:pt>
                <c:pt idx="111">
                  <c:v>2.1</c:v>
                </c:pt>
                <c:pt idx="112">
                  <c:v>2</c:v>
                </c:pt>
                <c:pt idx="113">
                  <c:v>1.9</c:v>
                </c:pt>
                <c:pt idx="114" formatCode="General">
                  <c:v>1.8</c:v>
                </c:pt>
                <c:pt idx="115" formatCode="General">
                  <c:v>1.8</c:v>
                </c:pt>
                <c:pt idx="116" formatCode="General">
                  <c:v>1.7</c:v>
                </c:pt>
                <c:pt idx="117">
                  <c:v>1.6</c:v>
                </c:pt>
                <c:pt idx="118">
                  <c:v>1.7</c:v>
                </c:pt>
                <c:pt idx="119">
                  <c:v>1.7</c:v>
                </c:pt>
                <c:pt idx="120" formatCode="General">
                  <c:v>1.8</c:v>
                </c:pt>
                <c:pt idx="121" formatCode="General">
                  <c:v>1.8</c:v>
                </c:pt>
                <c:pt idx="122" formatCode="General">
                  <c:v>1.7</c:v>
                </c:pt>
                <c:pt idx="123" formatCode="General">
                  <c:v>1.5</c:v>
                </c:pt>
                <c:pt idx="124" formatCode="General">
                  <c:v>1.4</c:v>
                </c:pt>
                <c:pt idx="125" formatCode="General">
                  <c:v>1.3</c:v>
                </c:pt>
                <c:pt idx="126" formatCode="General">
                  <c:v>1.2</c:v>
                </c:pt>
                <c:pt idx="127" formatCode="General">
                  <c:v>1.1000000000000001</c:v>
                </c:pt>
                <c:pt idx="128" formatCode="General">
                  <c:v>1.1000000000000001</c:v>
                </c:pt>
                <c:pt idx="129" formatCode="General">
                  <c:v>1.1000000000000001</c:v>
                </c:pt>
                <c:pt idx="130" formatCode="General">
                  <c:v>1.1000000000000001</c:v>
                </c:pt>
                <c:pt idx="131" formatCode="General">
                  <c:v>1.1000000000000001</c:v>
                </c:pt>
                <c:pt idx="132" formatCode="General">
                  <c:v>1.2</c:v>
                </c:pt>
                <c:pt idx="133" formatCode="General">
                  <c:v>1.2</c:v>
                </c:pt>
                <c:pt idx="134" formatCode="General">
                  <c:v>1.1000000000000001</c:v>
                </c:pt>
                <c:pt idx="135" formatCode="General">
                  <c:v>1</c:v>
                </c:pt>
                <c:pt idx="136" formatCode="General">
                  <c:v>1</c:v>
                </c:pt>
                <c:pt idx="137" formatCode="General">
                  <c:v>0.9</c:v>
                </c:pt>
                <c:pt idx="138" formatCode="General">
                  <c:v>0.9</c:v>
                </c:pt>
                <c:pt idx="139" formatCode="General">
                  <c:v>0.8</c:v>
                </c:pt>
                <c:pt idx="140" formatCode="General">
                  <c:v>0.8</c:v>
                </c:pt>
                <c:pt idx="141" formatCode="General">
                  <c:v>0.8</c:v>
                </c:pt>
                <c:pt idx="142" formatCode="General">
                  <c:v>0.8</c:v>
                </c:pt>
                <c:pt idx="143" formatCode="General">
                  <c:v>0.8</c:v>
                </c:pt>
                <c:pt idx="144" formatCode="General">
                  <c:v>0.8</c:v>
                </c:pt>
                <c:pt idx="145">
                  <c:v>0.9</c:v>
                </c:pt>
                <c:pt idx="146">
                  <c:v>1.1000000000000001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1.1000000000000001</c:v>
                </c:pt>
                <c:pt idx="154">
                  <c:v>1.1000000000000001</c:v>
                </c:pt>
                <c:pt idx="155">
                  <c:v>1.1000000000000001</c:v>
                </c:pt>
                <c:pt idx="156" formatCode="General">
                  <c:v>1.2</c:v>
                </c:pt>
                <c:pt idx="157" formatCode="General">
                  <c:v>1.2</c:v>
                </c:pt>
                <c:pt idx="158" formatCode="0.0">
                  <c:v>1.2</c:v>
                </c:pt>
                <c:pt idx="159" formatCode="0.0">
                  <c:v>1.2</c:v>
                </c:pt>
                <c:pt idx="160" formatCode="0.0">
                  <c:v>1.1000000000000001</c:v>
                </c:pt>
                <c:pt idx="161" formatCode="0.0">
                  <c:v>1.1000000000000001</c:v>
                </c:pt>
                <c:pt idx="162">
                  <c:v>1.1000000000000001</c:v>
                </c:pt>
                <c:pt idx="163">
                  <c:v>1.1000000000000001</c:v>
                </c:pt>
                <c:pt idx="164">
                  <c:v>1</c:v>
                </c:pt>
                <c:pt idx="165">
                  <c:v>1</c:v>
                </c:pt>
                <c:pt idx="166" formatCode="General">
                  <c:v>1.1000000000000001</c:v>
                </c:pt>
                <c:pt idx="167" formatCode="General">
                  <c:v>1.1000000000000001</c:v>
                </c:pt>
                <c:pt idx="168" formatCode="General">
                  <c:v>1.2</c:v>
                </c:pt>
                <c:pt idx="169" formatCode="General">
                  <c:v>1.2</c:v>
                </c:pt>
                <c:pt idx="170" formatCode="General">
                  <c:v>1.3</c:v>
                </c:pt>
                <c:pt idx="171" formatCode="General">
                  <c:v>1.6</c:v>
                </c:pt>
                <c:pt idx="172" formatCode="General">
                  <c:v>1.5</c:v>
                </c:pt>
                <c:pt idx="173" formatCode="General">
                  <c:v>1.2</c:v>
                </c:pt>
                <c:pt idx="174" formatCode="General">
                  <c:v>1.6</c:v>
                </c:pt>
                <c:pt idx="175" formatCode="General">
                  <c:v>1.2</c:v>
                </c:pt>
                <c:pt idx="176" formatCode="General">
                  <c:v>1.7</c:v>
                </c:pt>
                <c:pt idx="177" formatCode="General">
                  <c:v>1.7</c:v>
                </c:pt>
                <c:pt idx="178" formatCode="General">
                  <c:v>1.8</c:v>
                </c:pt>
                <c:pt idx="179" formatCode="General">
                  <c:v>1.9</c:v>
                </c:pt>
                <c:pt idx="180" formatCode="General">
                  <c:v>1.9</c:v>
                </c:pt>
                <c:pt idx="181" formatCode="0.0">
                  <c:v>2</c:v>
                </c:pt>
                <c:pt idx="182">
                  <c:v>2.1</c:v>
                </c:pt>
                <c:pt idx="183">
                  <c:v>2</c:v>
                </c:pt>
                <c:pt idx="18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4-404E-A8FF-8078AEA94562}"/>
            </c:ext>
          </c:extLst>
        </c:ser>
        <c:ser>
          <c:idx val="3"/>
          <c:order val="2"/>
          <c:tx>
            <c:strRef>
              <c:f>Data!$B$636</c:f>
              <c:strCache>
                <c:ptCount val="1"/>
                <c:pt idx="0">
                  <c:v>BCP</c:v>
                </c:pt>
              </c:strCache>
            </c:strRef>
          </c:tx>
          <c:spPr>
            <a:ln w="25400">
              <a:solidFill>
                <a:srgbClr val="3333CC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Data!$C$636:$GE$636</c:f>
              <c:numCache>
                <c:formatCode>#,##0.0</c:formatCode>
                <c:ptCount val="185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1.2</c:v>
                </c:pt>
                <c:pt idx="4">
                  <c:v>1.2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1.3</c:v>
                </c:pt>
                <c:pt idx="20">
                  <c:v>1.3</c:v>
                </c:pt>
                <c:pt idx="21">
                  <c:v>1.3</c:v>
                </c:pt>
                <c:pt idx="22">
                  <c:v>1.4</c:v>
                </c:pt>
                <c:pt idx="23">
                  <c:v>1.3</c:v>
                </c:pt>
                <c:pt idx="24">
                  <c:v>1.4</c:v>
                </c:pt>
                <c:pt idx="25">
                  <c:v>1.4</c:v>
                </c:pt>
                <c:pt idx="26">
                  <c:v>1.5</c:v>
                </c:pt>
                <c:pt idx="27">
                  <c:v>1.5</c:v>
                </c:pt>
                <c:pt idx="28">
                  <c:v>1.4</c:v>
                </c:pt>
                <c:pt idx="29">
                  <c:v>1.5</c:v>
                </c:pt>
                <c:pt idx="30">
                  <c:v>1.5</c:v>
                </c:pt>
                <c:pt idx="31">
                  <c:v>1.5</c:v>
                </c:pt>
                <c:pt idx="32">
                  <c:v>1.4</c:v>
                </c:pt>
                <c:pt idx="33">
                  <c:v>1.4</c:v>
                </c:pt>
                <c:pt idx="34">
                  <c:v>1.5</c:v>
                </c:pt>
                <c:pt idx="35">
                  <c:v>1.4</c:v>
                </c:pt>
                <c:pt idx="36">
                  <c:v>1.5</c:v>
                </c:pt>
                <c:pt idx="37">
                  <c:v>1.5</c:v>
                </c:pt>
                <c:pt idx="38">
                  <c:v>1.4</c:v>
                </c:pt>
                <c:pt idx="39">
                  <c:v>1.3</c:v>
                </c:pt>
                <c:pt idx="40">
                  <c:v>1.2</c:v>
                </c:pt>
                <c:pt idx="41">
                  <c:v>1.1000000000000001</c:v>
                </c:pt>
                <c:pt idx="42">
                  <c:v>1.2</c:v>
                </c:pt>
                <c:pt idx="43">
                  <c:v>1.1000000000000001</c:v>
                </c:pt>
                <c:pt idx="44">
                  <c:v>1.1000000000000001</c:v>
                </c:pt>
                <c:pt idx="45">
                  <c:v>1.1000000000000001</c:v>
                </c:pt>
                <c:pt idx="46">
                  <c:v>1.1000000000000001</c:v>
                </c:pt>
                <c:pt idx="47">
                  <c:v>1.1000000000000001</c:v>
                </c:pt>
                <c:pt idx="48">
                  <c:v>1.2</c:v>
                </c:pt>
                <c:pt idx="49">
                  <c:v>1.2</c:v>
                </c:pt>
                <c:pt idx="50">
                  <c:v>1.2</c:v>
                </c:pt>
                <c:pt idx="51">
                  <c:v>1.2</c:v>
                </c:pt>
                <c:pt idx="52">
                  <c:v>1.2</c:v>
                </c:pt>
                <c:pt idx="53">
                  <c:v>1.2</c:v>
                </c:pt>
                <c:pt idx="54">
                  <c:v>1.3</c:v>
                </c:pt>
                <c:pt idx="55">
                  <c:v>1.4</c:v>
                </c:pt>
                <c:pt idx="56">
                  <c:v>1.5</c:v>
                </c:pt>
                <c:pt idx="57">
                  <c:v>1.6</c:v>
                </c:pt>
                <c:pt idx="58">
                  <c:v>1.8</c:v>
                </c:pt>
                <c:pt idx="59">
                  <c:v>2</c:v>
                </c:pt>
                <c:pt idx="60">
                  <c:v>2.4</c:v>
                </c:pt>
                <c:pt idx="61">
                  <c:v>2.8</c:v>
                </c:pt>
                <c:pt idx="62">
                  <c:v>2.9</c:v>
                </c:pt>
                <c:pt idx="63">
                  <c:v>3</c:v>
                </c:pt>
                <c:pt idx="64">
                  <c:v>3</c:v>
                </c:pt>
                <c:pt idx="65">
                  <c:v>2.9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2.9</c:v>
                </c:pt>
                <c:pt idx="70">
                  <c:v>2.9</c:v>
                </c:pt>
                <c:pt idx="71">
                  <c:v>2.9</c:v>
                </c:pt>
                <c:pt idx="72">
                  <c:v>3.1</c:v>
                </c:pt>
                <c:pt idx="73">
                  <c:v>3.1</c:v>
                </c:pt>
                <c:pt idx="74">
                  <c:v>3</c:v>
                </c:pt>
                <c:pt idx="75">
                  <c:v>2.9</c:v>
                </c:pt>
                <c:pt idx="76">
                  <c:v>2.8</c:v>
                </c:pt>
                <c:pt idx="77">
                  <c:v>2.6</c:v>
                </c:pt>
                <c:pt idx="78">
                  <c:v>2.5</c:v>
                </c:pt>
                <c:pt idx="79">
                  <c:v>2.6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2.7</c:v>
                </c:pt>
                <c:pt idx="85">
                  <c:v>2.8</c:v>
                </c:pt>
                <c:pt idx="86">
                  <c:v>2.7</c:v>
                </c:pt>
                <c:pt idx="87">
                  <c:v>2.5</c:v>
                </c:pt>
                <c:pt idx="88">
                  <c:v>2.4</c:v>
                </c:pt>
                <c:pt idx="89">
                  <c:v>2.4</c:v>
                </c:pt>
                <c:pt idx="90">
                  <c:v>2.4</c:v>
                </c:pt>
                <c:pt idx="91">
                  <c:v>2.4</c:v>
                </c:pt>
                <c:pt idx="92">
                  <c:v>2.4</c:v>
                </c:pt>
                <c:pt idx="93">
                  <c:v>2.4</c:v>
                </c:pt>
                <c:pt idx="94">
                  <c:v>2.5</c:v>
                </c:pt>
                <c:pt idx="95">
                  <c:v>2.5</c:v>
                </c:pt>
                <c:pt idx="96">
                  <c:v>2.7</c:v>
                </c:pt>
                <c:pt idx="97">
                  <c:v>2.8</c:v>
                </c:pt>
                <c:pt idx="98">
                  <c:v>2.8</c:v>
                </c:pt>
                <c:pt idx="99">
                  <c:v>2.6</c:v>
                </c:pt>
                <c:pt idx="100">
                  <c:v>2.5</c:v>
                </c:pt>
                <c:pt idx="101">
                  <c:v>2.4</c:v>
                </c:pt>
                <c:pt idx="102">
                  <c:v>2.4</c:v>
                </c:pt>
                <c:pt idx="103">
                  <c:v>2.4</c:v>
                </c:pt>
                <c:pt idx="104">
                  <c:v>2.2999999999999998</c:v>
                </c:pt>
                <c:pt idx="105">
                  <c:v>2.2999999999999998</c:v>
                </c:pt>
                <c:pt idx="106">
                  <c:v>2.4</c:v>
                </c:pt>
                <c:pt idx="107">
                  <c:v>2.4</c:v>
                </c:pt>
                <c:pt idx="108">
                  <c:v>2.6</c:v>
                </c:pt>
                <c:pt idx="109">
                  <c:v>2.7</c:v>
                </c:pt>
                <c:pt idx="110">
                  <c:v>2.7</c:v>
                </c:pt>
                <c:pt idx="111">
                  <c:v>2.6</c:v>
                </c:pt>
                <c:pt idx="112">
                  <c:v>2.5</c:v>
                </c:pt>
                <c:pt idx="113">
                  <c:v>2.2999999999999998</c:v>
                </c:pt>
                <c:pt idx="114">
                  <c:v>2.2999999999999998</c:v>
                </c:pt>
                <c:pt idx="115">
                  <c:v>2.2000000000000002</c:v>
                </c:pt>
                <c:pt idx="116">
                  <c:v>2.1</c:v>
                </c:pt>
                <c:pt idx="117">
                  <c:v>2</c:v>
                </c:pt>
                <c:pt idx="118">
                  <c:v>2.1</c:v>
                </c:pt>
                <c:pt idx="119">
                  <c:v>2.1</c:v>
                </c:pt>
                <c:pt idx="120">
                  <c:v>2.1</c:v>
                </c:pt>
                <c:pt idx="121">
                  <c:v>2.1</c:v>
                </c:pt>
                <c:pt idx="122">
                  <c:v>2</c:v>
                </c:pt>
                <c:pt idx="123">
                  <c:v>1.9</c:v>
                </c:pt>
                <c:pt idx="124">
                  <c:v>1.8</c:v>
                </c:pt>
                <c:pt idx="125">
                  <c:v>1.6</c:v>
                </c:pt>
                <c:pt idx="126">
                  <c:v>1.5</c:v>
                </c:pt>
                <c:pt idx="127">
                  <c:v>1.4</c:v>
                </c:pt>
                <c:pt idx="128">
                  <c:v>1.4</c:v>
                </c:pt>
                <c:pt idx="129">
                  <c:v>1.4</c:v>
                </c:pt>
                <c:pt idx="130">
                  <c:v>1.3</c:v>
                </c:pt>
                <c:pt idx="131">
                  <c:v>1.3</c:v>
                </c:pt>
                <c:pt idx="132">
                  <c:v>1.4</c:v>
                </c:pt>
                <c:pt idx="133">
                  <c:v>1.4</c:v>
                </c:pt>
                <c:pt idx="134">
                  <c:v>1.3</c:v>
                </c:pt>
                <c:pt idx="135">
                  <c:v>1.3</c:v>
                </c:pt>
                <c:pt idx="136">
                  <c:v>1.2</c:v>
                </c:pt>
                <c:pt idx="137">
                  <c:v>1.1000000000000001</c:v>
                </c:pt>
                <c:pt idx="138">
                  <c:v>1.1000000000000001</c:v>
                </c:pt>
                <c:pt idx="139">
                  <c:v>1.1000000000000001</c:v>
                </c:pt>
                <c:pt idx="140">
                  <c:v>1.1000000000000001</c:v>
                </c:pt>
                <c:pt idx="141">
                  <c:v>1.1000000000000001</c:v>
                </c:pt>
                <c:pt idx="142">
                  <c:v>1.1000000000000001</c:v>
                </c:pt>
                <c:pt idx="143">
                  <c:v>1.2</c:v>
                </c:pt>
                <c:pt idx="144">
                  <c:v>1.3</c:v>
                </c:pt>
                <c:pt idx="145">
                  <c:v>1.4</c:v>
                </c:pt>
                <c:pt idx="146">
                  <c:v>1.4</c:v>
                </c:pt>
                <c:pt idx="147">
                  <c:v>1.3</c:v>
                </c:pt>
                <c:pt idx="148">
                  <c:v>1.3</c:v>
                </c:pt>
                <c:pt idx="149">
                  <c:v>1.3</c:v>
                </c:pt>
                <c:pt idx="150">
                  <c:v>1.3</c:v>
                </c:pt>
                <c:pt idx="151">
                  <c:v>1.3</c:v>
                </c:pt>
                <c:pt idx="152">
                  <c:v>1.3</c:v>
                </c:pt>
                <c:pt idx="153">
                  <c:v>1.3</c:v>
                </c:pt>
                <c:pt idx="154">
                  <c:v>1.3</c:v>
                </c:pt>
                <c:pt idx="155">
                  <c:v>1.3</c:v>
                </c:pt>
                <c:pt idx="156">
                  <c:v>1.4</c:v>
                </c:pt>
                <c:pt idx="157">
                  <c:v>1.5</c:v>
                </c:pt>
                <c:pt idx="158">
                  <c:v>1.5</c:v>
                </c:pt>
                <c:pt idx="159">
                  <c:v>1.4</c:v>
                </c:pt>
                <c:pt idx="160">
                  <c:v>1.4</c:v>
                </c:pt>
                <c:pt idx="161">
                  <c:v>1.4</c:v>
                </c:pt>
                <c:pt idx="162">
                  <c:v>1.3</c:v>
                </c:pt>
                <c:pt idx="163">
                  <c:v>1.3</c:v>
                </c:pt>
                <c:pt idx="164">
                  <c:v>1.3</c:v>
                </c:pt>
                <c:pt idx="165">
                  <c:v>1.2</c:v>
                </c:pt>
                <c:pt idx="166">
                  <c:v>1.3</c:v>
                </c:pt>
                <c:pt idx="167">
                  <c:v>1.3</c:v>
                </c:pt>
                <c:pt idx="168">
                  <c:v>1.4</c:v>
                </c:pt>
                <c:pt idx="169">
                  <c:v>1.5</c:v>
                </c:pt>
                <c:pt idx="170">
                  <c:v>1.5</c:v>
                </c:pt>
                <c:pt idx="171">
                  <c:v>1.8</c:v>
                </c:pt>
                <c:pt idx="172">
                  <c:v>1.8</c:v>
                </c:pt>
                <c:pt idx="173">
                  <c:v>1.9</c:v>
                </c:pt>
                <c:pt idx="174">
                  <c:v>1.9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2.1</c:v>
                </c:pt>
                <c:pt idx="179">
                  <c:v>2.1</c:v>
                </c:pt>
                <c:pt idx="180">
                  <c:v>2.2000000000000002</c:v>
                </c:pt>
                <c:pt idx="181">
                  <c:v>2.2999999999999998</c:v>
                </c:pt>
                <c:pt idx="182">
                  <c:v>2.4</c:v>
                </c:pt>
                <c:pt idx="183">
                  <c:v>2.4</c:v>
                </c:pt>
                <c:pt idx="18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4-404E-A8FF-8078AEA9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25496"/>
        <c:axId val="635524712"/>
      </c:lineChart>
      <c:dateAx>
        <c:axId val="6355254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2471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35524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7.4404761904761901E-3"/>
              <c:y val="0.109756097560975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25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5059680039995E-2"/>
          <c:y val="0.87805219469517526"/>
          <c:w val="0.88690601174853134"/>
          <c:h val="8.53662804344579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0203193033382"/>
          <c:y val="0.10236220472440945"/>
          <c:w val="0.85341074020319307"/>
          <c:h val="0.55511811023622049"/>
        </c:manualLayout>
      </c:layout>
      <c:lineChart>
        <c:grouping val="standard"/>
        <c:varyColors val="0"/>
        <c:ser>
          <c:idx val="5"/>
          <c:order val="0"/>
          <c:tx>
            <c:strRef>
              <c:f>Data!$B$629</c:f>
              <c:strCache>
                <c:ptCount val="1"/>
                <c:pt idx="0">
                  <c:v>DCC Dorset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Data!$C$629:$GE$629</c:f>
              <c:numCache>
                <c:formatCode>#,##0.0</c:formatCode>
                <c:ptCount val="185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1.1000000000000001</c:v>
                </c:pt>
                <c:pt idx="25">
                  <c:v>1.2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</c:v>
                </c:pt>
                <c:pt idx="39">
                  <c:v>0.9</c:v>
                </c:pt>
                <c:pt idx="40">
                  <c:v>0.8</c:v>
                </c:pt>
                <c:pt idx="41">
                  <c:v>0.7</c:v>
                </c:pt>
                <c:pt idx="42">
                  <c:v>0.7</c:v>
                </c:pt>
                <c:pt idx="43">
                  <c:v>0.8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0.8</c:v>
                </c:pt>
                <c:pt idx="48">
                  <c:v>0.9</c:v>
                </c:pt>
                <c:pt idx="49">
                  <c:v>0.9</c:v>
                </c:pt>
                <c:pt idx="50">
                  <c:v>0.8</c:v>
                </c:pt>
                <c:pt idx="51">
                  <c:v>0.8</c:v>
                </c:pt>
                <c:pt idx="52">
                  <c:v>0.7</c:v>
                </c:pt>
                <c:pt idx="53">
                  <c:v>0.7</c:v>
                </c:pt>
                <c:pt idx="54">
                  <c:v>0.8</c:v>
                </c:pt>
                <c:pt idx="55">
                  <c:v>0.9</c:v>
                </c:pt>
                <c:pt idx="56">
                  <c:v>1</c:v>
                </c:pt>
                <c:pt idx="57">
                  <c:v>1.1000000000000001</c:v>
                </c:pt>
                <c:pt idx="58">
                  <c:v>1.3</c:v>
                </c:pt>
                <c:pt idx="59">
                  <c:v>1.5</c:v>
                </c:pt>
                <c:pt idx="60">
                  <c:v>1.7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</c:v>
                </c:pt>
                <c:pt idx="65">
                  <c:v>1.9</c:v>
                </c:pt>
                <c:pt idx="66">
                  <c:v>1.9</c:v>
                </c:pt>
                <c:pt idx="67">
                  <c:v>2</c:v>
                </c:pt>
                <c:pt idx="68">
                  <c:v>1.9</c:v>
                </c:pt>
                <c:pt idx="69">
                  <c:v>1.9</c:v>
                </c:pt>
                <c:pt idx="70">
                  <c:v>2.1</c:v>
                </c:pt>
                <c:pt idx="71">
                  <c:v>2.1</c:v>
                </c:pt>
                <c:pt idx="72">
                  <c:v>2.2999999999999998</c:v>
                </c:pt>
                <c:pt idx="73">
                  <c:v>2.2999999999999998</c:v>
                </c:pt>
                <c:pt idx="74">
                  <c:v>2.2000000000000002</c:v>
                </c:pt>
                <c:pt idx="75">
                  <c:v>1.9</c:v>
                </c:pt>
                <c:pt idx="76">
                  <c:v>1.8</c:v>
                </c:pt>
                <c:pt idx="77">
                  <c:v>1.6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1.7</c:v>
                </c:pt>
                <c:pt idx="83">
                  <c:v>1.8</c:v>
                </c:pt>
                <c:pt idx="84">
                  <c:v>1.9</c:v>
                </c:pt>
                <c:pt idx="85">
                  <c:v>1.9</c:v>
                </c:pt>
                <c:pt idx="86">
                  <c:v>1.8</c:v>
                </c:pt>
                <c:pt idx="87">
                  <c:v>1.6</c:v>
                </c:pt>
                <c:pt idx="88">
                  <c:v>1.6</c:v>
                </c:pt>
                <c:pt idx="89">
                  <c:v>1.5</c:v>
                </c:pt>
                <c:pt idx="90">
                  <c:v>1.5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1.8</c:v>
                </c:pt>
                <c:pt idx="95">
                  <c:v>1.8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1.7</c:v>
                </c:pt>
                <c:pt idx="100">
                  <c:v>1.6</c:v>
                </c:pt>
                <c:pt idx="101">
                  <c:v>1.6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1.6</c:v>
                </c:pt>
                <c:pt idx="106">
                  <c:v>1.6</c:v>
                </c:pt>
                <c:pt idx="107">
                  <c:v>1.7</c:v>
                </c:pt>
                <c:pt idx="108">
                  <c:v>1.7</c:v>
                </c:pt>
                <c:pt idx="109">
                  <c:v>1.7</c:v>
                </c:pt>
                <c:pt idx="110">
                  <c:v>1.7</c:v>
                </c:pt>
                <c:pt idx="111">
                  <c:v>1.6</c:v>
                </c:pt>
                <c:pt idx="112">
                  <c:v>1.5</c:v>
                </c:pt>
                <c:pt idx="113">
                  <c:v>1.4</c:v>
                </c:pt>
                <c:pt idx="114" formatCode="General">
                  <c:v>1.4</c:v>
                </c:pt>
                <c:pt idx="115" formatCode="General">
                  <c:v>1.3</c:v>
                </c:pt>
                <c:pt idx="116" formatCode="General">
                  <c:v>1.3</c:v>
                </c:pt>
                <c:pt idx="117">
                  <c:v>1.2</c:v>
                </c:pt>
                <c:pt idx="118">
                  <c:v>1.3</c:v>
                </c:pt>
                <c:pt idx="119">
                  <c:v>1.3</c:v>
                </c:pt>
                <c:pt idx="120" formatCode="General">
                  <c:v>1.4</c:v>
                </c:pt>
                <c:pt idx="121" formatCode="General">
                  <c:v>1.4</c:v>
                </c:pt>
                <c:pt idx="122" formatCode="General">
                  <c:v>1.3</c:v>
                </c:pt>
                <c:pt idx="123" formatCode="General">
                  <c:v>0.8</c:v>
                </c:pt>
                <c:pt idx="124" formatCode="General">
                  <c:v>1.1000000000000001</c:v>
                </c:pt>
                <c:pt idx="125" formatCode="General">
                  <c:v>0.9</c:v>
                </c:pt>
                <c:pt idx="126" formatCode="General">
                  <c:v>0.9</c:v>
                </c:pt>
                <c:pt idx="127" formatCode="General">
                  <c:v>0.8</c:v>
                </c:pt>
                <c:pt idx="128" formatCode="General">
                  <c:v>0.8</c:v>
                </c:pt>
                <c:pt idx="129" formatCode="General">
                  <c:v>0.8</c:v>
                </c:pt>
                <c:pt idx="130" formatCode="General">
                  <c:v>0.9</c:v>
                </c:pt>
                <c:pt idx="131" formatCode="General">
                  <c:v>0.9</c:v>
                </c:pt>
                <c:pt idx="132" formatCode="General">
                  <c:v>0.9</c:v>
                </c:pt>
                <c:pt idx="133" formatCode="General">
                  <c:v>0.9</c:v>
                </c:pt>
                <c:pt idx="134" formatCode="General">
                  <c:v>0.9</c:v>
                </c:pt>
                <c:pt idx="135" formatCode="General">
                  <c:v>0.8</c:v>
                </c:pt>
                <c:pt idx="136" formatCode="General">
                  <c:v>0.7</c:v>
                </c:pt>
                <c:pt idx="137" formatCode="General">
                  <c:v>0.7</c:v>
                </c:pt>
                <c:pt idx="138" formatCode="General">
                  <c:v>0.7</c:v>
                </c:pt>
                <c:pt idx="139" formatCode="General">
                  <c:v>0.6</c:v>
                </c:pt>
                <c:pt idx="140" formatCode="General">
                  <c:v>0.7</c:v>
                </c:pt>
                <c:pt idx="141" formatCode="General">
                  <c:v>0.7</c:v>
                </c:pt>
                <c:pt idx="142" formatCode="General">
                  <c:v>0.7</c:v>
                </c:pt>
                <c:pt idx="143" formatCode="General">
                  <c:v>0.7</c:v>
                </c:pt>
                <c:pt idx="144" formatCode="General">
                  <c:v>0.7</c:v>
                </c:pt>
                <c:pt idx="145">
                  <c:v>0.7</c:v>
                </c:pt>
                <c:pt idx="146">
                  <c:v>0.8</c:v>
                </c:pt>
                <c:pt idx="147">
                  <c:v>0.8</c:v>
                </c:pt>
                <c:pt idx="148">
                  <c:v>0.7</c:v>
                </c:pt>
                <c:pt idx="149">
                  <c:v>0.7</c:v>
                </c:pt>
                <c:pt idx="150">
                  <c:v>0.8</c:v>
                </c:pt>
                <c:pt idx="151">
                  <c:v>0.8</c:v>
                </c:pt>
                <c:pt idx="152">
                  <c:v>0.8</c:v>
                </c:pt>
                <c:pt idx="153">
                  <c:v>0.8</c:v>
                </c:pt>
                <c:pt idx="154">
                  <c:v>0.8</c:v>
                </c:pt>
                <c:pt idx="155">
                  <c:v>0.9</c:v>
                </c:pt>
                <c:pt idx="156" formatCode="General">
                  <c:v>0.9</c:v>
                </c:pt>
                <c:pt idx="157" formatCode="General">
                  <c:v>0.9</c:v>
                </c:pt>
                <c:pt idx="158" formatCode="0.0">
                  <c:v>0.9</c:v>
                </c:pt>
                <c:pt idx="159" formatCode="0.0">
                  <c:v>0.9</c:v>
                </c:pt>
                <c:pt idx="160" formatCode="0.0">
                  <c:v>0.9</c:v>
                </c:pt>
                <c:pt idx="161" formatCode="0.0">
                  <c:v>0.8</c:v>
                </c:pt>
                <c:pt idx="162">
                  <c:v>0.8</c:v>
                </c:pt>
                <c:pt idx="163">
                  <c:v>0.8</c:v>
                </c:pt>
                <c:pt idx="164">
                  <c:v>0.8</c:v>
                </c:pt>
                <c:pt idx="165">
                  <c:v>0.8</c:v>
                </c:pt>
                <c:pt idx="166" formatCode="General">
                  <c:v>0.9</c:v>
                </c:pt>
                <c:pt idx="167" formatCode="General">
                  <c:v>0.9</c:v>
                </c:pt>
                <c:pt idx="168" formatCode="0.0">
                  <c:v>1</c:v>
                </c:pt>
                <c:pt idx="169" formatCode="0.0">
                  <c:v>1</c:v>
                </c:pt>
                <c:pt idx="170" formatCode="0.0">
                  <c:v>1.1000000000000001</c:v>
                </c:pt>
                <c:pt idx="171" formatCode="0.0">
                  <c:v>1.3</c:v>
                </c:pt>
                <c:pt idx="172" formatCode="0.0">
                  <c:v>1.2</c:v>
                </c:pt>
                <c:pt idx="173" formatCode="General">
                  <c:v>0.9</c:v>
                </c:pt>
                <c:pt idx="174" formatCode="General">
                  <c:v>1.3</c:v>
                </c:pt>
                <c:pt idx="175" formatCode="General">
                  <c:v>0.9</c:v>
                </c:pt>
                <c:pt idx="176" formatCode="General">
                  <c:v>1.3</c:v>
                </c:pt>
                <c:pt idx="177" formatCode="General">
                  <c:v>1.4</c:v>
                </c:pt>
                <c:pt idx="178" formatCode="General">
                  <c:v>1.4</c:v>
                </c:pt>
                <c:pt idx="179" formatCode="General">
                  <c:v>1.5</c:v>
                </c:pt>
                <c:pt idx="180" formatCode="General">
                  <c:v>1.5</c:v>
                </c:pt>
                <c:pt idx="181" formatCode="0.0">
                  <c:v>1.6</c:v>
                </c:pt>
                <c:pt idx="182">
                  <c:v>1.7</c:v>
                </c:pt>
                <c:pt idx="183">
                  <c:v>1.6</c:v>
                </c:pt>
                <c:pt idx="18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2-492D-BE33-150FA9300AE3}"/>
            </c:ext>
          </c:extLst>
        </c:ser>
        <c:ser>
          <c:idx val="9"/>
          <c:order val="1"/>
          <c:tx>
            <c:strRef>
              <c:f>Data!$B$633</c:f>
              <c:strCache>
                <c:ptCount val="1"/>
                <c:pt idx="0">
                  <c:v>Purbeck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Data!$C$633:$GE$633</c:f>
              <c:numCache>
                <c:formatCode>#,##0.0</c:formatCode>
                <c:ptCount val="185"/>
                <c:pt idx="0">
                  <c:v>0.8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0.4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0.7</c:v>
                </c:pt>
                <c:pt idx="13">
                  <c:v>0.8</c:v>
                </c:pt>
                <c:pt idx="14">
                  <c:v>0.7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0.4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0.7</c:v>
                </c:pt>
                <c:pt idx="23">
                  <c:v>0.7</c:v>
                </c:pt>
                <c:pt idx="24">
                  <c:v>0.9</c:v>
                </c:pt>
                <c:pt idx="25">
                  <c:v>0.9</c:v>
                </c:pt>
                <c:pt idx="26">
                  <c:v>0.8</c:v>
                </c:pt>
                <c:pt idx="27">
                  <c:v>0.7</c:v>
                </c:pt>
                <c:pt idx="28">
                  <c:v>0.7</c:v>
                </c:pt>
                <c:pt idx="29">
                  <c:v>0.7</c:v>
                </c:pt>
                <c:pt idx="30">
                  <c:v>0.7</c:v>
                </c:pt>
                <c:pt idx="31">
                  <c:v>0.8</c:v>
                </c:pt>
                <c:pt idx="32">
                  <c:v>0.7</c:v>
                </c:pt>
                <c:pt idx="33">
                  <c:v>0.7</c:v>
                </c:pt>
                <c:pt idx="34">
                  <c:v>0.8</c:v>
                </c:pt>
                <c:pt idx="35">
                  <c:v>0.7</c:v>
                </c:pt>
                <c:pt idx="36">
                  <c:v>0.8</c:v>
                </c:pt>
                <c:pt idx="37">
                  <c:v>0.8</c:v>
                </c:pt>
                <c:pt idx="38">
                  <c:v>0.7</c:v>
                </c:pt>
                <c:pt idx="39">
                  <c:v>0.6</c:v>
                </c:pt>
                <c:pt idx="40">
                  <c:v>0.6</c:v>
                </c:pt>
                <c:pt idx="41">
                  <c:v>0.5</c:v>
                </c:pt>
                <c:pt idx="42">
                  <c:v>0.6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0.7</c:v>
                </c:pt>
                <c:pt idx="49">
                  <c:v>0.7</c:v>
                </c:pt>
                <c:pt idx="50">
                  <c:v>0.7</c:v>
                </c:pt>
                <c:pt idx="51">
                  <c:v>0.6</c:v>
                </c:pt>
                <c:pt idx="52">
                  <c:v>0.7</c:v>
                </c:pt>
                <c:pt idx="53">
                  <c:v>0.6</c:v>
                </c:pt>
                <c:pt idx="54">
                  <c:v>0.7</c:v>
                </c:pt>
                <c:pt idx="55">
                  <c:v>0.8</c:v>
                </c:pt>
                <c:pt idx="56">
                  <c:v>0.8</c:v>
                </c:pt>
                <c:pt idx="57">
                  <c:v>1</c:v>
                </c:pt>
                <c:pt idx="58">
                  <c:v>1.2</c:v>
                </c:pt>
                <c:pt idx="59">
                  <c:v>1.4</c:v>
                </c:pt>
                <c:pt idx="60">
                  <c:v>1.7</c:v>
                </c:pt>
                <c:pt idx="61">
                  <c:v>1.9</c:v>
                </c:pt>
                <c:pt idx="62">
                  <c:v>2</c:v>
                </c:pt>
                <c:pt idx="63">
                  <c:v>2.1</c:v>
                </c:pt>
                <c:pt idx="64">
                  <c:v>2</c:v>
                </c:pt>
                <c:pt idx="65">
                  <c:v>1.9</c:v>
                </c:pt>
                <c:pt idx="66">
                  <c:v>1.8</c:v>
                </c:pt>
                <c:pt idx="67">
                  <c:v>1.8</c:v>
                </c:pt>
                <c:pt idx="68">
                  <c:v>1.8</c:v>
                </c:pt>
                <c:pt idx="69">
                  <c:v>1.8</c:v>
                </c:pt>
                <c:pt idx="70">
                  <c:v>1.9</c:v>
                </c:pt>
                <c:pt idx="71">
                  <c:v>1.9</c:v>
                </c:pt>
                <c:pt idx="72">
                  <c:v>2.4</c:v>
                </c:pt>
                <c:pt idx="73">
                  <c:v>2.5</c:v>
                </c:pt>
                <c:pt idx="74">
                  <c:v>2.2000000000000002</c:v>
                </c:pt>
                <c:pt idx="75">
                  <c:v>1.9</c:v>
                </c:pt>
                <c:pt idx="76">
                  <c:v>1.7</c:v>
                </c:pt>
                <c:pt idx="77">
                  <c:v>1.7</c:v>
                </c:pt>
                <c:pt idx="78">
                  <c:v>1.6</c:v>
                </c:pt>
                <c:pt idx="79">
                  <c:v>1.6</c:v>
                </c:pt>
                <c:pt idx="80">
                  <c:v>1.5</c:v>
                </c:pt>
                <c:pt idx="81">
                  <c:v>1.5</c:v>
                </c:pt>
                <c:pt idx="82">
                  <c:v>1.7</c:v>
                </c:pt>
                <c:pt idx="83">
                  <c:v>1.8</c:v>
                </c:pt>
                <c:pt idx="84">
                  <c:v>2</c:v>
                </c:pt>
                <c:pt idx="85">
                  <c:v>2</c:v>
                </c:pt>
                <c:pt idx="86">
                  <c:v>1.8</c:v>
                </c:pt>
                <c:pt idx="87">
                  <c:v>1.6</c:v>
                </c:pt>
                <c:pt idx="88">
                  <c:v>1.5</c:v>
                </c:pt>
                <c:pt idx="89">
                  <c:v>1.5</c:v>
                </c:pt>
                <c:pt idx="90">
                  <c:v>1.4</c:v>
                </c:pt>
                <c:pt idx="91">
                  <c:v>1.3</c:v>
                </c:pt>
                <c:pt idx="92">
                  <c:v>1.4</c:v>
                </c:pt>
                <c:pt idx="93">
                  <c:v>1.4</c:v>
                </c:pt>
                <c:pt idx="94">
                  <c:v>1.6</c:v>
                </c:pt>
                <c:pt idx="95">
                  <c:v>1.6</c:v>
                </c:pt>
                <c:pt idx="96">
                  <c:v>1.9</c:v>
                </c:pt>
                <c:pt idx="97">
                  <c:v>1.9</c:v>
                </c:pt>
                <c:pt idx="98">
                  <c:v>1.8</c:v>
                </c:pt>
                <c:pt idx="99">
                  <c:v>1.6</c:v>
                </c:pt>
                <c:pt idx="100">
                  <c:v>1.6</c:v>
                </c:pt>
                <c:pt idx="101">
                  <c:v>1.3</c:v>
                </c:pt>
                <c:pt idx="102">
                  <c:v>1.3</c:v>
                </c:pt>
                <c:pt idx="103">
                  <c:v>1.3</c:v>
                </c:pt>
                <c:pt idx="104">
                  <c:v>1.3</c:v>
                </c:pt>
                <c:pt idx="105">
                  <c:v>1.4</c:v>
                </c:pt>
                <c:pt idx="106">
                  <c:v>1.5</c:v>
                </c:pt>
                <c:pt idx="107">
                  <c:v>1.6</c:v>
                </c:pt>
                <c:pt idx="108">
                  <c:v>1.6</c:v>
                </c:pt>
                <c:pt idx="109">
                  <c:v>1.7</c:v>
                </c:pt>
                <c:pt idx="110">
                  <c:v>1.6</c:v>
                </c:pt>
                <c:pt idx="111">
                  <c:v>1.5</c:v>
                </c:pt>
                <c:pt idx="112">
                  <c:v>1.4</c:v>
                </c:pt>
                <c:pt idx="113">
                  <c:v>1.3</c:v>
                </c:pt>
                <c:pt idx="114" formatCode="General">
                  <c:v>1.2</c:v>
                </c:pt>
                <c:pt idx="115" formatCode="General">
                  <c:v>1.1000000000000001</c:v>
                </c:pt>
                <c:pt idx="116" formatCode="General">
                  <c:v>1.2</c:v>
                </c:pt>
                <c:pt idx="117">
                  <c:v>1.1000000000000001</c:v>
                </c:pt>
                <c:pt idx="118">
                  <c:v>1.2</c:v>
                </c:pt>
                <c:pt idx="119">
                  <c:v>1.2</c:v>
                </c:pt>
                <c:pt idx="120" formatCode="General">
                  <c:v>1.3</c:v>
                </c:pt>
                <c:pt idx="121" formatCode="General">
                  <c:v>1.3</c:v>
                </c:pt>
                <c:pt idx="122" formatCode="General">
                  <c:v>1.3</c:v>
                </c:pt>
                <c:pt idx="123" formatCode="General">
                  <c:v>1.5</c:v>
                </c:pt>
                <c:pt idx="124" formatCode="General">
                  <c:v>1</c:v>
                </c:pt>
                <c:pt idx="125" formatCode="General">
                  <c:v>0.9</c:v>
                </c:pt>
                <c:pt idx="126" formatCode="General">
                  <c:v>0.9</c:v>
                </c:pt>
                <c:pt idx="127" formatCode="General">
                  <c:v>0.9</c:v>
                </c:pt>
                <c:pt idx="128" formatCode="General">
                  <c:v>0.9</c:v>
                </c:pt>
                <c:pt idx="129" formatCode="General">
                  <c:v>0.9</c:v>
                </c:pt>
                <c:pt idx="130" formatCode="General">
                  <c:v>0.8</c:v>
                </c:pt>
                <c:pt idx="131" formatCode="General">
                  <c:v>0.9</c:v>
                </c:pt>
                <c:pt idx="132" formatCode="General">
                  <c:v>1</c:v>
                </c:pt>
                <c:pt idx="133" formatCode="General">
                  <c:v>1</c:v>
                </c:pt>
                <c:pt idx="134" formatCode="General">
                  <c:v>0.9</c:v>
                </c:pt>
                <c:pt idx="135" formatCode="General">
                  <c:v>0.7</c:v>
                </c:pt>
                <c:pt idx="136" formatCode="General">
                  <c:v>0.7</c:v>
                </c:pt>
                <c:pt idx="137" formatCode="General">
                  <c:v>0.6</c:v>
                </c:pt>
                <c:pt idx="138" formatCode="General">
                  <c:v>0.6</c:v>
                </c:pt>
                <c:pt idx="139" formatCode="General">
                  <c:v>0.5</c:v>
                </c:pt>
                <c:pt idx="140" formatCode="General">
                  <c:v>0.5</c:v>
                </c:pt>
                <c:pt idx="141" formatCode="General">
                  <c:v>0.5</c:v>
                </c:pt>
                <c:pt idx="142" formatCode="General">
                  <c:v>0.5</c:v>
                </c:pt>
                <c:pt idx="143" formatCode="General">
                  <c:v>0.5</c:v>
                </c:pt>
                <c:pt idx="144" formatCode="General">
                  <c:v>0.5</c:v>
                </c:pt>
                <c:pt idx="145">
                  <c:v>0.6</c:v>
                </c:pt>
                <c:pt idx="146">
                  <c:v>0.8</c:v>
                </c:pt>
                <c:pt idx="147">
                  <c:v>0.6</c:v>
                </c:pt>
                <c:pt idx="148">
                  <c:v>0.6</c:v>
                </c:pt>
                <c:pt idx="149">
                  <c:v>0.6</c:v>
                </c:pt>
                <c:pt idx="150">
                  <c:v>0.6</c:v>
                </c:pt>
                <c:pt idx="151">
                  <c:v>0.6</c:v>
                </c:pt>
                <c:pt idx="152">
                  <c:v>0.6</c:v>
                </c:pt>
                <c:pt idx="153">
                  <c:v>0.6</c:v>
                </c:pt>
                <c:pt idx="154">
                  <c:v>0.6</c:v>
                </c:pt>
                <c:pt idx="155">
                  <c:v>0.7</c:v>
                </c:pt>
                <c:pt idx="156" formatCode="General">
                  <c:v>0.8</c:v>
                </c:pt>
                <c:pt idx="157" formatCode="General">
                  <c:v>0.8</c:v>
                </c:pt>
                <c:pt idx="158" formatCode="0.0">
                  <c:v>0.8</c:v>
                </c:pt>
                <c:pt idx="159" formatCode="0.0">
                  <c:v>0.8</c:v>
                </c:pt>
                <c:pt idx="160" formatCode="0.0">
                  <c:v>0.8</c:v>
                </c:pt>
                <c:pt idx="161" formatCode="0.0">
                  <c:v>0.8</c:v>
                </c:pt>
                <c:pt idx="162">
                  <c:v>0.7</c:v>
                </c:pt>
                <c:pt idx="163">
                  <c:v>0.7</c:v>
                </c:pt>
                <c:pt idx="164">
                  <c:v>0.7</c:v>
                </c:pt>
                <c:pt idx="165">
                  <c:v>0.6</c:v>
                </c:pt>
                <c:pt idx="166" formatCode="General">
                  <c:v>0.7</c:v>
                </c:pt>
                <c:pt idx="167" formatCode="General">
                  <c:v>0.8</c:v>
                </c:pt>
                <c:pt idx="168" formatCode="General">
                  <c:v>0.8</c:v>
                </c:pt>
                <c:pt idx="169" formatCode="General">
                  <c:v>0.8</c:v>
                </c:pt>
                <c:pt idx="170" formatCode="General">
                  <c:v>0.8</c:v>
                </c:pt>
                <c:pt idx="171" formatCode="0.0">
                  <c:v>1</c:v>
                </c:pt>
                <c:pt idx="172" formatCode="0.0">
                  <c:v>0.9</c:v>
                </c:pt>
                <c:pt idx="173" formatCode="General">
                  <c:v>0.8</c:v>
                </c:pt>
                <c:pt idx="174" formatCode="General">
                  <c:v>1.2</c:v>
                </c:pt>
                <c:pt idx="175" formatCode="General">
                  <c:v>0.8</c:v>
                </c:pt>
                <c:pt idx="176" formatCode="General">
                  <c:v>1.2</c:v>
                </c:pt>
                <c:pt idx="177" formatCode="General">
                  <c:v>1.2</c:v>
                </c:pt>
                <c:pt idx="178" formatCode="General">
                  <c:v>1.3</c:v>
                </c:pt>
                <c:pt idx="179" formatCode="General">
                  <c:v>1.3</c:v>
                </c:pt>
                <c:pt idx="180" formatCode="General">
                  <c:v>1.3</c:v>
                </c:pt>
                <c:pt idx="181" formatCode="0.0">
                  <c:v>1.5</c:v>
                </c:pt>
                <c:pt idx="182">
                  <c:v>1.6</c:v>
                </c:pt>
                <c:pt idx="183">
                  <c:v>1.5</c:v>
                </c:pt>
                <c:pt idx="18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2-492D-BE33-150FA9300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562232"/>
        <c:axId val="500562624"/>
      </c:lineChart>
      <c:dateAx>
        <c:axId val="500562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562624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500562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3.0478955007256895E-2"/>
              <c:y val="1.96850393700787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562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46996396007375"/>
          <c:y val="0.14772781918730465"/>
          <c:w val="0.64966202188968791"/>
          <c:h val="0.72348752473782529"/>
        </c:manualLayout>
      </c:layout>
      <c:pieChart>
        <c:varyColors val="1"/>
        <c:ser>
          <c:idx val="0"/>
          <c:order val="0"/>
          <c:tx>
            <c:strRef>
              <c:f>WD!$V$29</c:f>
              <c:strCache>
                <c:ptCount val="1"/>
                <c:pt idx="0">
                  <c:v>West Dorset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F6-4C72-BBB5-68C065B9BE42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F6-4C72-BBB5-68C065B9BE42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F6-4C72-BBB5-68C065B9BE42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F6-4C72-BBB5-68C065B9BE4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WD!$W$28:$Z$28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WD!$W$29:$Z$29</c:f>
              <c:numCache>
                <c:formatCode>General</c:formatCode>
                <c:ptCount val="4"/>
                <c:pt idx="0">
                  <c:v>145</c:v>
                </c:pt>
                <c:pt idx="1">
                  <c:v>175</c:v>
                </c:pt>
                <c:pt idx="2">
                  <c:v>235</c:v>
                </c:pt>
                <c:pt idx="3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F6-4C72-BBB5-68C065B9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43212950568392"/>
          <c:y val="0.15658362989323843"/>
          <c:w val="0.53977347602632841"/>
          <c:h val="0.67615658362989328"/>
        </c:manualLayout>
      </c:layout>
      <c:pieChart>
        <c:varyColors val="1"/>
        <c:ser>
          <c:idx val="0"/>
          <c:order val="0"/>
          <c:tx>
            <c:strRef>
              <c:f>WD!$V$24</c:f>
              <c:strCache>
                <c:ptCount val="1"/>
                <c:pt idx="0">
                  <c:v>West Dorset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64-42B8-823F-F87DCB2FF452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64-42B8-823F-F87DCB2FF452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64-42B8-823F-F87DCB2FF452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64-42B8-823F-F87DCB2FF452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464-42B8-823F-F87DCB2FF45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WD!$W$23:$AA$23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WD!$W$24:$AA$24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64-42B8-823F-F87DCB2F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84685681860373E-2"/>
          <c:y val="6.3241228772751928E-2"/>
          <c:w val="0.92682991758058919"/>
          <c:h val="0.58893394294625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Data!$C$510</c:f>
              <c:strCache>
                <c:ptCount val="1"/>
                <c:pt idx="0">
                  <c:v>Rate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13-439B-9E70-6C1DDFB48544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13-439B-9E70-6C1DDFB48544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13-439B-9E70-6C1DDFB48544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13-439B-9E70-6C1DDFB48544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213-439B-9E70-6C1DDFB48544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213-439B-9E70-6C1DDFB48544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213-439B-9E70-6C1DDFB48544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213-439B-9E70-6C1DDFB48544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213-439B-9E70-6C1DDFB48544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213-439B-9E70-6C1DDFB48544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213-439B-9E70-6C1DDFB48544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C213-439B-9E70-6C1DDFB4854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Data!$B$511:$B$522</c:f>
              <c:strCache>
                <c:ptCount val="12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</c:strCache>
            </c:strRef>
          </c:cat>
          <c:val>
            <c:numRef>
              <c:f>Data!$C$511:$C$522</c:f>
              <c:numCache>
                <c:formatCode>#,##0.0</c:formatCode>
                <c:ptCount val="12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213-439B-9E70-6C1DDFB4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32112"/>
        <c:axId val="346733288"/>
      </c:barChart>
      <c:catAx>
        <c:axId val="34673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733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733288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34673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0203193033382"/>
          <c:y val="0.101562693715465"/>
          <c:w val="0.85341074020319307"/>
          <c:h val="0.55859481543505751"/>
        </c:manualLayout>
      </c:layout>
      <c:lineChart>
        <c:grouping val="standard"/>
        <c:varyColors val="0"/>
        <c:ser>
          <c:idx val="5"/>
          <c:order val="0"/>
          <c:tx>
            <c:strRef>
              <c:f>Data!$B$629</c:f>
              <c:strCache>
                <c:ptCount val="1"/>
                <c:pt idx="0">
                  <c:v>DCC Dorset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Data!$C$629:$GE$629</c:f>
              <c:numCache>
                <c:formatCode>#,##0.0</c:formatCode>
                <c:ptCount val="185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1.1000000000000001</c:v>
                </c:pt>
                <c:pt idx="25">
                  <c:v>1.2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</c:v>
                </c:pt>
                <c:pt idx="39">
                  <c:v>0.9</c:v>
                </c:pt>
                <c:pt idx="40">
                  <c:v>0.8</c:v>
                </c:pt>
                <c:pt idx="41">
                  <c:v>0.7</c:v>
                </c:pt>
                <c:pt idx="42">
                  <c:v>0.7</c:v>
                </c:pt>
                <c:pt idx="43">
                  <c:v>0.8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0.8</c:v>
                </c:pt>
                <c:pt idx="48">
                  <c:v>0.9</c:v>
                </c:pt>
                <c:pt idx="49">
                  <c:v>0.9</c:v>
                </c:pt>
                <c:pt idx="50">
                  <c:v>0.8</c:v>
                </c:pt>
                <c:pt idx="51">
                  <c:v>0.8</c:v>
                </c:pt>
                <c:pt idx="52">
                  <c:v>0.7</c:v>
                </c:pt>
                <c:pt idx="53">
                  <c:v>0.7</c:v>
                </c:pt>
                <c:pt idx="54">
                  <c:v>0.8</c:v>
                </c:pt>
                <c:pt idx="55">
                  <c:v>0.9</c:v>
                </c:pt>
                <c:pt idx="56">
                  <c:v>1</c:v>
                </c:pt>
                <c:pt idx="57">
                  <c:v>1.1000000000000001</c:v>
                </c:pt>
                <c:pt idx="58">
                  <c:v>1.3</c:v>
                </c:pt>
                <c:pt idx="59">
                  <c:v>1.5</c:v>
                </c:pt>
                <c:pt idx="60">
                  <c:v>1.7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</c:v>
                </c:pt>
                <c:pt idx="65">
                  <c:v>1.9</c:v>
                </c:pt>
                <c:pt idx="66">
                  <c:v>1.9</c:v>
                </c:pt>
                <c:pt idx="67">
                  <c:v>2</c:v>
                </c:pt>
                <c:pt idx="68">
                  <c:v>1.9</c:v>
                </c:pt>
                <c:pt idx="69">
                  <c:v>1.9</c:v>
                </c:pt>
                <c:pt idx="70">
                  <c:v>2.1</c:v>
                </c:pt>
                <c:pt idx="71">
                  <c:v>2.1</c:v>
                </c:pt>
                <c:pt idx="72">
                  <c:v>2.2999999999999998</c:v>
                </c:pt>
                <c:pt idx="73">
                  <c:v>2.2999999999999998</c:v>
                </c:pt>
                <c:pt idx="74">
                  <c:v>2.2000000000000002</c:v>
                </c:pt>
                <c:pt idx="75">
                  <c:v>1.9</c:v>
                </c:pt>
                <c:pt idx="76">
                  <c:v>1.8</c:v>
                </c:pt>
                <c:pt idx="77">
                  <c:v>1.6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1.7</c:v>
                </c:pt>
                <c:pt idx="83">
                  <c:v>1.8</c:v>
                </c:pt>
                <c:pt idx="84">
                  <c:v>1.9</c:v>
                </c:pt>
                <c:pt idx="85">
                  <c:v>1.9</c:v>
                </c:pt>
                <c:pt idx="86">
                  <c:v>1.8</c:v>
                </c:pt>
                <c:pt idx="87">
                  <c:v>1.6</c:v>
                </c:pt>
                <c:pt idx="88">
                  <c:v>1.6</c:v>
                </c:pt>
                <c:pt idx="89">
                  <c:v>1.5</c:v>
                </c:pt>
                <c:pt idx="90">
                  <c:v>1.5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1.8</c:v>
                </c:pt>
                <c:pt idx="95">
                  <c:v>1.8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1.7</c:v>
                </c:pt>
                <c:pt idx="100">
                  <c:v>1.6</c:v>
                </c:pt>
                <c:pt idx="101">
                  <c:v>1.6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1.6</c:v>
                </c:pt>
                <c:pt idx="106">
                  <c:v>1.6</c:v>
                </c:pt>
                <c:pt idx="107">
                  <c:v>1.7</c:v>
                </c:pt>
                <c:pt idx="108">
                  <c:v>1.7</c:v>
                </c:pt>
                <c:pt idx="109">
                  <c:v>1.7</c:v>
                </c:pt>
                <c:pt idx="110">
                  <c:v>1.7</c:v>
                </c:pt>
                <c:pt idx="111">
                  <c:v>1.6</c:v>
                </c:pt>
                <c:pt idx="112">
                  <c:v>1.5</c:v>
                </c:pt>
                <c:pt idx="113">
                  <c:v>1.4</c:v>
                </c:pt>
                <c:pt idx="114" formatCode="General">
                  <c:v>1.4</c:v>
                </c:pt>
                <c:pt idx="115" formatCode="General">
                  <c:v>1.3</c:v>
                </c:pt>
                <c:pt idx="116" formatCode="General">
                  <c:v>1.3</c:v>
                </c:pt>
                <c:pt idx="117">
                  <c:v>1.2</c:v>
                </c:pt>
                <c:pt idx="118">
                  <c:v>1.3</c:v>
                </c:pt>
                <c:pt idx="119">
                  <c:v>1.3</c:v>
                </c:pt>
                <c:pt idx="120" formatCode="General">
                  <c:v>1.4</c:v>
                </c:pt>
                <c:pt idx="121" formatCode="General">
                  <c:v>1.4</c:v>
                </c:pt>
                <c:pt idx="122" formatCode="General">
                  <c:v>1.3</c:v>
                </c:pt>
                <c:pt idx="123" formatCode="General">
                  <c:v>0.8</c:v>
                </c:pt>
                <c:pt idx="124" formatCode="General">
                  <c:v>1.1000000000000001</c:v>
                </c:pt>
                <c:pt idx="125" formatCode="General">
                  <c:v>0.9</c:v>
                </c:pt>
                <c:pt idx="126" formatCode="General">
                  <c:v>0.9</c:v>
                </c:pt>
                <c:pt idx="127" formatCode="General">
                  <c:v>0.8</c:v>
                </c:pt>
                <c:pt idx="128" formatCode="General">
                  <c:v>0.8</c:v>
                </c:pt>
                <c:pt idx="129" formatCode="General">
                  <c:v>0.8</c:v>
                </c:pt>
                <c:pt idx="130" formatCode="General">
                  <c:v>0.9</c:v>
                </c:pt>
                <c:pt idx="131" formatCode="General">
                  <c:v>0.9</c:v>
                </c:pt>
                <c:pt idx="132" formatCode="General">
                  <c:v>0.9</c:v>
                </c:pt>
                <c:pt idx="133" formatCode="General">
                  <c:v>0.9</c:v>
                </c:pt>
                <c:pt idx="134" formatCode="General">
                  <c:v>0.9</c:v>
                </c:pt>
                <c:pt idx="135" formatCode="General">
                  <c:v>0.8</c:v>
                </c:pt>
                <c:pt idx="136" formatCode="General">
                  <c:v>0.7</c:v>
                </c:pt>
                <c:pt idx="137" formatCode="General">
                  <c:v>0.7</c:v>
                </c:pt>
                <c:pt idx="138" formatCode="General">
                  <c:v>0.7</c:v>
                </c:pt>
                <c:pt idx="139" formatCode="General">
                  <c:v>0.6</c:v>
                </c:pt>
                <c:pt idx="140" formatCode="General">
                  <c:v>0.7</c:v>
                </c:pt>
                <c:pt idx="141" formatCode="General">
                  <c:v>0.7</c:v>
                </c:pt>
                <c:pt idx="142" formatCode="General">
                  <c:v>0.7</c:v>
                </c:pt>
                <c:pt idx="143" formatCode="General">
                  <c:v>0.7</c:v>
                </c:pt>
                <c:pt idx="144" formatCode="General">
                  <c:v>0.7</c:v>
                </c:pt>
                <c:pt idx="145">
                  <c:v>0.7</c:v>
                </c:pt>
                <c:pt idx="146">
                  <c:v>0.8</c:v>
                </c:pt>
                <c:pt idx="147">
                  <c:v>0.8</c:v>
                </c:pt>
                <c:pt idx="148">
                  <c:v>0.7</c:v>
                </c:pt>
                <c:pt idx="149">
                  <c:v>0.7</c:v>
                </c:pt>
                <c:pt idx="150">
                  <c:v>0.8</c:v>
                </c:pt>
                <c:pt idx="151">
                  <c:v>0.8</c:v>
                </c:pt>
                <c:pt idx="152">
                  <c:v>0.8</c:v>
                </c:pt>
                <c:pt idx="153">
                  <c:v>0.8</c:v>
                </c:pt>
                <c:pt idx="154">
                  <c:v>0.8</c:v>
                </c:pt>
                <c:pt idx="155">
                  <c:v>0.9</c:v>
                </c:pt>
                <c:pt idx="156" formatCode="General">
                  <c:v>0.9</c:v>
                </c:pt>
                <c:pt idx="157" formatCode="General">
                  <c:v>0.9</c:v>
                </c:pt>
                <c:pt idx="158" formatCode="0.0">
                  <c:v>0.9</c:v>
                </c:pt>
                <c:pt idx="159" formatCode="0.0">
                  <c:v>0.9</c:v>
                </c:pt>
                <c:pt idx="160" formatCode="0.0">
                  <c:v>0.9</c:v>
                </c:pt>
                <c:pt idx="161" formatCode="0.0">
                  <c:v>0.8</c:v>
                </c:pt>
                <c:pt idx="162">
                  <c:v>0.8</c:v>
                </c:pt>
                <c:pt idx="163">
                  <c:v>0.8</c:v>
                </c:pt>
                <c:pt idx="164">
                  <c:v>0.8</c:v>
                </c:pt>
                <c:pt idx="165">
                  <c:v>0.8</c:v>
                </c:pt>
                <c:pt idx="166" formatCode="General">
                  <c:v>0.9</c:v>
                </c:pt>
                <c:pt idx="167" formatCode="General">
                  <c:v>0.9</c:v>
                </c:pt>
                <c:pt idx="168" formatCode="0.0">
                  <c:v>1</c:v>
                </c:pt>
                <c:pt idx="169" formatCode="0.0">
                  <c:v>1</c:v>
                </c:pt>
                <c:pt idx="170" formatCode="0.0">
                  <c:v>1.1000000000000001</c:v>
                </c:pt>
                <c:pt idx="171" formatCode="0.0">
                  <c:v>1.3</c:v>
                </c:pt>
                <c:pt idx="172" formatCode="0.0">
                  <c:v>1.2</c:v>
                </c:pt>
                <c:pt idx="173" formatCode="General">
                  <c:v>0.9</c:v>
                </c:pt>
                <c:pt idx="174" formatCode="General">
                  <c:v>1.3</c:v>
                </c:pt>
                <c:pt idx="175" formatCode="General">
                  <c:v>0.9</c:v>
                </c:pt>
                <c:pt idx="176" formatCode="General">
                  <c:v>1.3</c:v>
                </c:pt>
                <c:pt idx="177" formatCode="General">
                  <c:v>1.4</c:v>
                </c:pt>
                <c:pt idx="178" formatCode="General">
                  <c:v>1.4</c:v>
                </c:pt>
                <c:pt idx="179" formatCode="General">
                  <c:v>1.5</c:v>
                </c:pt>
                <c:pt idx="180" formatCode="General">
                  <c:v>1.5</c:v>
                </c:pt>
                <c:pt idx="181" formatCode="0.0">
                  <c:v>1.6</c:v>
                </c:pt>
                <c:pt idx="182">
                  <c:v>1.7</c:v>
                </c:pt>
                <c:pt idx="183">
                  <c:v>1.6</c:v>
                </c:pt>
                <c:pt idx="18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A-4720-A224-49188234C0ED}"/>
            </c:ext>
          </c:extLst>
        </c:ser>
        <c:ser>
          <c:idx val="10"/>
          <c:order val="1"/>
          <c:tx>
            <c:strRef>
              <c:f>Data!$B$634</c:f>
              <c:strCache>
                <c:ptCount val="1"/>
                <c:pt idx="0">
                  <c:v>West Dorset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Data!$C$634:$GE$634</c:f>
              <c:numCache>
                <c:formatCode>#,##0.0</c:formatCode>
                <c:ptCount val="185"/>
                <c:pt idx="0">
                  <c:v>0.9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0.9</c:v>
                </c:pt>
                <c:pt idx="13">
                  <c:v>0.9</c:v>
                </c:pt>
                <c:pt idx="14">
                  <c:v>0.8</c:v>
                </c:pt>
                <c:pt idx="15">
                  <c:v>0.7</c:v>
                </c:pt>
                <c:pt idx="16">
                  <c:v>0.7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0.6</c:v>
                </c:pt>
                <c:pt idx="21">
                  <c:v>0.7</c:v>
                </c:pt>
                <c:pt idx="22">
                  <c:v>0.8</c:v>
                </c:pt>
                <c:pt idx="23">
                  <c:v>0.8</c:v>
                </c:pt>
                <c:pt idx="24">
                  <c:v>0.9</c:v>
                </c:pt>
                <c:pt idx="25">
                  <c:v>1</c:v>
                </c:pt>
                <c:pt idx="26">
                  <c:v>1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0.8</c:v>
                </c:pt>
                <c:pt idx="31">
                  <c:v>0.8</c:v>
                </c:pt>
                <c:pt idx="32">
                  <c:v>0.9</c:v>
                </c:pt>
                <c:pt idx="33">
                  <c:v>0.9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0.9</c:v>
                </c:pt>
                <c:pt idx="40">
                  <c:v>0.8</c:v>
                </c:pt>
                <c:pt idx="41">
                  <c:v>0.6</c:v>
                </c:pt>
                <c:pt idx="42">
                  <c:v>0.6</c:v>
                </c:pt>
                <c:pt idx="43">
                  <c:v>0.7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</c:v>
                </c:pt>
                <c:pt idx="48">
                  <c:v>0.7</c:v>
                </c:pt>
                <c:pt idx="49">
                  <c:v>0.7</c:v>
                </c:pt>
                <c:pt idx="50">
                  <c:v>0.7</c:v>
                </c:pt>
                <c:pt idx="51">
                  <c:v>0.6</c:v>
                </c:pt>
                <c:pt idx="52">
                  <c:v>0.6</c:v>
                </c:pt>
                <c:pt idx="53">
                  <c:v>0.6</c:v>
                </c:pt>
                <c:pt idx="54">
                  <c:v>0.7</c:v>
                </c:pt>
                <c:pt idx="55">
                  <c:v>0.7</c:v>
                </c:pt>
                <c:pt idx="56">
                  <c:v>0.8</c:v>
                </c:pt>
                <c:pt idx="57">
                  <c:v>0.9</c:v>
                </c:pt>
                <c:pt idx="58">
                  <c:v>1.1000000000000001</c:v>
                </c:pt>
                <c:pt idx="59">
                  <c:v>1.2</c:v>
                </c:pt>
                <c:pt idx="60">
                  <c:v>1.3</c:v>
                </c:pt>
                <c:pt idx="61">
                  <c:v>1.7</c:v>
                </c:pt>
                <c:pt idx="62">
                  <c:v>1.7</c:v>
                </c:pt>
                <c:pt idx="63">
                  <c:v>1.6</c:v>
                </c:pt>
                <c:pt idx="64">
                  <c:v>1.5</c:v>
                </c:pt>
                <c:pt idx="65">
                  <c:v>1.5</c:v>
                </c:pt>
                <c:pt idx="66">
                  <c:v>1.4</c:v>
                </c:pt>
                <c:pt idx="67">
                  <c:v>1.5</c:v>
                </c:pt>
                <c:pt idx="68">
                  <c:v>1.4</c:v>
                </c:pt>
                <c:pt idx="69">
                  <c:v>1.5</c:v>
                </c:pt>
                <c:pt idx="70">
                  <c:v>1.5</c:v>
                </c:pt>
                <c:pt idx="71">
                  <c:v>1.6</c:v>
                </c:pt>
                <c:pt idx="72">
                  <c:v>1.8</c:v>
                </c:pt>
                <c:pt idx="73">
                  <c:v>1.8</c:v>
                </c:pt>
                <c:pt idx="74">
                  <c:v>1.7</c:v>
                </c:pt>
                <c:pt idx="75">
                  <c:v>1.5</c:v>
                </c:pt>
                <c:pt idx="76">
                  <c:v>1.4</c:v>
                </c:pt>
                <c:pt idx="77">
                  <c:v>1.2</c:v>
                </c:pt>
                <c:pt idx="78">
                  <c:v>1.2</c:v>
                </c:pt>
                <c:pt idx="79">
                  <c:v>1.2</c:v>
                </c:pt>
                <c:pt idx="80">
                  <c:v>1.2</c:v>
                </c:pt>
                <c:pt idx="81">
                  <c:v>1.3</c:v>
                </c:pt>
                <c:pt idx="82">
                  <c:v>1.3</c:v>
                </c:pt>
                <c:pt idx="83">
                  <c:v>1.4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1.3</c:v>
                </c:pt>
                <c:pt idx="88">
                  <c:v>1.3</c:v>
                </c:pt>
                <c:pt idx="89">
                  <c:v>1.2</c:v>
                </c:pt>
                <c:pt idx="90">
                  <c:v>1.2</c:v>
                </c:pt>
                <c:pt idx="91">
                  <c:v>1.3</c:v>
                </c:pt>
                <c:pt idx="92">
                  <c:v>1.3</c:v>
                </c:pt>
                <c:pt idx="93">
                  <c:v>1.3</c:v>
                </c:pt>
                <c:pt idx="94">
                  <c:v>1.4</c:v>
                </c:pt>
                <c:pt idx="95">
                  <c:v>1.5</c:v>
                </c:pt>
                <c:pt idx="96">
                  <c:v>1.6</c:v>
                </c:pt>
                <c:pt idx="97">
                  <c:v>1.6</c:v>
                </c:pt>
                <c:pt idx="98">
                  <c:v>1.5</c:v>
                </c:pt>
                <c:pt idx="99">
                  <c:v>1.4</c:v>
                </c:pt>
                <c:pt idx="100">
                  <c:v>1.3</c:v>
                </c:pt>
                <c:pt idx="101">
                  <c:v>1.2</c:v>
                </c:pt>
                <c:pt idx="102">
                  <c:v>1.2</c:v>
                </c:pt>
                <c:pt idx="103">
                  <c:v>1.2</c:v>
                </c:pt>
                <c:pt idx="104">
                  <c:v>1.2</c:v>
                </c:pt>
                <c:pt idx="105">
                  <c:v>1.2</c:v>
                </c:pt>
                <c:pt idx="106">
                  <c:v>1.3</c:v>
                </c:pt>
                <c:pt idx="107">
                  <c:v>1.3</c:v>
                </c:pt>
                <c:pt idx="108">
                  <c:v>1.3</c:v>
                </c:pt>
                <c:pt idx="109">
                  <c:v>1.4</c:v>
                </c:pt>
                <c:pt idx="110">
                  <c:v>1.3</c:v>
                </c:pt>
                <c:pt idx="111">
                  <c:v>1.2</c:v>
                </c:pt>
                <c:pt idx="112">
                  <c:v>1.1000000000000001</c:v>
                </c:pt>
                <c:pt idx="113">
                  <c:v>1</c:v>
                </c:pt>
                <c:pt idx="114" formatCode="General">
                  <c:v>1</c:v>
                </c:pt>
                <c:pt idx="115" formatCode="General">
                  <c:v>0.9</c:v>
                </c:pt>
                <c:pt idx="116" formatCode="General">
                  <c:v>0.9</c:v>
                </c:pt>
                <c:pt idx="117">
                  <c:v>0.9</c:v>
                </c:pt>
                <c:pt idx="118">
                  <c:v>0.9</c:v>
                </c:pt>
                <c:pt idx="119">
                  <c:v>0.9</c:v>
                </c:pt>
                <c:pt idx="120" formatCode="General">
                  <c:v>1</c:v>
                </c:pt>
                <c:pt idx="121" formatCode="General">
                  <c:v>0.9</c:v>
                </c:pt>
                <c:pt idx="122" formatCode="General">
                  <c:v>0.8</c:v>
                </c:pt>
                <c:pt idx="123" formatCode="General">
                  <c:v>0.9</c:v>
                </c:pt>
                <c:pt idx="124" formatCode="General">
                  <c:v>0.7</c:v>
                </c:pt>
                <c:pt idx="125" formatCode="General">
                  <c:v>0.6</c:v>
                </c:pt>
                <c:pt idx="126" formatCode="General">
                  <c:v>0.6</c:v>
                </c:pt>
                <c:pt idx="127" formatCode="General">
                  <c:v>0.6</c:v>
                </c:pt>
                <c:pt idx="128" formatCode="General">
                  <c:v>0.6</c:v>
                </c:pt>
                <c:pt idx="129" formatCode="General">
                  <c:v>0.6</c:v>
                </c:pt>
                <c:pt idx="130" formatCode="General">
                  <c:v>0.6</c:v>
                </c:pt>
                <c:pt idx="131" formatCode="General">
                  <c:v>0.6</c:v>
                </c:pt>
                <c:pt idx="132" formatCode="General">
                  <c:v>0.7</c:v>
                </c:pt>
                <c:pt idx="133" formatCode="General">
                  <c:v>0.7</c:v>
                </c:pt>
                <c:pt idx="134" formatCode="General">
                  <c:v>0.6</c:v>
                </c:pt>
                <c:pt idx="135" formatCode="General">
                  <c:v>0.6</c:v>
                </c:pt>
                <c:pt idx="136" formatCode="General">
                  <c:v>0.6</c:v>
                </c:pt>
                <c:pt idx="137" formatCode="General">
                  <c:v>0.5</c:v>
                </c:pt>
                <c:pt idx="138" formatCode="General">
                  <c:v>0.6</c:v>
                </c:pt>
                <c:pt idx="139" formatCode="General">
                  <c:v>0.6</c:v>
                </c:pt>
                <c:pt idx="140" formatCode="General">
                  <c:v>0.6</c:v>
                </c:pt>
                <c:pt idx="141" formatCode="General">
                  <c:v>0.6</c:v>
                </c:pt>
                <c:pt idx="142" formatCode="General">
                  <c:v>0.5</c:v>
                </c:pt>
                <c:pt idx="143" formatCode="General">
                  <c:v>0.6</c:v>
                </c:pt>
                <c:pt idx="144" formatCode="General">
                  <c:v>0.6</c:v>
                </c:pt>
                <c:pt idx="145">
                  <c:v>0.6</c:v>
                </c:pt>
                <c:pt idx="146">
                  <c:v>0.6</c:v>
                </c:pt>
                <c:pt idx="147">
                  <c:v>0.6</c:v>
                </c:pt>
                <c:pt idx="148">
                  <c:v>0.5</c:v>
                </c:pt>
                <c:pt idx="149">
                  <c:v>0.6</c:v>
                </c:pt>
                <c:pt idx="150">
                  <c:v>0.6</c:v>
                </c:pt>
                <c:pt idx="151">
                  <c:v>0.6</c:v>
                </c:pt>
                <c:pt idx="152">
                  <c:v>0.6</c:v>
                </c:pt>
                <c:pt idx="153">
                  <c:v>0.6</c:v>
                </c:pt>
                <c:pt idx="154">
                  <c:v>0.7</c:v>
                </c:pt>
                <c:pt idx="155">
                  <c:v>0.7</c:v>
                </c:pt>
                <c:pt idx="156" formatCode="General">
                  <c:v>0.8</c:v>
                </c:pt>
                <c:pt idx="157" formatCode="General">
                  <c:v>0.8</c:v>
                </c:pt>
                <c:pt idx="158" formatCode="0.0">
                  <c:v>0.8</c:v>
                </c:pt>
                <c:pt idx="159" formatCode="0.0">
                  <c:v>0.7</c:v>
                </c:pt>
                <c:pt idx="160" formatCode="0.0">
                  <c:v>0.7</c:v>
                </c:pt>
                <c:pt idx="161" formatCode="0.0">
                  <c:v>0.7</c:v>
                </c:pt>
                <c:pt idx="162">
                  <c:v>0.7</c:v>
                </c:pt>
                <c:pt idx="163">
                  <c:v>0.6</c:v>
                </c:pt>
                <c:pt idx="164">
                  <c:v>0.6</c:v>
                </c:pt>
                <c:pt idx="165">
                  <c:v>0.7</c:v>
                </c:pt>
                <c:pt idx="166" formatCode="General">
                  <c:v>0.8</c:v>
                </c:pt>
                <c:pt idx="167" formatCode="General">
                  <c:v>0.8</c:v>
                </c:pt>
                <c:pt idx="168" formatCode="General">
                  <c:v>0.8</c:v>
                </c:pt>
                <c:pt idx="169" formatCode="General">
                  <c:v>0.9</c:v>
                </c:pt>
                <c:pt idx="170" formatCode="0.0">
                  <c:v>1</c:v>
                </c:pt>
                <c:pt idx="171" formatCode="0.0">
                  <c:v>1.2</c:v>
                </c:pt>
                <c:pt idx="172" formatCode="0.0">
                  <c:v>1.2</c:v>
                </c:pt>
                <c:pt idx="173" formatCode="General">
                  <c:v>0.8</c:v>
                </c:pt>
                <c:pt idx="174" formatCode="General">
                  <c:v>1.2</c:v>
                </c:pt>
                <c:pt idx="175" formatCode="General">
                  <c:v>0.8</c:v>
                </c:pt>
                <c:pt idx="176" formatCode="General">
                  <c:v>1.2</c:v>
                </c:pt>
                <c:pt idx="177" formatCode="General">
                  <c:v>1.2</c:v>
                </c:pt>
                <c:pt idx="178" formatCode="General">
                  <c:v>1.3</c:v>
                </c:pt>
                <c:pt idx="179" formatCode="General">
                  <c:v>1.4</c:v>
                </c:pt>
                <c:pt idx="180" formatCode="General">
                  <c:v>1.4</c:v>
                </c:pt>
                <c:pt idx="181" formatCode="0.0">
                  <c:v>1.5</c:v>
                </c:pt>
                <c:pt idx="182">
                  <c:v>1.5</c:v>
                </c:pt>
                <c:pt idx="183">
                  <c:v>1.5</c:v>
                </c:pt>
                <c:pt idx="18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A-4720-A224-49188234C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734072"/>
        <c:axId val="346730936"/>
      </c:lineChart>
      <c:dateAx>
        <c:axId val="346734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73093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346730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3.0478955007256895E-2"/>
              <c:y val="1.9531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734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7121337263866"/>
          <c:y val="0.11068722918510926"/>
          <c:w val="0.64745869878624662"/>
          <c:h val="0.72900899221916782"/>
        </c:manualLayout>
      </c:layout>
      <c:pieChart>
        <c:varyColors val="1"/>
        <c:ser>
          <c:idx val="0"/>
          <c:order val="0"/>
          <c:tx>
            <c:strRef>
              <c:f>WandP!$V$29</c:f>
              <c:strCache>
                <c:ptCount val="1"/>
                <c:pt idx="0">
                  <c:v>Weymouth &amp; Portland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B3-4EF9-B086-07B3FE804BB8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B3-4EF9-B086-07B3FE804BB8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B3-4EF9-B086-07B3FE804BB8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B3-4EF9-B086-07B3FE804BB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WandP!$W$28:$Z$28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WandP!$W$29:$Z$29</c:f>
              <c:numCache>
                <c:formatCode>General</c:formatCode>
                <c:ptCount val="4"/>
                <c:pt idx="0">
                  <c:v>210</c:v>
                </c:pt>
                <c:pt idx="1">
                  <c:v>245</c:v>
                </c:pt>
                <c:pt idx="2">
                  <c:v>275</c:v>
                </c:pt>
                <c:pt idx="3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B3-4EF9-B086-07B3FE804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07075961537139"/>
          <c:y val="0.11827998389891317"/>
          <c:w val="0.53521200375770761"/>
          <c:h val="0.68100596790283341"/>
        </c:manualLayout>
      </c:layout>
      <c:pieChart>
        <c:varyColors val="1"/>
        <c:ser>
          <c:idx val="0"/>
          <c:order val="0"/>
          <c:tx>
            <c:strRef>
              <c:f>WandP!$V$24</c:f>
              <c:strCache>
                <c:ptCount val="1"/>
                <c:pt idx="0">
                  <c:v>Weymouth &amp; Portland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6F-45D9-81E6-4F8E35A35B59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6F-45D9-81E6-4F8E35A35B59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6F-45D9-81E6-4F8E35A35B59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36F-45D9-81E6-4F8E35A35B59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36F-45D9-81E6-4F8E35A35B5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WandP!$W$23:$AA$23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WandP!$W$24:$AA$24</c:f>
              <c:numCache>
                <c:formatCode>General</c:formatCode>
                <c:ptCount val="5"/>
                <c:pt idx="0">
                  <c:v>15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6F-45D9-81E6-4F8E35A35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84685681860373E-2"/>
          <c:y val="6.3241228772751928E-2"/>
          <c:w val="0.92682991758058919"/>
          <c:h val="0.58893394294625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Data!$C$510</c:f>
              <c:strCache>
                <c:ptCount val="1"/>
                <c:pt idx="0">
                  <c:v>Rate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95-40A3-AE69-090D6CF09DD4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95-40A3-AE69-090D6CF09DD4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95-40A3-AE69-090D6CF09DD4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95-40A3-AE69-090D6CF09DD4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595-40A3-AE69-090D6CF09DD4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595-40A3-AE69-090D6CF09DD4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595-40A3-AE69-090D6CF09DD4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595-40A3-AE69-090D6CF09DD4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595-40A3-AE69-090D6CF09DD4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595-40A3-AE69-090D6CF09DD4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595-40A3-AE69-090D6CF09DD4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595-40A3-AE69-090D6CF09DD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Data!$B$511:$B$522</c:f>
              <c:strCache>
                <c:ptCount val="12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</c:strCache>
            </c:strRef>
          </c:cat>
          <c:val>
            <c:numRef>
              <c:f>Data!$C$511:$C$522</c:f>
              <c:numCache>
                <c:formatCode>#,##0.0</c:formatCode>
                <c:ptCount val="12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595-40A3-AE69-090D6CF09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30544"/>
        <c:axId val="349063760"/>
      </c:barChart>
      <c:catAx>
        <c:axId val="3467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906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06376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346730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0203193033382"/>
          <c:y val="0.101562693715465"/>
          <c:w val="0.85341074020319307"/>
          <c:h val="0.55859481543505751"/>
        </c:manualLayout>
      </c:layout>
      <c:lineChart>
        <c:grouping val="standard"/>
        <c:varyColors val="0"/>
        <c:ser>
          <c:idx val="5"/>
          <c:order val="0"/>
          <c:tx>
            <c:strRef>
              <c:f>Data!$B$629</c:f>
              <c:strCache>
                <c:ptCount val="1"/>
                <c:pt idx="0">
                  <c:v>DCC Dorset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Data!$C$629:$GE$629</c:f>
              <c:numCache>
                <c:formatCode>#,##0.0</c:formatCode>
                <c:ptCount val="185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1.1000000000000001</c:v>
                </c:pt>
                <c:pt idx="25">
                  <c:v>1.2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</c:v>
                </c:pt>
                <c:pt idx="39">
                  <c:v>0.9</c:v>
                </c:pt>
                <c:pt idx="40">
                  <c:v>0.8</c:v>
                </c:pt>
                <c:pt idx="41">
                  <c:v>0.7</c:v>
                </c:pt>
                <c:pt idx="42">
                  <c:v>0.7</c:v>
                </c:pt>
                <c:pt idx="43">
                  <c:v>0.8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0.8</c:v>
                </c:pt>
                <c:pt idx="48">
                  <c:v>0.9</c:v>
                </c:pt>
                <c:pt idx="49">
                  <c:v>0.9</c:v>
                </c:pt>
                <c:pt idx="50">
                  <c:v>0.8</c:v>
                </c:pt>
                <c:pt idx="51">
                  <c:v>0.8</c:v>
                </c:pt>
                <c:pt idx="52">
                  <c:v>0.7</c:v>
                </c:pt>
                <c:pt idx="53">
                  <c:v>0.7</c:v>
                </c:pt>
                <c:pt idx="54">
                  <c:v>0.8</c:v>
                </c:pt>
                <c:pt idx="55">
                  <c:v>0.9</c:v>
                </c:pt>
                <c:pt idx="56">
                  <c:v>1</c:v>
                </c:pt>
                <c:pt idx="57">
                  <c:v>1.1000000000000001</c:v>
                </c:pt>
                <c:pt idx="58">
                  <c:v>1.3</c:v>
                </c:pt>
                <c:pt idx="59">
                  <c:v>1.5</c:v>
                </c:pt>
                <c:pt idx="60">
                  <c:v>1.7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</c:v>
                </c:pt>
                <c:pt idx="65">
                  <c:v>1.9</c:v>
                </c:pt>
                <c:pt idx="66">
                  <c:v>1.9</c:v>
                </c:pt>
                <c:pt idx="67">
                  <c:v>2</c:v>
                </c:pt>
                <c:pt idx="68">
                  <c:v>1.9</c:v>
                </c:pt>
                <c:pt idx="69">
                  <c:v>1.9</c:v>
                </c:pt>
                <c:pt idx="70">
                  <c:v>2.1</c:v>
                </c:pt>
                <c:pt idx="71">
                  <c:v>2.1</c:v>
                </c:pt>
                <c:pt idx="72">
                  <c:v>2.2999999999999998</c:v>
                </c:pt>
                <c:pt idx="73">
                  <c:v>2.2999999999999998</c:v>
                </c:pt>
                <c:pt idx="74">
                  <c:v>2.2000000000000002</c:v>
                </c:pt>
                <c:pt idx="75">
                  <c:v>1.9</c:v>
                </c:pt>
                <c:pt idx="76">
                  <c:v>1.8</c:v>
                </c:pt>
                <c:pt idx="77">
                  <c:v>1.6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1.7</c:v>
                </c:pt>
                <c:pt idx="83">
                  <c:v>1.8</c:v>
                </c:pt>
                <c:pt idx="84">
                  <c:v>1.9</c:v>
                </c:pt>
                <c:pt idx="85">
                  <c:v>1.9</c:v>
                </c:pt>
                <c:pt idx="86">
                  <c:v>1.8</c:v>
                </c:pt>
                <c:pt idx="87">
                  <c:v>1.6</c:v>
                </c:pt>
                <c:pt idx="88">
                  <c:v>1.6</c:v>
                </c:pt>
                <c:pt idx="89">
                  <c:v>1.5</c:v>
                </c:pt>
                <c:pt idx="90">
                  <c:v>1.5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1.8</c:v>
                </c:pt>
                <c:pt idx="95">
                  <c:v>1.8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1.7</c:v>
                </c:pt>
                <c:pt idx="100">
                  <c:v>1.6</c:v>
                </c:pt>
                <c:pt idx="101">
                  <c:v>1.6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1.6</c:v>
                </c:pt>
                <c:pt idx="106">
                  <c:v>1.6</c:v>
                </c:pt>
                <c:pt idx="107">
                  <c:v>1.7</c:v>
                </c:pt>
                <c:pt idx="108">
                  <c:v>1.7</c:v>
                </c:pt>
                <c:pt idx="109">
                  <c:v>1.7</c:v>
                </c:pt>
                <c:pt idx="110">
                  <c:v>1.7</c:v>
                </c:pt>
                <c:pt idx="111">
                  <c:v>1.6</c:v>
                </c:pt>
                <c:pt idx="112">
                  <c:v>1.5</c:v>
                </c:pt>
                <c:pt idx="113">
                  <c:v>1.4</c:v>
                </c:pt>
                <c:pt idx="114" formatCode="General">
                  <c:v>1.4</c:v>
                </c:pt>
                <c:pt idx="115" formatCode="General">
                  <c:v>1.3</c:v>
                </c:pt>
                <c:pt idx="116" formatCode="General">
                  <c:v>1.3</c:v>
                </c:pt>
                <c:pt idx="117">
                  <c:v>1.2</c:v>
                </c:pt>
                <c:pt idx="118">
                  <c:v>1.3</c:v>
                </c:pt>
                <c:pt idx="119">
                  <c:v>1.3</c:v>
                </c:pt>
                <c:pt idx="120" formatCode="General">
                  <c:v>1.4</c:v>
                </c:pt>
                <c:pt idx="121" formatCode="General">
                  <c:v>1.4</c:v>
                </c:pt>
                <c:pt idx="122" formatCode="General">
                  <c:v>1.3</c:v>
                </c:pt>
                <c:pt idx="123" formatCode="General">
                  <c:v>0.8</c:v>
                </c:pt>
                <c:pt idx="124" formatCode="General">
                  <c:v>1.1000000000000001</c:v>
                </c:pt>
                <c:pt idx="125" formatCode="General">
                  <c:v>0.9</c:v>
                </c:pt>
                <c:pt idx="126" formatCode="General">
                  <c:v>0.9</c:v>
                </c:pt>
                <c:pt idx="127" formatCode="General">
                  <c:v>0.8</c:v>
                </c:pt>
                <c:pt idx="128" formatCode="General">
                  <c:v>0.8</c:v>
                </c:pt>
                <c:pt idx="129" formatCode="General">
                  <c:v>0.8</c:v>
                </c:pt>
                <c:pt idx="130" formatCode="General">
                  <c:v>0.9</c:v>
                </c:pt>
                <c:pt idx="131" formatCode="General">
                  <c:v>0.9</c:v>
                </c:pt>
                <c:pt idx="132" formatCode="General">
                  <c:v>0.9</c:v>
                </c:pt>
                <c:pt idx="133" formatCode="General">
                  <c:v>0.9</c:v>
                </c:pt>
                <c:pt idx="134" formatCode="General">
                  <c:v>0.9</c:v>
                </c:pt>
                <c:pt idx="135" formatCode="General">
                  <c:v>0.8</c:v>
                </c:pt>
                <c:pt idx="136" formatCode="General">
                  <c:v>0.7</c:v>
                </c:pt>
                <c:pt idx="137" formatCode="General">
                  <c:v>0.7</c:v>
                </c:pt>
                <c:pt idx="138" formatCode="General">
                  <c:v>0.7</c:v>
                </c:pt>
                <c:pt idx="139" formatCode="General">
                  <c:v>0.6</c:v>
                </c:pt>
                <c:pt idx="140" formatCode="General">
                  <c:v>0.7</c:v>
                </c:pt>
                <c:pt idx="141" formatCode="General">
                  <c:v>0.7</c:v>
                </c:pt>
                <c:pt idx="142" formatCode="General">
                  <c:v>0.7</c:v>
                </c:pt>
                <c:pt idx="143" formatCode="General">
                  <c:v>0.7</c:v>
                </c:pt>
                <c:pt idx="144" formatCode="General">
                  <c:v>0.7</c:v>
                </c:pt>
                <c:pt idx="145">
                  <c:v>0.7</c:v>
                </c:pt>
                <c:pt idx="146">
                  <c:v>0.8</c:v>
                </c:pt>
                <c:pt idx="147">
                  <c:v>0.8</c:v>
                </c:pt>
                <c:pt idx="148">
                  <c:v>0.7</c:v>
                </c:pt>
                <c:pt idx="149">
                  <c:v>0.7</c:v>
                </c:pt>
                <c:pt idx="150">
                  <c:v>0.8</c:v>
                </c:pt>
                <c:pt idx="151">
                  <c:v>0.8</c:v>
                </c:pt>
                <c:pt idx="152">
                  <c:v>0.8</c:v>
                </c:pt>
                <c:pt idx="153">
                  <c:v>0.8</c:v>
                </c:pt>
                <c:pt idx="154">
                  <c:v>0.8</c:v>
                </c:pt>
                <c:pt idx="155">
                  <c:v>0.9</c:v>
                </c:pt>
                <c:pt idx="156" formatCode="General">
                  <c:v>0.9</c:v>
                </c:pt>
                <c:pt idx="157" formatCode="General">
                  <c:v>0.9</c:v>
                </c:pt>
                <c:pt idx="158" formatCode="0.0">
                  <c:v>0.9</c:v>
                </c:pt>
                <c:pt idx="159" formatCode="0.0">
                  <c:v>0.9</c:v>
                </c:pt>
                <c:pt idx="160" formatCode="0.0">
                  <c:v>0.9</c:v>
                </c:pt>
                <c:pt idx="161" formatCode="0.0">
                  <c:v>0.8</c:v>
                </c:pt>
                <c:pt idx="162">
                  <c:v>0.8</c:v>
                </c:pt>
                <c:pt idx="163">
                  <c:v>0.8</c:v>
                </c:pt>
                <c:pt idx="164">
                  <c:v>0.8</c:v>
                </c:pt>
                <c:pt idx="165">
                  <c:v>0.8</c:v>
                </c:pt>
                <c:pt idx="166" formatCode="General">
                  <c:v>0.9</c:v>
                </c:pt>
                <c:pt idx="167" formatCode="General">
                  <c:v>0.9</c:v>
                </c:pt>
                <c:pt idx="168" formatCode="0.0">
                  <c:v>1</c:v>
                </c:pt>
                <c:pt idx="169" formatCode="0.0">
                  <c:v>1</c:v>
                </c:pt>
                <c:pt idx="170" formatCode="0.0">
                  <c:v>1.1000000000000001</c:v>
                </c:pt>
                <c:pt idx="171" formatCode="0.0">
                  <c:v>1.3</c:v>
                </c:pt>
                <c:pt idx="172" formatCode="0.0">
                  <c:v>1.2</c:v>
                </c:pt>
                <c:pt idx="173" formatCode="General">
                  <c:v>0.9</c:v>
                </c:pt>
                <c:pt idx="174" formatCode="General">
                  <c:v>1.3</c:v>
                </c:pt>
                <c:pt idx="175" formatCode="General">
                  <c:v>0.9</c:v>
                </c:pt>
                <c:pt idx="176" formatCode="General">
                  <c:v>1.3</c:v>
                </c:pt>
                <c:pt idx="177" formatCode="General">
                  <c:v>1.4</c:v>
                </c:pt>
                <c:pt idx="178" formatCode="General">
                  <c:v>1.4</c:v>
                </c:pt>
                <c:pt idx="179" formatCode="General">
                  <c:v>1.5</c:v>
                </c:pt>
                <c:pt idx="180" formatCode="General">
                  <c:v>1.5</c:v>
                </c:pt>
                <c:pt idx="181" formatCode="0.0">
                  <c:v>1.6</c:v>
                </c:pt>
                <c:pt idx="182">
                  <c:v>1.7</c:v>
                </c:pt>
                <c:pt idx="183">
                  <c:v>1.6</c:v>
                </c:pt>
                <c:pt idx="18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B-4F21-AC1D-C06633DE064D}"/>
            </c:ext>
          </c:extLst>
        </c:ser>
        <c:ser>
          <c:idx val="10"/>
          <c:order val="1"/>
          <c:tx>
            <c:strRef>
              <c:f>Data!$B$635</c:f>
              <c:strCache>
                <c:ptCount val="1"/>
                <c:pt idx="0">
                  <c:v>Weymouth &amp; Portland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Data!$C$635:$GE$635</c:f>
              <c:numCache>
                <c:formatCode>#,##0.0</c:formatCode>
                <c:ptCount val="185"/>
                <c:pt idx="0">
                  <c:v>2</c:v>
                </c:pt>
                <c:pt idx="1">
                  <c:v>2</c:v>
                </c:pt>
                <c:pt idx="2">
                  <c:v>1.8</c:v>
                </c:pt>
                <c:pt idx="3">
                  <c:v>1.5</c:v>
                </c:pt>
                <c:pt idx="4">
                  <c:v>1.4</c:v>
                </c:pt>
                <c:pt idx="5">
                  <c:v>1.2</c:v>
                </c:pt>
                <c:pt idx="6">
                  <c:v>1.2</c:v>
                </c:pt>
                <c:pt idx="7">
                  <c:v>1.1000000000000001</c:v>
                </c:pt>
                <c:pt idx="8">
                  <c:v>1</c:v>
                </c:pt>
                <c:pt idx="9">
                  <c:v>1.1000000000000001</c:v>
                </c:pt>
                <c:pt idx="10">
                  <c:v>1.4</c:v>
                </c:pt>
                <c:pt idx="11">
                  <c:v>1.6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1.5</c:v>
                </c:pt>
                <c:pt idx="16">
                  <c:v>1.4</c:v>
                </c:pt>
                <c:pt idx="17">
                  <c:v>1.3</c:v>
                </c:pt>
                <c:pt idx="18">
                  <c:v>1.1000000000000001</c:v>
                </c:pt>
                <c:pt idx="19">
                  <c:v>1.2</c:v>
                </c:pt>
                <c:pt idx="20">
                  <c:v>1.3</c:v>
                </c:pt>
                <c:pt idx="21">
                  <c:v>1.5</c:v>
                </c:pt>
                <c:pt idx="22">
                  <c:v>1.9</c:v>
                </c:pt>
                <c:pt idx="23">
                  <c:v>1.9</c:v>
                </c:pt>
                <c:pt idx="24">
                  <c:v>2.1</c:v>
                </c:pt>
                <c:pt idx="25">
                  <c:v>2.5</c:v>
                </c:pt>
                <c:pt idx="26">
                  <c:v>2.4</c:v>
                </c:pt>
                <c:pt idx="27">
                  <c:v>2</c:v>
                </c:pt>
                <c:pt idx="28">
                  <c:v>1.9</c:v>
                </c:pt>
                <c:pt idx="29">
                  <c:v>1.8</c:v>
                </c:pt>
                <c:pt idx="30">
                  <c:v>1.8</c:v>
                </c:pt>
                <c:pt idx="31">
                  <c:v>1.8</c:v>
                </c:pt>
                <c:pt idx="32">
                  <c:v>1.8</c:v>
                </c:pt>
                <c:pt idx="33">
                  <c:v>1.9</c:v>
                </c:pt>
                <c:pt idx="34">
                  <c:v>2</c:v>
                </c:pt>
                <c:pt idx="35">
                  <c:v>2.1</c:v>
                </c:pt>
                <c:pt idx="36">
                  <c:v>2.2999999999999998</c:v>
                </c:pt>
                <c:pt idx="37">
                  <c:v>2.2999999999999998</c:v>
                </c:pt>
                <c:pt idx="38">
                  <c:v>2.2000000000000002</c:v>
                </c:pt>
                <c:pt idx="39">
                  <c:v>1.7</c:v>
                </c:pt>
                <c:pt idx="40">
                  <c:v>1.5</c:v>
                </c:pt>
                <c:pt idx="41">
                  <c:v>1.4</c:v>
                </c:pt>
                <c:pt idx="42">
                  <c:v>1.4</c:v>
                </c:pt>
                <c:pt idx="43">
                  <c:v>1.5</c:v>
                </c:pt>
                <c:pt idx="44">
                  <c:v>1.3</c:v>
                </c:pt>
                <c:pt idx="45">
                  <c:v>1.3</c:v>
                </c:pt>
                <c:pt idx="46">
                  <c:v>1.3</c:v>
                </c:pt>
                <c:pt idx="47">
                  <c:v>1.5</c:v>
                </c:pt>
                <c:pt idx="48">
                  <c:v>1.7</c:v>
                </c:pt>
                <c:pt idx="49">
                  <c:v>1.8</c:v>
                </c:pt>
                <c:pt idx="50">
                  <c:v>1.6</c:v>
                </c:pt>
                <c:pt idx="51">
                  <c:v>1.5</c:v>
                </c:pt>
                <c:pt idx="52">
                  <c:v>1.4</c:v>
                </c:pt>
                <c:pt idx="53">
                  <c:v>1.3</c:v>
                </c:pt>
                <c:pt idx="54">
                  <c:v>1.4</c:v>
                </c:pt>
                <c:pt idx="55">
                  <c:v>1.5</c:v>
                </c:pt>
                <c:pt idx="56">
                  <c:v>1.7</c:v>
                </c:pt>
                <c:pt idx="57">
                  <c:v>1.8</c:v>
                </c:pt>
                <c:pt idx="58">
                  <c:v>2.1</c:v>
                </c:pt>
                <c:pt idx="59">
                  <c:v>2.5</c:v>
                </c:pt>
                <c:pt idx="60">
                  <c:v>2.8</c:v>
                </c:pt>
                <c:pt idx="61">
                  <c:v>3.2</c:v>
                </c:pt>
                <c:pt idx="62">
                  <c:v>3.3</c:v>
                </c:pt>
                <c:pt idx="63">
                  <c:v>3.2</c:v>
                </c:pt>
                <c:pt idx="64">
                  <c:v>3</c:v>
                </c:pt>
                <c:pt idx="65">
                  <c:v>2.8</c:v>
                </c:pt>
                <c:pt idx="66">
                  <c:v>2.9</c:v>
                </c:pt>
                <c:pt idx="67">
                  <c:v>2.9</c:v>
                </c:pt>
                <c:pt idx="68">
                  <c:v>2.7</c:v>
                </c:pt>
                <c:pt idx="69">
                  <c:v>2.9</c:v>
                </c:pt>
                <c:pt idx="70">
                  <c:v>3.3</c:v>
                </c:pt>
                <c:pt idx="71">
                  <c:v>3.5</c:v>
                </c:pt>
                <c:pt idx="72">
                  <c:v>3.9</c:v>
                </c:pt>
                <c:pt idx="73">
                  <c:v>3.8</c:v>
                </c:pt>
                <c:pt idx="74">
                  <c:v>3.6</c:v>
                </c:pt>
                <c:pt idx="75">
                  <c:v>3.2</c:v>
                </c:pt>
                <c:pt idx="76">
                  <c:v>3</c:v>
                </c:pt>
                <c:pt idx="77">
                  <c:v>2.6</c:v>
                </c:pt>
                <c:pt idx="78">
                  <c:v>2.6</c:v>
                </c:pt>
                <c:pt idx="79">
                  <c:v>2.6</c:v>
                </c:pt>
                <c:pt idx="80">
                  <c:v>2.7</c:v>
                </c:pt>
                <c:pt idx="81">
                  <c:v>2.7</c:v>
                </c:pt>
                <c:pt idx="82">
                  <c:v>2.9</c:v>
                </c:pt>
                <c:pt idx="83">
                  <c:v>3.2</c:v>
                </c:pt>
                <c:pt idx="84">
                  <c:v>3.5</c:v>
                </c:pt>
                <c:pt idx="85">
                  <c:v>3.3</c:v>
                </c:pt>
                <c:pt idx="86">
                  <c:v>3</c:v>
                </c:pt>
                <c:pt idx="87">
                  <c:v>2.6</c:v>
                </c:pt>
                <c:pt idx="88">
                  <c:v>2.5</c:v>
                </c:pt>
                <c:pt idx="89">
                  <c:v>2.4</c:v>
                </c:pt>
                <c:pt idx="90">
                  <c:v>2.2999999999999998</c:v>
                </c:pt>
                <c:pt idx="91">
                  <c:v>2.2999999999999998</c:v>
                </c:pt>
                <c:pt idx="92">
                  <c:v>2.5</c:v>
                </c:pt>
                <c:pt idx="93">
                  <c:v>2.7</c:v>
                </c:pt>
                <c:pt idx="94">
                  <c:v>3.1</c:v>
                </c:pt>
                <c:pt idx="95">
                  <c:v>3.4</c:v>
                </c:pt>
                <c:pt idx="96">
                  <c:v>3.8</c:v>
                </c:pt>
                <c:pt idx="97">
                  <c:v>3.8</c:v>
                </c:pt>
                <c:pt idx="98">
                  <c:v>3.5</c:v>
                </c:pt>
                <c:pt idx="99">
                  <c:v>2.9</c:v>
                </c:pt>
                <c:pt idx="100">
                  <c:v>2.7</c:v>
                </c:pt>
                <c:pt idx="101">
                  <c:v>2.5</c:v>
                </c:pt>
                <c:pt idx="102">
                  <c:v>2.4</c:v>
                </c:pt>
                <c:pt idx="103">
                  <c:v>2.2999999999999998</c:v>
                </c:pt>
                <c:pt idx="104">
                  <c:v>2.4</c:v>
                </c:pt>
                <c:pt idx="105">
                  <c:v>2.6</c:v>
                </c:pt>
                <c:pt idx="106">
                  <c:v>2.9</c:v>
                </c:pt>
                <c:pt idx="107">
                  <c:v>3</c:v>
                </c:pt>
                <c:pt idx="108">
                  <c:v>3.1</c:v>
                </c:pt>
                <c:pt idx="109">
                  <c:v>3.1</c:v>
                </c:pt>
                <c:pt idx="110">
                  <c:v>3</c:v>
                </c:pt>
                <c:pt idx="111">
                  <c:v>2.7</c:v>
                </c:pt>
                <c:pt idx="112">
                  <c:v>2.6</c:v>
                </c:pt>
                <c:pt idx="113">
                  <c:v>2.4</c:v>
                </c:pt>
                <c:pt idx="114" formatCode="General">
                  <c:v>2.2999999999999998</c:v>
                </c:pt>
                <c:pt idx="115" formatCode="General">
                  <c:v>2.2999999999999998</c:v>
                </c:pt>
                <c:pt idx="116" formatCode="General">
                  <c:v>2.2000000000000002</c:v>
                </c:pt>
                <c:pt idx="117">
                  <c:v>2.2000000000000002</c:v>
                </c:pt>
                <c:pt idx="118">
                  <c:v>2.5</c:v>
                </c:pt>
                <c:pt idx="119">
                  <c:v>2.6</c:v>
                </c:pt>
                <c:pt idx="120" formatCode="General">
                  <c:v>2.6</c:v>
                </c:pt>
                <c:pt idx="121" formatCode="General">
                  <c:v>2.7</c:v>
                </c:pt>
                <c:pt idx="122" formatCode="General">
                  <c:v>2.5</c:v>
                </c:pt>
                <c:pt idx="123" formatCode="General">
                  <c:v>0.8</c:v>
                </c:pt>
                <c:pt idx="124" formatCode="General">
                  <c:v>2</c:v>
                </c:pt>
                <c:pt idx="125" formatCode="General">
                  <c:v>1.7</c:v>
                </c:pt>
                <c:pt idx="126" formatCode="General">
                  <c:v>1.6</c:v>
                </c:pt>
                <c:pt idx="127" formatCode="General">
                  <c:v>1.5</c:v>
                </c:pt>
                <c:pt idx="128" formatCode="General">
                  <c:v>1.5</c:v>
                </c:pt>
                <c:pt idx="129" formatCode="General">
                  <c:v>1.6</c:v>
                </c:pt>
                <c:pt idx="130" formatCode="General">
                  <c:v>1.7</c:v>
                </c:pt>
                <c:pt idx="131" formatCode="General">
                  <c:v>1.9</c:v>
                </c:pt>
                <c:pt idx="132" formatCode="General">
                  <c:v>1.9</c:v>
                </c:pt>
                <c:pt idx="133" formatCode="General">
                  <c:v>1.9</c:v>
                </c:pt>
                <c:pt idx="134" formatCode="General">
                  <c:v>1.6</c:v>
                </c:pt>
                <c:pt idx="135" formatCode="General">
                  <c:v>1.3</c:v>
                </c:pt>
                <c:pt idx="136" formatCode="General">
                  <c:v>1.3</c:v>
                </c:pt>
                <c:pt idx="137" formatCode="General">
                  <c:v>1.1000000000000001</c:v>
                </c:pt>
                <c:pt idx="138" formatCode="General">
                  <c:v>1.2</c:v>
                </c:pt>
                <c:pt idx="139" formatCode="General">
                  <c:v>1.1000000000000001</c:v>
                </c:pt>
                <c:pt idx="140" formatCode="General">
                  <c:v>1.2</c:v>
                </c:pt>
                <c:pt idx="141" formatCode="General">
                  <c:v>1.3</c:v>
                </c:pt>
                <c:pt idx="142" formatCode="General">
                  <c:v>1.3</c:v>
                </c:pt>
                <c:pt idx="143" formatCode="General">
                  <c:v>1.5</c:v>
                </c:pt>
                <c:pt idx="144" formatCode="General">
                  <c:v>1.5</c:v>
                </c:pt>
                <c:pt idx="145">
                  <c:v>1.6</c:v>
                </c:pt>
                <c:pt idx="146">
                  <c:v>1.7</c:v>
                </c:pt>
                <c:pt idx="147">
                  <c:v>1.5</c:v>
                </c:pt>
                <c:pt idx="148">
                  <c:v>1.4</c:v>
                </c:pt>
                <c:pt idx="149">
                  <c:v>1.3</c:v>
                </c:pt>
                <c:pt idx="150">
                  <c:v>1.3</c:v>
                </c:pt>
                <c:pt idx="151">
                  <c:v>1.3</c:v>
                </c:pt>
                <c:pt idx="152">
                  <c:v>1.4</c:v>
                </c:pt>
                <c:pt idx="153">
                  <c:v>1.4</c:v>
                </c:pt>
                <c:pt idx="154">
                  <c:v>1.5</c:v>
                </c:pt>
                <c:pt idx="155">
                  <c:v>1.6</c:v>
                </c:pt>
                <c:pt idx="156" formatCode="General">
                  <c:v>1.7</c:v>
                </c:pt>
                <c:pt idx="157" formatCode="General">
                  <c:v>1.7</c:v>
                </c:pt>
                <c:pt idx="158" formatCode="0.0">
                  <c:v>1.7</c:v>
                </c:pt>
                <c:pt idx="159" formatCode="0.0">
                  <c:v>1.6</c:v>
                </c:pt>
                <c:pt idx="160" formatCode="0.0">
                  <c:v>1.5</c:v>
                </c:pt>
                <c:pt idx="161" formatCode="0.0">
                  <c:v>1.4</c:v>
                </c:pt>
                <c:pt idx="162">
                  <c:v>1.4</c:v>
                </c:pt>
                <c:pt idx="163">
                  <c:v>1.3</c:v>
                </c:pt>
                <c:pt idx="164">
                  <c:v>1.3</c:v>
                </c:pt>
                <c:pt idx="165">
                  <c:v>1.4</c:v>
                </c:pt>
                <c:pt idx="166" formatCode="General">
                  <c:v>1.5</c:v>
                </c:pt>
                <c:pt idx="167" formatCode="General">
                  <c:v>1.6</c:v>
                </c:pt>
                <c:pt idx="168" formatCode="General">
                  <c:v>1.7</c:v>
                </c:pt>
                <c:pt idx="169" formatCode="General">
                  <c:v>1.7</c:v>
                </c:pt>
                <c:pt idx="170" formatCode="General">
                  <c:v>1.9</c:v>
                </c:pt>
                <c:pt idx="171" formatCode="General">
                  <c:v>2.1</c:v>
                </c:pt>
                <c:pt idx="172" formatCode="0.0">
                  <c:v>2</c:v>
                </c:pt>
                <c:pt idx="173" formatCode="General">
                  <c:v>1.7</c:v>
                </c:pt>
                <c:pt idx="174" formatCode="General">
                  <c:v>2.2000000000000002</c:v>
                </c:pt>
                <c:pt idx="175" formatCode="General">
                  <c:v>1.7</c:v>
                </c:pt>
                <c:pt idx="176" formatCode="General">
                  <c:v>2.2000000000000002</c:v>
                </c:pt>
                <c:pt idx="177" formatCode="General">
                  <c:v>2.2999999999999998</c:v>
                </c:pt>
                <c:pt idx="178" formatCode="General">
                  <c:v>2.5</c:v>
                </c:pt>
                <c:pt idx="179" formatCode="General">
                  <c:v>2.6</c:v>
                </c:pt>
                <c:pt idx="180" formatCode="General">
                  <c:v>2.8</c:v>
                </c:pt>
                <c:pt idx="181" formatCode="0.0">
                  <c:v>2.9</c:v>
                </c:pt>
                <c:pt idx="182">
                  <c:v>2.9</c:v>
                </c:pt>
                <c:pt idx="183">
                  <c:v>2.8</c:v>
                </c:pt>
                <c:pt idx="18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B-4F21-AC1D-C06633DE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062192"/>
        <c:axId val="349065328"/>
      </c:lineChart>
      <c:dateAx>
        <c:axId val="34906219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906532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349065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3.0478955007256895E-2"/>
              <c:y val="1.9531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9062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977751626456593E-2"/>
          <c:y val="1.9762883991484976E-2"/>
          <c:w val="0.92422058139610808"/>
          <c:h val="0.6719380557104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9B-4732-ADFD-B67BEF5D4C1A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9B-4732-ADFD-B67BEF5D4C1A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9B-4732-ADFD-B67BEF5D4C1A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09B-4732-ADFD-B67BEF5D4C1A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09B-4732-ADFD-B67BEF5D4C1A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09B-4732-ADFD-B67BEF5D4C1A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09B-4732-ADFD-B67BEF5D4C1A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09B-4732-ADFD-B67BEF5D4C1A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09B-4732-ADFD-B67BEF5D4C1A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09B-4732-ADFD-B67BEF5D4C1A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09B-4732-ADFD-B67BEF5D4C1A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609B-4732-ADFD-B67BEF5D4C1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Data!$B$511:$B$524</c:f>
              <c:strCache>
                <c:ptCount val="14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  <c:pt idx="12">
                  <c:v>BCP</c:v>
                </c:pt>
                <c:pt idx="13">
                  <c:v>DC </c:v>
                </c:pt>
              </c:strCache>
            </c:strRef>
          </c:cat>
          <c:val>
            <c:numRef>
              <c:f>Data!$C$511:$C$524</c:f>
              <c:numCache>
                <c:formatCode>#,##0.0</c:formatCode>
                <c:ptCount val="14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  <c:pt idx="12">
                  <c:v>2.4</c:v>
                </c:pt>
                <c:pt idx="1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09B-4732-ADFD-B67BEF5D4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58392"/>
        <c:axId val="500158784"/>
      </c:barChart>
      <c:catAx>
        <c:axId val="500158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15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158784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3774145616641901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500158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795580110497236"/>
          <c:y val="0.18840646373437406"/>
          <c:w val="0.48618784530386738"/>
          <c:h val="0.63768341571634302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9B-40EF-96FA-8FC39E742958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9B-40EF-96FA-8FC39E742958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9B-40EF-96FA-8FC39E742958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9B-40EF-96FA-8FC39E742958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29B-40EF-96FA-8FC39E74295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DC!$W$23:$AA$23</c:f>
              <c:strCache>
                <c:ptCount val="5"/>
                <c:pt idx="0">
                  <c:v>&lt;3mths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12-24mths</c:v>
                </c:pt>
                <c:pt idx="4">
                  <c:v>&gt;24mths</c:v>
                </c:pt>
              </c:strCache>
            </c:strRef>
          </c:cat>
          <c:val>
            <c:numRef>
              <c:f>DC!$W$24:$AA$24</c:f>
              <c:numCache>
                <c:formatCode>General</c:formatCode>
                <c:ptCount val="5"/>
                <c:pt idx="0">
                  <c:v>55</c:v>
                </c:pt>
                <c:pt idx="1">
                  <c:v>50</c:v>
                </c:pt>
                <c:pt idx="2">
                  <c:v>25</c:v>
                </c:pt>
                <c:pt idx="3">
                  <c:v>80</c:v>
                </c:pt>
                <c:pt idx="4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9B-40EF-96FA-8FC39E742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29729729729729"/>
          <c:y val="0.16532258064516128"/>
          <c:w val="0.60472972972972971"/>
          <c:h val="0.72177419354838712"/>
        </c:manualLayout>
      </c:layout>
      <c:pieChart>
        <c:varyColors val="1"/>
        <c:ser>
          <c:idx val="0"/>
          <c:order val="0"/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52-4C6E-869F-8E03BC453E42}"/>
              </c:ext>
            </c:extLst>
          </c:dPt>
          <c:dPt>
            <c:idx val="1"/>
            <c:bubble3D val="0"/>
            <c:spPr>
              <a:solidFill>
                <a:srgbClr val="3366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52-4C6E-869F-8E03BC453E42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52-4C6E-869F-8E03BC453E42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E52-4C6E-869F-8E03BC453E4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DC!$W$28:$Z$28</c:f>
              <c:strCache>
                <c:ptCount val="4"/>
                <c:pt idx="0">
                  <c:v>16 to 24 yrs</c:v>
                </c:pt>
                <c:pt idx="1">
                  <c:v>25-34</c:v>
                </c:pt>
                <c:pt idx="2">
                  <c:v>35-49</c:v>
                </c:pt>
                <c:pt idx="3">
                  <c:v>50 +</c:v>
                </c:pt>
              </c:strCache>
            </c:strRef>
          </c:cat>
          <c:val>
            <c:numRef>
              <c:f>DC!$W$29:$Z$29</c:f>
              <c:numCache>
                <c:formatCode>General</c:formatCode>
                <c:ptCount val="4"/>
                <c:pt idx="0">
                  <c:v>620</c:v>
                </c:pt>
                <c:pt idx="1">
                  <c:v>785</c:v>
                </c:pt>
                <c:pt idx="2">
                  <c:v>955</c:v>
                </c:pt>
                <c:pt idx="3">
                  <c:v>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52-4C6E-869F-8E03BC45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38233640011216E-2"/>
          <c:y val="0.10162641969329464"/>
          <c:w val="0.87202507676635277"/>
          <c:h val="0.58130312064564538"/>
        </c:manualLayout>
      </c:layout>
      <c:lineChart>
        <c:grouping val="standard"/>
        <c:varyColors val="0"/>
        <c:ser>
          <c:idx val="0"/>
          <c:order val="0"/>
          <c:tx>
            <c:strRef>
              <c:f>Data!$B$624</c:f>
              <c:strCache>
                <c:ptCount val="1"/>
                <c:pt idx="0">
                  <c:v>Great Britain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Data!$C$624:$GE$624</c:f>
              <c:numCache>
                <c:formatCode>#,##0.0</c:formatCode>
                <c:ptCount val="185"/>
                <c:pt idx="0">
                  <c:v>2.4</c:v>
                </c:pt>
                <c:pt idx="1">
                  <c:v>2.5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2.4</c:v>
                </c:pt>
                <c:pt idx="30">
                  <c:v>2.4</c:v>
                </c:pt>
                <c:pt idx="31">
                  <c:v>2.4</c:v>
                </c:pt>
                <c:pt idx="32">
                  <c:v>2.4</c:v>
                </c:pt>
                <c:pt idx="33">
                  <c:v>2.4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2.4</c:v>
                </c:pt>
                <c:pt idx="37">
                  <c:v>2.5</c:v>
                </c:pt>
                <c:pt idx="38">
                  <c:v>2.4</c:v>
                </c:pt>
                <c:pt idx="39">
                  <c:v>2.2999999999999998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2.1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2.1</c:v>
                </c:pt>
                <c:pt idx="49">
                  <c:v>2.1</c:v>
                </c:pt>
                <c:pt idx="50">
                  <c:v>2.1</c:v>
                </c:pt>
                <c:pt idx="51">
                  <c:v>2.1</c:v>
                </c:pt>
                <c:pt idx="52">
                  <c:v>2.1</c:v>
                </c:pt>
                <c:pt idx="53">
                  <c:v>2.1</c:v>
                </c:pt>
                <c:pt idx="54">
                  <c:v>2.2000000000000002</c:v>
                </c:pt>
                <c:pt idx="55">
                  <c:v>2.2999999999999998</c:v>
                </c:pt>
                <c:pt idx="56">
                  <c:v>2.4</c:v>
                </c:pt>
                <c:pt idx="57">
                  <c:v>2.4</c:v>
                </c:pt>
                <c:pt idx="58">
                  <c:v>2.6</c:v>
                </c:pt>
                <c:pt idx="59">
                  <c:v>2.9</c:v>
                </c:pt>
                <c:pt idx="60">
                  <c:v>3.2</c:v>
                </c:pt>
                <c:pt idx="61">
                  <c:v>3.6</c:v>
                </c:pt>
                <c:pt idx="62">
                  <c:v>3.8</c:v>
                </c:pt>
                <c:pt idx="63">
                  <c:v>3.9</c:v>
                </c:pt>
                <c:pt idx="64">
                  <c:v>3.9</c:v>
                </c:pt>
                <c:pt idx="65">
                  <c:v>3.9</c:v>
                </c:pt>
                <c:pt idx="66">
                  <c:v>3.9</c:v>
                </c:pt>
                <c:pt idx="67">
                  <c:v>4</c:v>
                </c:pt>
                <c:pt idx="68">
                  <c:v>3.9</c:v>
                </c:pt>
                <c:pt idx="69">
                  <c:v>3.9</c:v>
                </c:pt>
                <c:pt idx="70">
                  <c:v>3.9</c:v>
                </c:pt>
                <c:pt idx="71">
                  <c:v>3.9</c:v>
                </c:pt>
                <c:pt idx="72">
                  <c:v>4.0999999999999996</c:v>
                </c:pt>
                <c:pt idx="73">
                  <c:v>4.0999999999999996</c:v>
                </c:pt>
                <c:pt idx="74">
                  <c:v>4</c:v>
                </c:pt>
                <c:pt idx="75">
                  <c:v>3.9</c:v>
                </c:pt>
                <c:pt idx="76">
                  <c:v>3.7</c:v>
                </c:pt>
                <c:pt idx="77">
                  <c:v>3.5</c:v>
                </c:pt>
                <c:pt idx="78">
                  <c:v>3.5</c:v>
                </c:pt>
                <c:pt idx="79">
                  <c:v>3.6</c:v>
                </c:pt>
                <c:pt idx="80">
                  <c:v>3.5</c:v>
                </c:pt>
                <c:pt idx="81">
                  <c:v>3.5</c:v>
                </c:pt>
                <c:pt idx="82">
                  <c:v>3.5</c:v>
                </c:pt>
                <c:pt idx="83">
                  <c:v>3.5</c:v>
                </c:pt>
                <c:pt idx="84">
                  <c:v>3.7</c:v>
                </c:pt>
                <c:pt idx="85">
                  <c:v>3.8</c:v>
                </c:pt>
                <c:pt idx="86">
                  <c:v>3.7</c:v>
                </c:pt>
                <c:pt idx="87">
                  <c:v>3.7</c:v>
                </c:pt>
                <c:pt idx="88">
                  <c:v>3.7</c:v>
                </c:pt>
                <c:pt idx="89">
                  <c:v>3.7</c:v>
                </c:pt>
                <c:pt idx="90">
                  <c:v>3.8</c:v>
                </c:pt>
                <c:pt idx="91">
                  <c:v>3.9</c:v>
                </c:pt>
                <c:pt idx="92">
                  <c:v>3.9</c:v>
                </c:pt>
                <c:pt idx="93">
                  <c:v>3.8</c:v>
                </c:pt>
                <c:pt idx="94">
                  <c:v>3.8</c:v>
                </c:pt>
                <c:pt idx="95">
                  <c:v>3.9</c:v>
                </c:pt>
                <c:pt idx="96">
                  <c:v>4</c:v>
                </c:pt>
                <c:pt idx="97">
                  <c:v>4.0999999999999996</c:v>
                </c:pt>
                <c:pt idx="98">
                  <c:v>4.0999999999999996</c:v>
                </c:pt>
                <c:pt idx="99">
                  <c:v>4</c:v>
                </c:pt>
                <c:pt idx="100">
                  <c:v>3.9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  <c:pt idx="104">
                  <c:v>3.8</c:v>
                </c:pt>
                <c:pt idx="105">
                  <c:v>3.8</c:v>
                </c:pt>
                <c:pt idx="106">
                  <c:v>3.8</c:v>
                </c:pt>
                <c:pt idx="107">
                  <c:v>3.7</c:v>
                </c:pt>
                <c:pt idx="108">
                  <c:v>3.8</c:v>
                </c:pt>
                <c:pt idx="109">
                  <c:v>3.9</c:v>
                </c:pt>
                <c:pt idx="110">
                  <c:v>3.8</c:v>
                </c:pt>
                <c:pt idx="111">
                  <c:v>3.7</c:v>
                </c:pt>
                <c:pt idx="112">
                  <c:v>3.6</c:v>
                </c:pt>
                <c:pt idx="113">
                  <c:v>3.5</c:v>
                </c:pt>
                <c:pt idx="114" formatCode="General">
                  <c:v>3.4</c:v>
                </c:pt>
                <c:pt idx="115" formatCode="General">
                  <c:v>3.3</c:v>
                </c:pt>
                <c:pt idx="116" formatCode="General">
                  <c:v>3.2</c:v>
                </c:pt>
                <c:pt idx="117">
                  <c:v>3</c:v>
                </c:pt>
                <c:pt idx="118">
                  <c:v>2.9</c:v>
                </c:pt>
                <c:pt idx="119">
                  <c:v>2.9</c:v>
                </c:pt>
                <c:pt idx="120" formatCode="General">
                  <c:v>3</c:v>
                </c:pt>
                <c:pt idx="121" formatCode="General">
                  <c:v>3</c:v>
                </c:pt>
                <c:pt idx="122" formatCode="General">
                  <c:v>2.9</c:v>
                </c:pt>
                <c:pt idx="123" formatCode="General">
                  <c:v>2.7</c:v>
                </c:pt>
                <c:pt idx="124" formatCode="General">
                  <c:v>2.6</c:v>
                </c:pt>
                <c:pt idx="125" formatCode="General">
                  <c:v>2.4</c:v>
                </c:pt>
                <c:pt idx="126" formatCode="General">
                  <c:v>2.4</c:v>
                </c:pt>
                <c:pt idx="127" formatCode="General">
                  <c:v>2.2999999999999998</c:v>
                </c:pt>
                <c:pt idx="128" formatCode="General">
                  <c:v>2.2000000000000002</c:v>
                </c:pt>
                <c:pt idx="129" formatCode="General">
                  <c:v>2.1</c:v>
                </c:pt>
                <c:pt idx="130" formatCode="General">
                  <c:v>2</c:v>
                </c:pt>
                <c:pt idx="131" formatCode="General">
                  <c:v>1.9</c:v>
                </c:pt>
                <c:pt idx="132" formatCode="General">
                  <c:v>2</c:v>
                </c:pt>
                <c:pt idx="133" formatCode="General">
                  <c:v>2</c:v>
                </c:pt>
                <c:pt idx="134" formatCode="General">
                  <c:v>2</c:v>
                </c:pt>
                <c:pt idx="135" formatCode="General">
                  <c:v>1.9</c:v>
                </c:pt>
                <c:pt idx="136" formatCode="General">
                  <c:v>1.8</c:v>
                </c:pt>
                <c:pt idx="137" formatCode="General">
                  <c:v>1.7</c:v>
                </c:pt>
                <c:pt idx="138" formatCode="General">
                  <c:v>1.7</c:v>
                </c:pt>
                <c:pt idx="139" formatCode="General">
                  <c:v>1.7</c:v>
                </c:pt>
                <c:pt idx="140" formatCode="General">
                  <c:v>1.6</c:v>
                </c:pt>
                <c:pt idx="141" formatCode="General">
                  <c:v>1.6</c:v>
                </c:pt>
                <c:pt idx="142" formatCode="General">
                  <c:v>1.5</c:v>
                </c:pt>
                <c:pt idx="143" formatCode="General">
                  <c:v>1.5</c:v>
                </c:pt>
                <c:pt idx="144" formatCode="General">
                  <c:v>1.5</c:v>
                </c:pt>
                <c:pt idx="145">
                  <c:v>1.6</c:v>
                </c:pt>
                <c:pt idx="146">
                  <c:v>1.9</c:v>
                </c:pt>
                <c:pt idx="147">
                  <c:v>1.8</c:v>
                </c:pt>
                <c:pt idx="148">
                  <c:v>1.8</c:v>
                </c:pt>
                <c:pt idx="149">
                  <c:v>1.8</c:v>
                </c:pt>
                <c:pt idx="150">
                  <c:v>1.8</c:v>
                </c:pt>
                <c:pt idx="151">
                  <c:v>1.8</c:v>
                </c:pt>
                <c:pt idx="152">
                  <c:v>1.8</c:v>
                </c:pt>
                <c:pt idx="153">
                  <c:v>1.8</c:v>
                </c:pt>
                <c:pt idx="154">
                  <c:v>1.8</c:v>
                </c:pt>
                <c:pt idx="155">
                  <c:v>1.8</c:v>
                </c:pt>
                <c:pt idx="156" formatCode="General">
                  <c:v>1.9</c:v>
                </c:pt>
                <c:pt idx="157" formatCode="General">
                  <c:v>1.9</c:v>
                </c:pt>
                <c:pt idx="158" formatCode="0.0">
                  <c:v>2</c:v>
                </c:pt>
                <c:pt idx="159" formatCode="0.0">
                  <c:v>2</c:v>
                </c:pt>
                <c:pt idx="160" formatCode="0.0">
                  <c:v>2</c:v>
                </c:pt>
                <c:pt idx="161" formatCode="0.0">
                  <c:v>1.9</c:v>
                </c:pt>
                <c:pt idx="162">
                  <c:v>1.9</c:v>
                </c:pt>
                <c:pt idx="163">
                  <c:v>1.9</c:v>
                </c:pt>
                <c:pt idx="164">
                  <c:v>1.9</c:v>
                </c:pt>
                <c:pt idx="165">
                  <c:v>1.9</c:v>
                </c:pt>
                <c:pt idx="166" formatCode="General">
                  <c:v>1.9</c:v>
                </c:pt>
                <c:pt idx="167" formatCode="General">
                  <c:v>1.9</c:v>
                </c:pt>
                <c:pt idx="168" formatCode="0.0">
                  <c:v>2</c:v>
                </c:pt>
                <c:pt idx="169" formatCode="0.0">
                  <c:v>2.1</c:v>
                </c:pt>
                <c:pt idx="170" formatCode="0.0">
                  <c:v>2.1</c:v>
                </c:pt>
                <c:pt idx="171" formatCode="0.0">
                  <c:v>2.2000000000000002</c:v>
                </c:pt>
                <c:pt idx="172" formatCode="0.0">
                  <c:v>2.2000000000000002</c:v>
                </c:pt>
                <c:pt idx="173" formatCode="General">
                  <c:v>1.9</c:v>
                </c:pt>
                <c:pt idx="174" formatCode="General">
                  <c:v>2.2000000000000002</c:v>
                </c:pt>
                <c:pt idx="175" formatCode="General">
                  <c:v>1.9</c:v>
                </c:pt>
                <c:pt idx="176" formatCode="General">
                  <c:v>2.2000000000000002</c:v>
                </c:pt>
                <c:pt idx="177" formatCode="General">
                  <c:v>2.2999999999999998</c:v>
                </c:pt>
                <c:pt idx="178" formatCode="General">
                  <c:v>2.2999999999999998</c:v>
                </c:pt>
                <c:pt idx="179" formatCode="General">
                  <c:v>2.4</c:v>
                </c:pt>
                <c:pt idx="180" formatCode="General">
                  <c:v>2.4</c:v>
                </c:pt>
                <c:pt idx="181" formatCode="0.0">
                  <c:v>2.6</c:v>
                </c:pt>
                <c:pt idx="182">
                  <c:v>2.7</c:v>
                </c:pt>
                <c:pt idx="183">
                  <c:v>2.7</c:v>
                </c:pt>
                <c:pt idx="18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9-4E67-A003-F412DC4F61EE}"/>
            </c:ext>
          </c:extLst>
        </c:ser>
        <c:ser>
          <c:idx val="2"/>
          <c:order val="1"/>
          <c:tx>
            <c:strRef>
              <c:f>Data!$B$626</c:f>
              <c:strCache>
                <c:ptCount val="1"/>
                <c:pt idx="0">
                  <c:v>Dorset LEP area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Data!$C$626:$GE$626</c:f>
              <c:numCache>
                <c:formatCode>#,##0.0</c:formatCode>
                <c:ptCount val="18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1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1.2</c:v>
                </c:pt>
                <c:pt idx="23">
                  <c:v>1.1000000000000001</c:v>
                </c:pt>
                <c:pt idx="24">
                  <c:v>1.3</c:v>
                </c:pt>
                <c:pt idx="25">
                  <c:v>1.3</c:v>
                </c:pt>
                <c:pt idx="26">
                  <c:v>1.3</c:v>
                </c:pt>
                <c:pt idx="27">
                  <c:v>1.3</c:v>
                </c:pt>
                <c:pt idx="28">
                  <c:v>1.3</c:v>
                </c:pt>
                <c:pt idx="29">
                  <c:v>1.3</c:v>
                </c:pt>
                <c:pt idx="30">
                  <c:v>1.3</c:v>
                </c:pt>
                <c:pt idx="31">
                  <c:v>1.3</c:v>
                </c:pt>
                <c:pt idx="32">
                  <c:v>1.2</c:v>
                </c:pt>
                <c:pt idx="33">
                  <c:v>1.2</c:v>
                </c:pt>
                <c:pt idx="34">
                  <c:v>1.3</c:v>
                </c:pt>
                <c:pt idx="35">
                  <c:v>1.3</c:v>
                </c:pt>
                <c:pt idx="36">
                  <c:v>1.3</c:v>
                </c:pt>
                <c:pt idx="37">
                  <c:v>1.3</c:v>
                </c:pt>
                <c:pt idx="38">
                  <c:v>1.2</c:v>
                </c:pt>
                <c:pt idx="39">
                  <c:v>1.1000000000000001</c:v>
                </c:pt>
                <c:pt idx="40">
                  <c:v>1</c:v>
                </c:pt>
                <c:pt idx="41">
                  <c:v>0.9</c:v>
                </c:pt>
                <c:pt idx="42">
                  <c:v>1</c:v>
                </c:pt>
                <c:pt idx="43">
                  <c:v>1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1</c:v>
                </c:pt>
                <c:pt idx="49">
                  <c:v>1.1000000000000001</c:v>
                </c:pt>
                <c:pt idx="50">
                  <c:v>1.1000000000000001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1.1000000000000001</c:v>
                </c:pt>
                <c:pt idx="55">
                  <c:v>1.2</c:v>
                </c:pt>
                <c:pt idx="56">
                  <c:v>1.3</c:v>
                </c:pt>
                <c:pt idx="57">
                  <c:v>1.4</c:v>
                </c:pt>
                <c:pt idx="58">
                  <c:v>1.6</c:v>
                </c:pt>
                <c:pt idx="59">
                  <c:v>1.8</c:v>
                </c:pt>
                <c:pt idx="60">
                  <c:v>2.1</c:v>
                </c:pt>
                <c:pt idx="61">
                  <c:v>2.5</c:v>
                </c:pt>
                <c:pt idx="62">
                  <c:v>2.6</c:v>
                </c:pt>
                <c:pt idx="63">
                  <c:v>2.6</c:v>
                </c:pt>
                <c:pt idx="64">
                  <c:v>2.6</c:v>
                </c:pt>
                <c:pt idx="65">
                  <c:v>2.5</c:v>
                </c:pt>
                <c:pt idx="66">
                  <c:v>2.6</c:v>
                </c:pt>
                <c:pt idx="67">
                  <c:v>2.6</c:v>
                </c:pt>
                <c:pt idx="68">
                  <c:v>2.5</c:v>
                </c:pt>
                <c:pt idx="69">
                  <c:v>2.5</c:v>
                </c:pt>
                <c:pt idx="70">
                  <c:v>2.6</c:v>
                </c:pt>
                <c:pt idx="71">
                  <c:v>2.6</c:v>
                </c:pt>
                <c:pt idx="72">
                  <c:v>2.8</c:v>
                </c:pt>
                <c:pt idx="73">
                  <c:v>2.8</c:v>
                </c:pt>
                <c:pt idx="74">
                  <c:v>2.7</c:v>
                </c:pt>
                <c:pt idx="75">
                  <c:v>2.5</c:v>
                </c:pt>
                <c:pt idx="76">
                  <c:v>2.4</c:v>
                </c:pt>
                <c:pt idx="77">
                  <c:v>2.2000000000000002</c:v>
                </c:pt>
                <c:pt idx="78">
                  <c:v>2.1</c:v>
                </c:pt>
                <c:pt idx="79">
                  <c:v>2.2000000000000002</c:v>
                </c:pt>
                <c:pt idx="80">
                  <c:v>2.2000000000000002</c:v>
                </c:pt>
                <c:pt idx="81">
                  <c:v>2.1</c:v>
                </c:pt>
                <c:pt idx="82">
                  <c:v>2.2000000000000002</c:v>
                </c:pt>
                <c:pt idx="83">
                  <c:v>2.2000000000000002</c:v>
                </c:pt>
                <c:pt idx="84">
                  <c:v>2.4</c:v>
                </c:pt>
                <c:pt idx="85">
                  <c:v>2.5</c:v>
                </c:pt>
                <c:pt idx="86">
                  <c:v>2.4</c:v>
                </c:pt>
                <c:pt idx="87">
                  <c:v>2.2000000000000002</c:v>
                </c:pt>
                <c:pt idx="88">
                  <c:v>2.1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2.2000000000000002</c:v>
                </c:pt>
                <c:pt idx="95">
                  <c:v>2.2999999999999998</c:v>
                </c:pt>
                <c:pt idx="96">
                  <c:v>2.5</c:v>
                </c:pt>
                <c:pt idx="97">
                  <c:v>2.6</c:v>
                </c:pt>
                <c:pt idx="98">
                  <c:v>2.5</c:v>
                </c:pt>
                <c:pt idx="99">
                  <c:v>2.2999999999999998</c:v>
                </c:pt>
                <c:pt idx="100">
                  <c:v>2.2000000000000002</c:v>
                </c:pt>
                <c:pt idx="101">
                  <c:v>2.1</c:v>
                </c:pt>
                <c:pt idx="102">
                  <c:v>2.1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2.1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2.2000000000000002</c:v>
                </c:pt>
                <c:pt idx="110">
                  <c:v>2.2000000000000002</c:v>
                </c:pt>
                <c:pt idx="111">
                  <c:v>2.1</c:v>
                </c:pt>
                <c:pt idx="112">
                  <c:v>2</c:v>
                </c:pt>
                <c:pt idx="113">
                  <c:v>1.9</c:v>
                </c:pt>
                <c:pt idx="114" formatCode="General">
                  <c:v>1.8</c:v>
                </c:pt>
                <c:pt idx="115" formatCode="General">
                  <c:v>1.8</c:v>
                </c:pt>
                <c:pt idx="116" formatCode="General">
                  <c:v>1.7</c:v>
                </c:pt>
                <c:pt idx="117">
                  <c:v>1.6</c:v>
                </c:pt>
                <c:pt idx="118">
                  <c:v>1.7</c:v>
                </c:pt>
                <c:pt idx="119">
                  <c:v>1.7</c:v>
                </c:pt>
                <c:pt idx="120" formatCode="General">
                  <c:v>1.8</c:v>
                </c:pt>
                <c:pt idx="121" formatCode="General">
                  <c:v>1.8</c:v>
                </c:pt>
                <c:pt idx="122" formatCode="General">
                  <c:v>1.7</c:v>
                </c:pt>
                <c:pt idx="123" formatCode="General">
                  <c:v>1.5</c:v>
                </c:pt>
                <c:pt idx="124" formatCode="General">
                  <c:v>1.4</c:v>
                </c:pt>
                <c:pt idx="125" formatCode="General">
                  <c:v>1.3</c:v>
                </c:pt>
                <c:pt idx="126" formatCode="General">
                  <c:v>1.2</c:v>
                </c:pt>
                <c:pt idx="127" formatCode="General">
                  <c:v>1.1000000000000001</c:v>
                </c:pt>
                <c:pt idx="128" formatCode="General">
                  <c:v>1.1000000000000001</c:v>
                </c:pt>
                <c:pt idx="129" formatCode="General">
                  <c:v>1.1000000000000001</c:v>
                </c:pt>
                <c:pt idx="130" formatCode="General">
                  <c:v>1.1000000000000001</c:v>
                </c:pt>
                <c:pt idx="131" formatCode="General">
                  <c:v>1.1000000000000001</c:v>
                </c:pt>
                <c:pt idx="132" formatCode="General">
                  <c:v>1.2</c:v>
                </c:pt>
                <c:pt idx="133" formatCode="General">
                  <c:v>1.2</c:v>
                </c:pt>
                <c:pt idx="134" formatCode="General">
                  <c:v>1.1000000000000001</c:v>
                </c:pt>
                <c:pt idx="135" formatCode="General">
                  <c:v>1</c:v>
                </c:pt>
                <c:pt idx="136" formatCode="General">
                  <c:v>1</c:v>
                </c:pt>
                <c:pt idx="137" formatCode="General">
                  <c:v>0.9</c:v>
                </c:pt>
                <c:pt idx="138" formatCode="General">
                  <c:v>0.9</c:v>
                </c:pt>
                <c:pt idx="139" formatCode="General">
                  <c:v>0.8</c:v>
                </c:pt>
                <c:pt idx="140" formatCode="General">
                  <c:v>0.8</c:v>
                </c:pt>
                <c:pt idx="141" formatCode="General">
                  <c:v>0.8</c:v>
                </c:pt>
                <c:pt idx="142" formatCode="General">
                  <c:v>0.8</c:v>
                </c:pt>
                <c:pt idx="143" formatCode="General">
                  <c:v>0.8</c:v>
                </c:pt>
                <c:pt idx="144" formatCode="General">
                  <c:v>0.8</c:v>
                </c:pt>
                <c:pt idx="145">
                  <c:v>0.9</c:v>
                </c:pt>
                <c:pt idx="146">
                  <c:v>1.1000000000000001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1.1000000000000001</c:v>
                </c:pt>
                <c:pt idx="154">
                  <c:v>1.1000000000000001</c:v>
                </c:pt>
                <c:pt idx="155">
                  <c:v>1.1000000000000001</c:v>
                </c:pt>
                <c:pt idx="156" formatCode="General">
                  <c:v>1.2</c:v>
                </c:pt>
                <c:pt idx="157" formatCode="General">
                  <c:v>1.2</c:v>
                </c:pt>
                <c:pt idx="158" formatCode="0.0">
                  <c:v>1.2</c:v>
                </c:pt>
                <c:pt idx="159" formatCode="0.0">
                  <c:v>1.2</c:v>
                </c:pt>
                <c:pt idx="160" formatCode="0.0">
                  <c:v>1.1000000000000001</c:v>
                </c:pt>
                <c:pt idx="161" formatCode="0.0">
                  <c:v>1.1000000000000001</c:v>
                </c:pt>
                <c:pt idx="162">
                  <c:v>1.1000000000000001</c:v>
                </c:pt>
                <c:pt idx="163">
                  <c:v>1.1000000000000001</c:v>
                </c:pt>
                <c:pt idx="164">
                  <c:v>1</c:v>
                </c:pt>
                <c:pt idx="165">
                  <c:v>1</c:v>
                </c:pt>
                <c:pt idx="166" formatCode="General">
                  <c:v>1.1000000000000001</c:v>
                </c:pt>
                <c:pt idx="167" formatCode="General">
                  <c:v>1.1000000000000001</c:v>
                </c:pt>
                <c:pt idx="168" formatCode="General">
                  <c:v>1.2</c:v>
                </c:pt>
                <c:pt idx="169" formatCode="General">
                  <c:v>1.2</c:v>
                </c:pt>
                <c:pt idx="170" formatCode="General">
                  <c:v>1.3</c:v>
                </c:pt>
                <c:pt idx="171" formatCode="General">
                  <c:v>1.6</c:v>
                </c:pt>
                <c:pt idx="172" formatCode="General">
                  <c:v>1.5</c:v>
                </c:pt>
                <c:pt idx="173" formatCode="General">
                  <c:v>1.2</c:v>
                </c:pt>
                <c:pt idx="174" formatCode="General">
                  <c:v>1.6</c:v>
                </c:pt>
                <c:pt idx="175" formatCode="General">
                  <c:v>1.2</c:v>
                </c:pt>
                <c:pt idx="176" formatCode="General">
                  <c:v>1.7</c:v>
                </c:pt>
                <c:pt idx="177" formatCode="General">
                  <c:v>1.7</c:v>
                </c:pt>
                <c:pt idx="178" formatCode="General">
                  <c:v>1.8</c:v>
                </c:pt>
                <c:pt idx="179" formatCode="General">
                  <c:v>1.9</c:v>
                </c:pt>
                <c:pt idx="180" formatCode="General">
                  <c:v>1.9</c:v>
                </c:pt>
                <c:pt idx="181" formatCode="0.0">
                  <c:v>2</c:v>
                </c:pt>
                <c:pt idx="182">
                  <c:v>2.1</c:v>
                </c:pt>
                <c:pt idx="183">
                  <c:v>2</c:v>
                </c:pt>
                <c:pt idx="18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9-4E67-A003-F412DC4F61EE}"/>
            </c:ext>
          </c:extLst>
        </c:ser>
        <c:ser>
          <c:idx val="3"/>
          <c:order val="2"/>
          <c:tx>
            <c:strRef>
              <c:f>Data!$B$637</c:f>
              <c:strCache>
                <c:ptCount val="1"/>
                <c:pt idx="0">
                  <c:v>DC</c:v>
                </c:pt>
              </c:strCache>
            </c:strRef>
          </c:tx>
          <c:spPr>
            <a:ln w="25400">
              <a:solidFill>
                <a:srgbClr val="3333CC"/>
              </a:solidFill>
              <a:prstDash val="solid"/>
            </a:ln>
          </c:spPr>
          <c:marker>
            <c:symbol val="none"/>
          </c:marker>
          <c:cat>
            <c:numRef>
              <c:f>Data!$C$623:$GE$623</c:f>
              <c:numCache>
                <c:formatCode>mmm\-yy</c:formatCode>
                <c:ptCount val="18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</c:numCache>
            </c:numRef>
          </c:cat>
          <c:val>
            <c:numRef>
              <c:f>Data!$C$637:$GE$637</c:f>
              <c:numCache>
                <c:formatCode>#,##0.0</c:formatCode>
                <c:ptCount val="18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</c:v>
                </c:pt>
                <c:pt idx="4">
                  <c:v>0.8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0.8</c:v>
                </c:pt>
                <c:pt idx="12">
                  <c:v>0.9</c:v>
                </c:pt>
                <c:pt idx="13">
                  <c:v>1</c:v>
                </c:pt>
                <c:pt idx="14">
                  <c:v>0.9</c:v>
                </c:pt>
                <c:pt idx="15">
                  <c:v>0.8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0.7</c:v>
                </c:pt>
                <c:pt idx="20">
                  <c:v>0.7</c:v>
                </c:pt>
                <c:pt idx="21">
                  <c:v>0.8</c:v>
                </c:pt>
                <c:pt idx="22">
                  <c:v>0.9</c:v>
                </c:pt>
                <c:pt idx="23">
                  <c:v>0.9</c:v>
                </c:pt>
                <c:pt idx="24">
                  <c:v>1</c:v>
                </c:pt>
                <c:pt idx="25">
                  <c:v>1.1000000000000001</c:v>
                </c:pt>
                <c:pt idx="26">
                  <c:v>1.1000000000000001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</c:v>
                </c:pt>
                <c:pt idx="39">
                  <c:v>0.9</c:v>
                </c:pt>
                <c:pt idx="40">
                  <c:v>0.8</c:v>
                </c:pt>
                <c:pt idx="41">
                  <c:v>0.7</c:v>
                </c:pt>
                <c:pt idx="42">
                  <c:v>0.7</c:v>
                </c:pt>
                <c:pt idx="43">
                  <c:v>0.7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0.8</c:v>
                </c:pt>
                <c:pt idx="48">
                  <c:v>0.8</c:v>
                </c:pt>
                <c:pt idx="49">
                  <c:v>0.9</c:v>
                </c:pt>
                <c:pt idx="50">
                  <c:v>0.8</c:v>
                </c:pt>
                <c:pt idx="51">
                  <c:v>0.7</c:v>
                </c:pt>
                <c:pt idx="52">
                  <c:v>0.7</c:v>
                </c:pt>
                <c:pt idx="53">
                  <c:v>0.7</c:v>
                </c:pt>
                <c:pt idx="54">
                  <c:v>0.8</c:v>
                </c:pt>
                <c:pt idx="55">
                  <c:v>0.9</c:v>
                </c:pt>
                <c:pt idx="56">
                  <c:v>0.9</c:v>
                </c:pt>
                <c:pt idx="57">
                  <c:v>1</c:v>
                </c:pt>
                <c:pt idx="58">
                  <c:v>1.2</c:v>
                </c:pt>
                <c:pt idx="59">
                  <c:v>1.4</c:v>
                </c:pt>
                <c:pt idx="60">
                  <c:v>1.6</c:v>
                </c:pt>
                <c:pt idx="61">
                  <c:v>1.9</c:v>
                </c:pt>
                <c:pt idx="62">
                  <c:v>2</c:v>
                </c:pt>
                <c:pt idx="63">
                  <c:v>2</c:v>
                </c:pt>
                <c:pt idx="64">
                  <c:v>1.9</c:v>
                </c:pt>
                <c:pt idx="65">
                  <c:v>1.8</c:v>
                </c:pt>
                <c:pt idx="66">
                  <c:v>1.8</c:v>
                </c:pt>
                <c:pt idx="67">
                  <c:v>1.8</c:v>
                </c:pt>
                <c:pt idx="68">
                  <c:v>1.8</c:v>
                </c:pt>
                <c:pt idx="69">
                  <c:v>1.8</c:v>
                </c:pt>
                <c:pt idx="70">
                  <c:v>1.9</c:v>
                </c:pt>
                <c:pt idx="71">
                  <c:v>2</c:v>
                </c:pt>
                <c:pt idx="72">
                  <c:v>2.2000000000000002</c:v>
                </c:pt>
                <c:pt idx="73">
                  <c:v>2.2000000000000002</c:v>
                </c:pt>
                <c:pt idx="74">
                  <c:v>2</c:v>
                </c:pt>
                <c:pt idx="75">
                  <c:v>1.8</c:v>
                </c:pt>
                <c:pt idx="76">
                  <c:v>1.7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1.6</c:v>
                </c:pt>
                <c:pt idx="83">
                  <c:v>1.7</c:v>
                </c:pt>
                <c:pt idx="84">
                  <c:v>1.8</c:v>
                </c:pt>
                <c:pt idx="85">
                  <c:v>1.8</c:v>
                </c:pt>
                <c:pt idx="86">
                  <c:v>1.7</c:v>
                </c:pt>
                <c:pt idx="87">
                  <c:v>1.5</c:v>
                </c:pt>
                <c:pt idx="88">
                  <c:v>1.5</c:v>
                </c:pt>
                <c:pt idx="89">
                  <c:v>1.4</c:v>
                </c:pt>
                <c:pt idx="90">
                  <c:v>1.4</c:v>
                </c:pt>
                <c:pt idx="91">
                  <c:v>1.5</c:v>
                </c:pt>
                <c:pt idx="92">
                  <c:v>1.5</c:v>
                </c:pt>
                <c:pt idx="93">
                  <c:v>1.6</c:v>
                </c:pt>
                <c:pt idx="94">
                  <c:v>1.7</c:v>
                </c:pt>
                <c:pt idx="95">
                  <c:v>1.8</c:v>
                </c:pt>
                <c:pt idx="96">
                  <c:v>2</c:v>
                </c:pt>
                <c:pt idx="97">
                  <c:v>2</c:v>
                </c:pt>
                <c:pt idx="98">
                  <c:v>1.9</c:v>
                </c:pt>
                <c:pt idx="99">
                  <c:v>1.6</c:v>
                </c:pt>
                <c:pt idx="100">
                  <c:v>1.6</c:v>
                </c:pt>
                <c:pt idx="101">
                  <c:v>1.5</c:v>
                </c:pt>
                <c:pt idx="102">
                  <c:v>1.5</c:v>
                </c:pt>
                <c:pt idx="103">
                  <c:v>1.4</c:v>
                </c:pt>
                <c:pt idx="104">
                  <c:v>1.4</c:v>
                </c:pt>
                <c:pt idx="105">
                  <c:v>1.5</c:v>
                </c:pt>
                <c:pt idx="106">
                  <c:v>1.6</c:v>
                </c:pt>
                <c:pt idx="107">
                  <c:v>1.7</c:v>
                </c:pt>
                <c:pt idx="108">
                  <c:v>1.7</c:v>
                </c:pt>
                <c:pt idx="109">
                  <c:v>1.8</c:v>
                </c:pt>
                <c:pt idx="110">
                  <c:v>1.7</c:v>
                </c:pt>
                <c:pt idx="111">
                  <c:v>1.6</c:v>
                </c:pt>
                <c:pt idx="112">
                  <c:v>1.5</c:v>
                </c:pt>
                <c:pt idx="113">
                  <c:v>1.4</c:v>
                </c:pt>
                <c:pt idx="114">
                  <c:v>1.4</c:v>
                </c:pt>
                <c:pt idx="115">
                  <c:v>1.3</c:v>
                </c:pt>
                <c:pt idx="116">
                  <c:v>1.3</c:v>
                </c:pt>
                <c:pt idx="117">
                  <c:v>1.2</c:v>
                </c:pt>
                <c:pt idx="118">
                  <c:v>1.3</c:v>
                </c:pt>
                <c:pt idx="119">
                  <c:v>1.3</c:v>
                </c:pt>
                <c:pt idx="120">
                  <c:v>1.4</c:v>
                </c:pt>
                <c:pt idx="121">
                  <c:v>1.3</c:v>
                </c:pt>
                <c:pt idx="122">
                  <c:v>1.2</c:v>
                </c:pt>
                <c:pt idx="123">
                  <c:v>1.2</c:v>
                </c:pt>
                <c:pt idx="124">
                  <c:v>1</c:v>
                </c:pt>
                <c:pt idx="125">
                  <c:v>0.9</c:v>
                </c:pt>
                <c:pt idx="126">
                  <c:v>0.8</c:v>
                </c:pt>
                <c:pt idx="127">
                  <c:v>0.8</c:v>
                </c:pt>
                <c:pt idx="128">
                  <c:v>0.8</c:v>
                </c:pt>
                <c:pt idx="129">
                  <c:v>0.8</c:v>
                </c:pt>
                <c:pt idx="130">
                  <c:v>0.8</c:v>
                </c:pt>
                <c:pt idx="131">
                  <c:v>0.9</c:v>
                </c:pt>
                <c:pt idx="132">
                  <c:v>0.9</c:v>
                </c:pt>
                <c:pt idx="133">
                  <c:v>0.9</c:v>
                </c:pt>
                <c:pt idx="134">
                  <c:v>0.9</c:v>
                </c:pt>
                <c:pt idx="135">
                  <c:v>0.8</c:v>
                </c:pt>
                <c:pt idx="136">
                  <c:v>0.7</c:v>
                </c:pt>
                <c:pt idx="137">
                  <c:v>0.7</c:v>
                </c:pt>
                <c:pt idx="138">
                  <c:v>0.7</c:v>
                </c:pt>
                <c:pt idx="139">
                  <c:v>0.7</c:v>
                </c:pt>
                <c:pt idx="140">
                  <c:v>0.7</c:v>
                </c:pt>
                <c:pt idx="141">
                  <c:v>0.7</c:v>
                </c:pt>
                <c:pt idx="142">
                  <c:v>0.7</c:v>
                </c:pt>
                <c:pt idx="143">
                  <c:v>0.8</c:v>
                </c:pt>
                <c:pt idx="144">
                  <c:v>0.9</c:v>
                </c:pt>
                <c:pt idx="145">
                  <c:v>0.9</c:v>
                </c:pt>
                <c:pt idx="146">
                  <c:v>0.9</c:v>
                </c:pt>
                <c:pt idx="147">
                  <c:v>0.8</c:v>
                </c:pt>
                <c:pt idx="148">
                  <c:v>0.8</c:v>
                </c:pt>
                <c:pt idx="149">
                  <c:v>0.8</c:v>
                </c:pt>
                <c:pt idx="150">
                  <c:v>0.7</c:v>
                </c:pt>
                <c:pt idx="151">
                  <c:v>0.7</c:v>
                </c:pt>
                <c:pt idx="152">
                  <c:v>0.8</c:v>
                </c:pt>
                <c:pt idx="153">
                  <c:v>0.8</c:v>
                </c:pt>
                <c:pt idx="154">
                  <c:v>0.8</c:v>
                </c:pt>
                <c:pt idx="155">
                  <c:v>0.8</c:v>
                </c:pt>
                <c:pt idx="156">
                  <c:v>0.9</c:v>
                </c:pt>
                <c:pt idx="157">
                  <c:v>0.9</c:v>
                </c:pt>
                <c:pt idx="158">
                  <c:v>0.9</c:v>
                </c:pt>
                <c:pt idx="159">
                  <c:v>0.9</c:v>
                </c:pt>
                <c:pt idx="160">
                  <c:v>0.8</c:v>
                </c:pt>
                <c:pt idx="161">
                  <c:v>0.8</c:v>
                </c:pt>
                <c:pt idx="162">
                  <c:v>0.8</c:v>
                </c:pt>
                <c:pt idx="163">
                  <c:v>0.8</c:v>
                </c:pt>
                <c:pt idx="164">
                  <c:v>0.8</c:v>
                </c:pt>
                <c:pt idx="165">
                  <c:v>0.8</c:v>
                </c:pt>
                <c:pt idx="166">
                  <c:v>0.9</c:v>
                </c:pt>
                <c:pt idx="167">
                  <c:v>0.9</c:v>
                </c:pt>
                <c:pt idx="168">
                  <c:v>1</c:v>
                </c:pt>
                <c:pt idx="169">
                  <c:v>1</c:v>
                </c:pt>
                <c:pt idx="170">
                  <c:v>1.1000000000000001</c:v>
                </c:pt>
                <c:pt idx="171">
                  <c:v>1.2</c:v>
                </c:pt>
                <c:pt idx="172">
                  <c:v>1.2</c:v>
                </c:pt>
                <c:pt idx="173">
                  <c:v>1.2</c:v>
                </c:pt>
                <c:pt idx="174">
                  <c:v>1.3</c:v>
                </c:pt>
                <c:pt idx="175">
                  <c:v>1.3</c:v>
                </c:pt>
                <c:pt idx="176">
                  <c:v>1.3</c:v>
                </c:pt>
                <c:pt idx="177">
                  <c:v>1.3</c:v>
                </c:pt>
                <c:pt idx="178">
                  <c:v>1.4</c:v>
                </c:pt>
                <c:pt idx="179">
                  <c:v>1.5</c:v>
                </c:pt>
                <c:pt idx="180">
                  <c:v>1.5</c:v>
                </c:pt>
                <c:pt idx="181">
                  <c:v>1.6</c:v>
                </c:pt>
                <c:pt idx="182">
                  <c:v>1.7</c:v>
                </c:pt>
                <c:pt idx="183">
                  <c:v>1.6</c:v>
                </c:pt>
                <c:pt idx="18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9-4E67-A003-F412DC4F6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25496"/>
        <c:axId val="635524712"/>
      </c:lineChart>
      <c:dateAx>
        <c:axId val="6355254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2471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35524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 yrs</a:t>
                </a:r>
              </a:p>
            </c:rich>
          </c:tx>
          <c:layout>
            <c:manualLayout>
              <c:xMode val="edge"/>
              <c:yMode val="edge"/>
              <c:x val="7.4404761904761901E-3"/>
              <c:y val="0.109756097560975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525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5059680039995E-2"/>
          <c:y val="0.87805219469517526"/>
          <c:w val="0.88690601174853134"/>
          <c:h val="8.53662804344579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977751626456593E-2"/>
          <c:y val="1.9762883991484976E-2"/>
          <c:w val="0.92422058139610808"/>
          <c:h val="0.67193805571048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Data!$C$510</c:f>
              <c:strCache>
                <c:ptCount val="1"/>
                <c:pt idx="0">
                  <c:v>Rate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B2-4C78-B90F-67C2A230D76F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B2-4C78-B90F-67C2A230D76F}"/>
              </c:ext>
            </c:extLst>
          </c:dPt>
          <c:dPt>
            <c:idx val="2"/>
            <c:invertIfNegative val="0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B2-4C78-B90F-67C2A230D76F}"/>
              </c:ext>
            </c:extLst>
          </c:dPt>
          <c:dPt>
            <c:idx val="3"/>
            <c:invertIfNegative val="0"/>
            <c:bubble3D val="0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B2-4C78-B90F-67C2A230D76F}"/>
              </c:ext>
            </c:extLst>
          </c:dPt>
          <c:dPt>
            <c:idx val="4"/>
            <c:invertIfNegative val="0"/>
            <c:bubble3D val="0"/>
            <c:spPr>
              <a:solidFill>
                <a:srgbClr val="69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0B2-4C78-B90F-67C2A230D76F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0B2-4C78-B90F-67C2A230D76F}"/>
              </c:ext>
            </c:extLst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0B2-4C78-B90F-67C2A230D76F}"/>
              </c:ext>
            </c:extLst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0B2-4C78-B90F-67C2A230D76F}"/>
              </c:ext>
            </c:extLst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0B2-4C78-B90F-67C2A230D76F}"/>
              </c:ext>
            </c:extLst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0B2-4C78-B90F-67C2A230D76F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0B2-4C78-B90F-67C2A230D76F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90B2-4C78-B90F-67C2A230D76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Data!$B$511:$B$522</c:f>
              <c:strCache>
                <c:ptCount val="12"/>
                <c:pt idx="0">
                  <c:v>Great Britain</c:v>
                </c:pt>
                <c:pt idx="1">
                  <c:v>South West </c:v>
                </c:pt>
                <c:pt idx="2">
                  <c:v>Dorset LEP area</c:v>
                </c:pt>
                <c:pt idx="3">
                  <c:v>Bournemouth</c:v>
                </c:pt>
                <c:pt idx="4">
                  <c:v>Poole </c:v>
                </c:pt>
                <c:pt idx="5">
                  <c:v>DCC Dorset </c:v>
                </c:pt>
                <c:pt idx="6">
                  <c:v>Christchurch</c:v>
                </c:pt>
                <c:pt idx="7">
                  <c:v>East Dorset</c:v>
                </c:pt>
                <c:pt idx="8">
                  <c:v>North Dorset</c:v>
                </c:pt>
                <c:pt idx="9">
                  <c:v>Purbeck</c:v>
                </c:pt>
                <c:pt idx="10">
                  <c:v>West Dorset</c:v>
                </c:pt>
                <c:pt idx="11">
                  <c:v>Weymouth &amp; Portland</c:v>
                </c:pt>
              </c:strCache>
            </c:strRef>
          </c:cat>
          <c:val>
            <c:numRef>
              <c:f>Data!$C$511:$C$522</c:f>
              <c:numCache>
                <c:formatCode>#,##0.0</c:formatCode>
                <c:ptCount val="12"/>
                <c:pt idx="0">
                  <c:v>2.7</c:v>
                </c:pt>
                <c:pt idx="1">
                  <c:v>2</c:v>
                </c:pt>
                <c:pt idx="2">
                  <c:v>2</c:v>
                </c:pt>
                <c:pt idx="3">
                  <c:v>2.8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0B2-4C78-B90F-67C2A230D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58392"/>
        <c:axId val="500158784"/>
      </c:barChart>
      <c:catAx>
        <c:axId val="500158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15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158784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residents aged 16-64</a:t>
                </a:r>
              </a:p>
            </c:rich>
          </c:tx>
          <c:layout>
            <c:manualLayout>
              <c:xMode val="edge"/>
              <c:yMode val="edge"/>
              <c:x val="2.3774145616641901E-2"/>
              <c:y val="7.1146245059288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crossAx val="500158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2</xdr:row>
      <xdr:rowOff>6350</xdr:rowOff>
    </xdr:from>
    <xdr:to>
      <xdr:col>9</xdr:col>
      <xdr:colOff>915200</xdr:colOff>
      <xdr:row>6</xdr:row>
      <xdr:rowOff>1850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A0C714-2572-4A4B-BEFB-7112FCCAD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1450" y="349250"/>
          <a:ext cx="1270800" cy="541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22</xdr:row>
      <xdr:rowOff>285750</xdr:rowOff>
    </xdr:from>
    <xdr:to>
      <xdr:col>1</xdr:col>
      <xdr:colOff>2886075</xdr:colOff>
      <xdr:row>35</xdr:row>
      <xdr:rowOff>85725</xdr:rowOff>
    </xdr:to>
    <xdr:graphicFrame macro="">
      <xdr:nvGraphicFramePr>
        <xdr:cNvPr id="71393" name="Chart 1">
          <a:extLst>
            <a:ext uri="{FF2B5EF4-FFF2-40B4-BE49-F238E27FC236}">
              <a16:creationId xmlns:a16="http://schemas.microsoft.com/office/drawing/2014/main" id="{00000000-0008-0000-0A00-0000E11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104775</xdr:colOff>
      <xdr:row>22</xdr:row>
      <xdr:rowOff>257175</xdr:rowOff>
    </xdr:from>
    <xdr:to>
      <xdr:col>6</xdr:col>
      <xdr:colOff>0</xdr:colOff>
      <xdr:row>35</xdr:row>
      <xdr:rowOff>180975</xdr:rowOff>
    </xdr:to>
    <xdr:graphicFrame macro="">
      <xdr:nvGraphicFramePr>
        <xdr:cNvPr id="71394" name="Chart 2">
          <a:extLst>
            <a:ext uri="{FF2B5EF4-FFF2-40B4-BE49-F238E27FC236}">
              <a16:creationId xmlns:a16="http://schemas.microsoft.com/office/drawing/2014/main" id="{00000000-0008-0000-0A00-0000E21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6</xdr:col>
      <xdr:colOff>238125</xdr:colOff>
      <xdr:row>62</xdr:row>
      <xdr:rowOff>142875</xdr:rowOff>
    </xdr:to>
    <xdr:graphicFrame macro="">
      <xdr:nvGraphicFramePr>
        <xdr:cNvPr id="71395" name="Chart 6">
          <a:extLst>
            <a:ext uri="{FF2B5EF4-FFF2-40B4-BE49-F238E27FC236}">
              <a16:creationId xmlns:a16="http://schemas.microsoft.com/office/drawing/2014/main" id="{00000000-0008-0000-0A00-0000E31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6</xdr:col>
      <xdr:colOff>247650</xdr:colOff>
      <xdr:row>80</xdr:row>
      <xdr:rowOff>19050</xdr:rowOff>
    </xdr:to>
    <xdr:graphicFrame macro="">
      <xdr:nvGraphicFramePr>
        <xdr:cNvPr id="71396" name="Chart 7">
          <a:extLst>
            <a:ext uri="{FF2B5EF4-FFF2-40B4-BE49-F238E27FC236}">
              <a16:creationId xmlns:a16="http://schemas.microsoft.com/office/drawing/2014/main" id="{00000000-0008-0000-0A00-0000E41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</xdr:row>
      <xdr:rowOff>266700</xdr:rowOff>
    </xdr:from>
    <xdr:to>
      <xdr:col>1</xdr:col>
      <xdr:colOff>2857500</xdr:colOff>
      <xdr:row>35</xdr:row>
      <xdr:rowOff>57150</xdr:rowOff>
    </xdr:to>
    <xdr:graphicFrame macro="">
      <xdr:nvGraphicFramePr>
        <xdr:cNvPr id="72416" name="Chart 1">
          <a:extLst>
            <a:ext uri="{FF2B5EF4-FFF2-40B4-BE49-F238E27FC236}">
              <a16:creationId xmlns:a16="http://schemas.microsoft.com/office/drawing/2014/main" id="{00000000-0008-0000-0B00-0000E01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22</xdr:row>
      <xdr:rowOff>257175</xdr:rowOff>
    </xdr:from>
    <xdr:to>
      <xdr:col>6</xdr:col>
      <xdr:colOff>0</xdr:colOff>
      <xdr:row>35</xdr:row>
      <xdr:rowOff>161925</xdr:rowOff>
    </xdr:to>
    <xdr:graphicFrame macro="">
      <xdr:nvGraphicFramePr>
        <xdr:cNvPr id="72417" name="Chart 2">
          <a:extLst>
            <a:ext uri="{FF2B5EF4-FFF2-40B4-BE49-F238E27FC236}">
              <a16:creationId xmlns:a16="http://schemas.microsoft.com/office/drawing/2014/main" id="{00000000-0008-0000-0B00-0000E11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6</xdr:col>
      <xdr:colOff>238125</xdr:colOff>
      <xdr:row>63</xdr:row>
      <xdr:rowOff>142875</xdr:rowOff>
    </xdr:to>
    <xdr:graphicFrame macro="">
      <xdr:nvGraphicFramePr>
        <xdr:cNvPr id="72418" name="Chart 5">
          <a:extLst>
            <a:ext uri="{FF2B5EF4-FFF2-40B4-BE49-F238E27FC236}">
              <a16:creationId xmlns:a16="http://schemas.microsoft.com/office/drawing/2014/main" id="{00000000-0008-0000-0B00-0000E21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6</xdr:col>
      <xdr:colOff>171450</xdr:colOff>
      <xdr:row>81</xdr:row>
      <xdr:rowOff>19050</xdr:rowOff>
    </xdr:to>
    <xdr:graphicFrame macro="">
      <xdr:nvGraphicFramePr>
        <xdr:cNvPr id="72419" name="Chart 6">
          <a:extLst>
            <a:ext uri="{FF2B5EF4-FFF2-40B4-BE49-F238E27FC236}">
              <a16:creationId xmlns:a16="http://schemas.microsoft.com/office/drawing/2014/main" id="{00000000-0008-0000-0B00-0000E31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</xdr:row>
      <xdr:rowOff>266700</xdr:rowOff>
    </xdr:from>
    <xdr:to>
      <xdr:col>1</xdr:col>
      <xdr:colOff>2857500</xdr:colOff>
      <xdr:row>35</xdr:row>
      <xdr:rowOff>28575</xdr:rowOff>
    </xdr:to>
    <xdr:graphicFrame macro="">
      <xdr:nvGraphicFramePr>
        <xdr:cNvPr id="73440" name="Chart 1">
          <a:extLst>
            <a:ext uri="{FF2B5EF4-FFF2-40B4-BE49-F238E27FC236}">
              <a16:creationId xmlns:a16="http://schemas.microsoft.com/office/drawing/2014/main" id="{00000000-0008-0000-0C00-0000E01E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95250</xdr:colOff>
      <xdr:row>22</xdr:row>
      <xdr:rowOff>257175</xdr:rowOff>
    </xdr:from>
    <xdr:to>
      <xdr:col>5</xdr:col>
      <xdr:colOff>600075</xdr:colOff>
      <xdr:row>35</xdr:row>
      <xdr:rowOff>152400</xdr:rowOff>
    </xdr:to>
    <xdr:graphicFrame macro="">
      <xdr:nvGraphicFramePr>
        <xdr:cNvPr id="73441" name="Chart 2">
          <a:extLst>
            <a:ext uri="{FF2B5EF4-FFF2-40B4-BE49-F238E27FC236}">
              <a16:creationId xmlns:a16="http://schemas.microsoft.com/office/drawing/2014/main" id="{00000000-0008-0000-0C00-0000E11E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6</xdr:col>
      <xdr:colOff>238125</xdr:colOff>
      <xdr:row>62</xdr:row>
      <xdr:rowOff>142875</xdr:rowOff>
    </xdr:to>
    <xdr:graphicFrame macro="">
      <xdr:nvGraphicFramePr>
        <xdr:cNvPr id="73442" name="Chart 5">
          <a:extLst>
            <a:ext uri="{FF2B5EF4-FFF2-40B4-BE49-F238E27FC236}">
              <a16:creationId xmlns:a16="http://schemas.microsoft.com/office/drawing/2014/main" id="{00000000-0008-0000-0C00-0000E21E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6</xdr:col>
      <xdr:colOff>161925</xdr:colOff>
      <xdr:row>79</xdr:row>
      <xdr:rowOff>152400</xdr:rowOff>
    </xdr:to>
    <xdr:graphicFrame macro="">
      <xdr:nvGraphicFramePr>
        <xdr:cNvPr id="73443" name="Chart 6">
          <a:extLst>
            <a:ext uri="{FF2B5EF4-FFF2-40B4-BE49-F238E27FC236}">
              <a16:creationId xmlns:a16="http://schemas.microsoft.com/office/drawing/2014/main" id="{00000000-0008-0000-0C00-0000E31E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22</xdr:row>
      <xdr:rowOff>276225</xdr:rowOff>
    </xdr:from>
    <xdr:to>
      <xdr:col>1</xdr:col>
      <xdr:colOff>2828925</xdr:colOff>
      <xdr:row>35</xdr:row>
      <xdr:rowOff>66675</xdr:rowOff>
    </xdr:to>
    <xdr:graphicFrame macro="">
      <xdr:nvGraphicFramePr>
        <xdr:cNvPr id="74464" name="Chart 1">
          <a:extLst>
            <a:ext uri="{FF2B5EF4-FFF2-40B4-BE49-F238E27FC236}">
              <a16:creationId xmlns:a16="http://schemas.microsoft.com/office/drawing/2014/main" id="{00000000-0008-0000-0D00-0000E02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95250</xdr:colOff>
      <xdr:row>22</xdr:row>
      <xdr:rowOff>247650</xdr:rowOff>
    </xdr:from>
    <xdr:to>
      <xdr:col>5</xdr:col>
      <xdr:colOff>581025</xdr:colOff>
      <xdr:row>36</xdr:row>
      <xdr:rowOff>0</xdr:rowOff>
    </xdr:to>
    <xdr:graphicFrame macro="">
      <xdr:nvGraphicFramePr>
        <xdr:cNvPr id="74465" name="Chart 2">
          <a:extLst>
            <a:ext uri="{FF2B5EF4-FFF2-40B4-BE49-F238E27FC236}">
              <a16:creationId xmlns:a16="http://schemas.microsoft.com/office/drawing/2014/main" id="{00000000-0008-0000-0D00-0000E12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6</xdr:col>
      <xdr:colOff>238125</xdr:colOff>
      <xdr:row>62</xdr:row>
      <xdr:rowOff>142875</xdr:rowOff>
    </xdr:to>
    <xdr:graphicFrame macro="">
      <xdr:nvGraphicFramePr>
        <xdr:cNvPr id="74466" name="Chart 5">
          <a:extLst>
            <a:ext uri="{FF2B5EF4-FFF2-40B4-BE49-F238E27FC236}">
              <a16:creationId xmlns:a16="http://schemas.microsoft.com/office/drawing/2014/main" id="{00000000-0008-0000-0D00-0000E22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6</xdr:col>
      <xdr:colOff>161925</xdr:colOff>
      <xdr:row>80</xdr:row>
      <xdr:rowOff>9525</xdr:rowOff>
    </xdr:to>
    <xdr:graphicFrame macro="">
      <xdr:nvGraphicFramePr>
        <xdr:cNvPr id="74467" name="Chart 6">
          <a:extLst>
            <a:ext uri="{FF2B5EF4-FFF2-40B4-BE49-F238E27FC236}">
              <a16:creationId xmlns:a16="http://schemas.microsoft.com/office/drawing/2014/main" id="{00000000-0008-0000-0D00-0000E32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</xdr:row>
      <xdr:rowOff>285750</xdr:rowOff>
    </xdr:from>
    <xdr:to>
      <xdr:col>1</xdr:col>
      <xdr:colOff>2867025</xdr:colOff>
      <xdr:row>35</xdr:row>
      <xdr:rowOff>57150</xdr:rowOff>
    </xdr:to>
    <xdr:graphicFrame macro="">
      <xdr:nvGraphicFramePr>
        <xdr:cNvPr id="75408" name="Chart 1">
          <a:extLst>
            <a:ext uri="{FF2B5EF4-FFF2-40B4-BE49-F238E27FC236}">
              <a16:creationId xmlns:a16="http://schemas.microsoft.com/office/drawing/2014/main" id="{00000000-0008-0000-0E00-0000902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22</xdr:row>
      <xdr:rowOff>257175</xdr:rowOff>
    </xdr:from>
    <xdr:to>
      <xdr:col>6</xdr:col>
      <xdr:colOff>19050</xdr:colOff>
      <xdr:row>35</xdr:row>
      <xdr:rowOff>190500</xdr:rowOff>
    </xdr:to>
    <xdr:graphicFrame macro="">
      <xdr:nvGraphicFramePr>
        <xdr:cNvPr id="75409" name="Chart 2">
          <a:extLst>
            <a:ext uri="{FF2B5EF4-FFF2-40B4-BE49-F238E27FC236}">
              <a16:creationId xmlns:a16="http://schemas.microsoft.com/office/drawing/2014/main" id="{00000000-0008-0000-0E00-0000912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6</xdr:col>
      <xdr:colOff>238125</xdr:colOff>
      <xdr:row>63</xdr:row>
      <xdr:rowOff>142875</xdr:rowOff>
    </xdr:to>
    <xdr:graphicFrame macro="">
      <xdr:nvGraphicFramePr>
        <xdr:cNvPr id="75410" name="Chart 5">
          <a:extLst>
            <a:ext uri="{FF2B5EF4-FFF2-40B4-BE49-F238E27FC236}">
              <a16:creationId xmlns:a16="http://schemas.microsoft.com/office/drawing/2014/main" id="{00000000-0008-0000-0E00-0000922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6</xdr:col>
      <xdr:colOff>161925</xdr:colOff>
      <xdr:row>85</xdr:row>
      <xdr:rowOff>9525</xdr:rowOff>
    </xdr:to>
    <xdr:graphicFrame macro="">
      <xdr:nvGraphicFramePr>
        <xdr:cNvPr id="75411" name="Chart 6">
          <a:extLst>
            <a:ext uri="{FF2B5EF4-FFF2-40B4-BE49-F238E27FC236}">
              <a16:creationId xmlns:a16="http://schemas.microsoft.com/office/drawing/2014/main" id="{00000000-0008-0000-0E00-0000932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48</xdr:row>
      <xdr:rowOff>28575</xdr:rowOff>
    </xdr:from>
    <xdr:to>
      <xdr:col>5</xdr:col>
      <xdr:colOff>581025</xdr:colOff>
      <xdr:row>63</xdr:row>
      <xdr:rowOff>9525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D516A392-9EDF-4FE4-8C3B-86942EE11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</xdr:colOff>
      <xdr:row>22</xdr:row>
      <xdr:rowOff>200025</xdr:rowOff>
    </xdr:from>
    <xdr:to>
      <xdr:col>6</xdr:col>
      <xdr:colOff>38100</xdr:colOff>
      <xdr:row>36</xdr:row>
      <xdr:rowOff>9525</xdr:rowOff>
    </xdr:to>
    <xdr:graphicFrame macro="">
      <xdr:nvGraphicFramePr>
        <xdr:cNvPr id="3" name="Chart 1029">
          <a:extLst>
            <a:ext uri="{FF2B5EF4-FFF2-40B4-BE49-F238E27FC236}">
              <a16:creationId xmlns:a16="http://schemas.microsoft.com/office/drawing/2014/main" id="{F66056A5-F275-4021-875D-111A9C164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22</xdr:row>
      <xdr:rowOff>285750</xdr:rowOff>
    </xdr:from>
    <xdr:to>
      <xdr:col>1</xdr:col>
      <xdr:colOff>2867025</xdr:colOff>
      <xdr:row>35</xdr:row>
      <xdr:rowOff>28575</xdr:rowOff>
    </xdr:to>
    <xdr:graphicFrame macro="">
      <xdr:nvGraphicFramePr>
        <xdr:cNvPr id="4" name="Chart 1030">
          <a:extLst>
            <a:ext uri="{FF2B5EF4-FFF2-40B4-BE49-F238E27FC236}">
              <a16:creationId xmlns:a16="http://schemas.microsoft.com/office/drawing/2014/main" id="{896AAF2D-4C33-4023-B47C-E97921D50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65</xdr:row>
      <xdr:rowOff>133350</xdr:rowOff>
    </xdr:from>
    <xdr:to>
      <xdr:col>6</xdr:col>
      <xdr:colOff>0</xdr:colOff>
      <xdr:row>80</xdr:row>
      <xdr:rowOff>47625</xdr:rowOff>
    </xdr:to>
    <xdr:graphicFrame macro="">
      <xdr:nvGraphicFramePr>
        <xdr:cNvPr id="5" name="Chart 1034">
          <a:extLst>
            <a:ext uri="{FF2B5EF4-FFF2-40B4-BE49-F238E27FC236}">
              <a16:creationId xmlns:a16="http://schemas.microsoft.com/office/drawing/2014/main" id="{CDA9E469-49A1-4DC2-9D3C-893A98C46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48</xdr:row>
      <xdr:rowOff>28575</xdr:rowOff>
    </xdr:from>
    <xdr:to>
      <xdr:col>5</xdr:col>
      <xdr:colOff>581025</xdr:colOff>
      <xdr:row>63</xdr:row>
      <xdr:rowOff>9525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D409C56-EDC3-4CB7-8B3F-D12D85DFF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</xdr:colOff>
      <xdr:row>22</xdr:row>
      <xdr:rowOff>200025</xdr:rowOff>
    </xdr:from>
    <xdr:to>
      <xdr:col>6</xdr:col>
      <xdr:colOff>38100</xdr:colOff>
      <xdr:row>36</xdr:row>
      <xdr:rowOff>9525</xdr:rowOff>
    </xdr:to>
    <xdr:graphicFrame macro="">
      <xdr:nvGraphicFramePr>
        <xdr:cNvPr id="3" name="Chart 1029">
          <a:extLst>
            <a:ext uri="{FF2B5EF4-FFF2-40B4-BE49-F238E27FC236}">
              <a16:creationId xmlns:a16="http://schemas.microsoft.com/office/drawing/2014/main" id="{DDC857F0-B003-4BF0-A7A5-A3E0AE8CB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22</xdr:row>
      <xdr:rowOff>285750</xdr:rowOff>
    </xdr:from>
    <xdr:to>
      <xdr:col>1</xdr:col>
      <xdr:colOff>2867025</xdr:colOff>
      <xdr:row>35</xdr:row>
      <xdr:rowOff>28575</xdr:rowOff>
    </xdr:to>
    <xdr:graphicFrame macro="">
      <xdr:nvGraphicFramePr>
        <xdr:cNvPr id="4" name="Chart 1030">
          <a:extLst>
            <a:ext uri="{FF2B5EF4-FFF2-40B4-BE49-F238E27FC236}">
              <a16:creationId xmlns:a16="http://schemas.microsoft.com/office/drawing/2014/main" id="{CB03A966-AD28-4B86-9B35-9335BE070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65</xdr:row>
      <xdr:rowOff>133350</xdr:rowOff>
    </xdr:from>
    <xdr:to>
      <xdr:col>6</xdr:col>
      <xdr:colOff>0</xdr:colOff>
      <xdr:row>80</xdr:row>
      <xdr:rowOff>47625</xdr:rowOff>
    </xdr:to>
    <xdr:graphicFrame macro="">
      <xdr:nvGraphicFramePr>
        <xdr:cNvPr id="5" name="Chart 1034">
          <a:extLst>
            <a:ext uri="{FF2B5EF4-FFF2-40B4-BE49-F238E27FC236}">
              <a16:creationId xmlns:a16="http://schemas.microsoft.com/office/drawing/2014/main" id="{5921E1A6-A6BD-41E9-AC90-A686D14E4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48</xdr:row>
      <xdr:rowOff>28575</xdr:rowOff>
    </xdr:from>
    <xdr:to>
      <xdr:col>5</xdr:col>
      <xdr:colOff>581025</xdr:colOff>
      <xdr:row>63</xdr:row>
      <xdr:rowOff>9525</xdr:rowOff>
    </xdr:to>
    <xdr:graphicFrame macro="">
      <xdr:nvGraphicFramePr>
        <xdr:cNvPr id="65251" name="Chart 1026">
          <a:extLst>
            <a:ext uri="{FF2B5EF4-FFF2-40B4-BE49-F238E27FC236}">
              <a16:creationId xmlns:a16="http://schemas.microsoft.com/office/drawing/2014/main" id="{00000000-0008-0000-0500-0000E3F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</xdr:colOff>
      <xdr:row>22</xdr:row>
      <xdr:rowOff>200025</xdr:rowOff>
    </xdr:from>
    <xdr:to>
      <xdr:col>6</xdr:col>
      <xdr:colOff>38100</xdr:colOff>
      <xdr:row>36</xdr:row>
      <xdr:rowOff>9525</xdr:rowOff>
    </xdr:to>
    <xdr:graphicFrame macro="">
      <xdr:nvGraphicFramePr>
        <xdr:cNvPr id="65252" name="Chart 1029">
          <a:extLst>
            <a:ext uri="{FF2B5EF4-FFF2-40B4-BE49-F238E27FC236}">
              <a16:creationId xmlns:a16="http://schemas.microsoft.com/office/drawing/2014/main" id="{00000000-0008-0000-0500-0000E4F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22</xdr:row>
      <xdr:rowOff>285750</xdr:rowOff>
    </xdr:from>
    <xdr:to>
      <xdr:col>1</xdr:col>
      <xdr:colOff>2867025</xdr:colOff>
      <xdr:row>35</xdr:row>
      <xdr:rowOff>28575</xdr:rowOff>
    </xdr:to>
    <xdr:graphicFrame macro="">
      <xdr:nvGraphicFramePr>
        <xdr:cNvPr id="65253" name="Chart 1030">
          <a:extLst>
            <a:ext uri="{FF2B5EF4-FFF2-40B4-BE49-F238E27FC236}">
              <a16:creationId xmlns:a16="http://schemas.microsoft.com/office/drawing/2014/main" id="{00000000-0008-0000-0500-0000E5F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65</xdr:row>
      <xdr:rowOff>133350</xdr:rowOff>
    </xdr:from>
    <xdr:to>
      <xdr:col>6</xdr:col>
      <xdr:colOff>0</xdr:colOff>
      <xdr:row>80</xdr:row>
      <xdr:rowOff>47625</xdr:rowOff>
    </xdr:to>
    <xdr:graphicFrame macro="">
      <xdr:nvGraphicFramePr>
        <xdr:cNvPr id="65254" name="Chart 1034">
          <a:extLst>
            <a:ext uri="{FF2B5EF4-FFF2-40B4-BE49-F238E27FC236}">
              <a16:creationId xmlns:a16="http://schemas.microsoft.com/office/drawing/2014/main" id="{00000000-0008-0000-0500-0000E6F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22</xdr:row>
      <xdr:rowOff>276225</xdr:rowOff>
    </xdr:from>
    <xdr:to>
      <xdr:col>1</xdr:col>
      <xdr:colOff>2886075</xdr:colOff>
      <xdr:row>35</xdr:row>
      <xdr:rowOff>66675</xdr:rowOff>
    </xdr:to>
    <xdr:graphicFrame macro="">
      <xdr:nvGraphicFramePr>
        <xdr:cNvPr id="67296" name="Chart 2">
          <a:extLst>
            <a:ext uri="{FF2B5EF4-FFF2-40B4-BE49-F238E27FC236}">
              <a16:creationId xmlns:a16="http://schemas.microsoft.com/office/drawing/2014/main" id="{00000000-0008-0000-0600-0000E00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22</xdr:row>
      <xdr:rowOff>247650</xdr:rowOff>
    </xdr:from>
    <xdr:to>
      <xdr:col>5</xdr:col>
      <xdr:colOff>600075</xdr:colOff>
      <xdr:row>35</xdr:row>
      <xdr:rowOff>190500</xdr:rowOff>
    </xdr:to>
    <xdr:graphicFrame macro="">
      <xdr:nvGraphicFramePr>
        <xdr:cNvPr id="67297" name="Chart 3">
          <a:extLst>
            <a:ext uri="{FF2B5EF4-FFF2-40B4-BE49-F238E27FC236}">
              <a16:creationId xmlns:a16="http://schemas.microsoft.com/office/drawing/2014/main" id="{00000000-0008-0000-0600-0000E10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6</xdr:col>
      <xdr:colOff>238125</xdr:colOff>
      <xdr:row>63</xdr:row>
      <xdr:rowOff>142875</xdr:rowOff>
    </xdr:to>
    <xdr:graphicFrame macro="">
      <xdr:nvGraphicFramePr>
        <xdr:cNvPr id="67298" name="Chart 4">
          <a:extLst>
            <a:ext uri="{FF2B5EF4-FFF2-40B4-BE49-F238E27FC236}">
              <a16:creationId xmlns:a16="http://schemas.microsoft.com/office/drawing/2014/main" id="{00000000-0008-0000-0600-0000E20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6</xdr:col>
      <xdr:colOff>19050</xdr:colOff>
      <xdr:row>81</xdr:row>
      <xdr:rowOff>66675</xdr:rowOff>
    </xdr:to>
    <xdr:graphicFrame macro="">
      <xdr:nvGraphicFramePr>
        <xdr:cNvPr id="67299" name="Chart 7">
          <a:extLst>
            <a:ext uri="{FF2B5EF4-FFF2-40B4-BE49-F238E27FC236}">
              <a16:creationId xmlns:a16="http://schemas.microsoft.com/office/drawing/2014/main" id="{00000000-0008-0000-0600-0000E30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22</xdr:row>
      <xdr:rowOff>276225</xdr:rowOff>
    </xdr:from>
    <xdr:to>
      <xdr:col>1</xdr:col>
      <xdr:colOff>2857500</xdr:colOff>
      <xdr:row>35</xdr:row>
      <xdr:rowOff>85725</xdr:rowOff>
    </xdr:to>
    <xdr:graphicFrame macro="">
      <xdr:nvGraphicFramePr>
        <xdr:cNvPr id="68321" name="Chart 1">
          <a:extLst>
            <a:ext uri="{FF2B5EF4-FFF2-40B4-BE49-F238E27FC236}">
              <a16:creationId xmlns:a16="http://schemas.microsoft.com/office/drawing/2014/main" id="{00000000-0008-0000-0700-0000E10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95250</xdr:colOff>
      <xdr:row>22</xdr:row>
      <xdr:rowOff>257175</xdr:rowOff>
    </xdr:from>
    <xdr:to>
      <xdr:col>5</xdr:col>
      <xdr:colOff>600075</xdr:colOff>
      <xdr:row>35</xdr:row>
      <xdr:rowOff>190500</xdr:rowOff>
    </xdr:to>
    <xdr:graphicFrame macro="">
      <xdr:nvGraphicFramePr>
        <xdr:cNvPr id="68322" name="Chart 2">
          <a:extLst>
            <a:ext uri="{FF2B5EF4-FFF2-40B4-BE49-F238E27FC236}">
              <a16:creationId xmlns:a16="http://schemas.microsoft.com/office/drawing/2014/main" id="{00000000-0008-0000-0700-0000E20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6</xdr:col>
      <xdr:colOff>238125</xdr:colOff>
      <xdr:row>62</xdr:row>
      <xdr:rowOff>142875</xdr:rowOff>
    </xdr:to>
    <xdr:graphicFrame macro="">
      <xdr:nvGraphicFramePr>
        <xdr:cNvPr id="68323" name="Chart 5">
          <a:extLst>
            <a:ext uri="{FF2B5EF4-FFF2-40B4-BE49-F238E27FC236}">
              <a16:creationId xmlns:a16="http://schemas.microsoft.com/office/drawing/2014/main" id="{00000000-0008-0000-0700-0000E30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6</xdr:col>
      <xdr:colOff>19050</xdr:colOff>
      <xdr:row>80</xdr:row>
      <xdr:rowOff>0</xdr:rowOff>
    </xdr:to>
    <xdr:graphicFrame macro="">
      <xdr:nvGraphicFramePr>
        <xdr:cNvPr id="68324" name="Chart 8">
          <a:extLst>
            <a:ext uri="{FF2B5EF4-FFF2-40B4-BE49-F238E27FC236}">
              <a16:creationId xmlns:a16="http://schemas.microsoft.com/office/drawing/2014/main" id="{00000000-0008-0000-0700-0000E40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1</cdr:y>
    </cdr:from>
    <cdr:to>
      <cdr:x>1</cdr:x>
      <cdr:y>1</cdr:y>
    </cdr:to>
    <cdr:sp macro="" textlink="">
      <cdr:nvSpPr>
        <cdr:cNvPr id="7680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8590" y="6223000"/>
          <a:ext cx="979183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22</xdr:row>
      <xdr:rowOff>266700</xdr:rowOff>
    </xdr:from>
    <xdr:to>
      <xdr:col>1</xdr:col>
      <xdr:colOff>2895600</xdr:colOff>
      <xdr:row>35</xdr:row>
      <xdr:rowOff>85725</xdr:rowOff>
    </xdr:to>
    <xdr:graphicFrame macro="">
      <xdr:nvGraphicFramePr>
        <xdr:cNvPr id="69346" name="Chart 1">
          <a:extLst>
            <a:ext uri="{FF2B5EF4-FFF2-40B4-BE49-F238E27FC236}">
              <a16:creationId xmlns:a16="http://schemas.microsoft.com/office/drawing/2014/main" id="{00000000-0008-0000-0800-0000E20E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104775</xdr:colOff>
      <xdr:row>22</xdr:row>
      <xdr:rowOff>247650</xdr:rowOff>
    </xdr:from>
    <xdr:to>
      <xdr:col>6</xdr:col>
      <xdr:colOff>9525</xdr:colOff>
      <xdr:row>36</xdr:row>
      <xdr:rowOff>9525</xdr:rowOff>
    </xdr:to>
    <xdr:graphicFrame macro="">
      <xdr:nvGraphicFramePr>
        <xdr:cNvPr id="69347" name="Chart 2">
          <a:extLst>
            <a:ext uri="{FF2B5EF4-FFF2-40B4-BE49-F238E27FC236}">
              <a16:creationId xmlns:a16="http://schemas.microsoft.com/office/drawing/2014/main" id="{00000000-0008-0000-0800-0000E30E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6</xdr:col>
      <xdr:colOff>238125</xdr:colOff>
      <xdr:row>62</xdr:row>
      <xdr:rowOff>142875</xdr:rowOff>
    </xdr:to>
    <xdr:graphicFrame macro="">
      <xdr:nvGraphicFramePr>
        <xdr:cNvPr id="69348" name="Chart 6">
          <a:extLst>
            <a:ext uri="{FF2B5EF4-FFF2-40B4-BE49-F238E27FC236}">
              <a16:creationId xmlns:a16="http://schemas.microsoft.com/office/drawing/2014/main" id="{00000000-0008-0000-0800-0000E40E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5</xdr:col>
      <xdr:colOff>600075</xdr:colOff>
      <xdr:row>79</xdr:row>
      <xdr:rowOff>114300</xdr:rowOff>
    </xdr:to>
    <xdr:graphicFrame macro="">
      <xdr:nvGraphicFramePr>
        <xdr:cNvPr id="69349" name="Chart 9">
          <a:extLst>
            <a:ext uri="{FF2B5EF4-FFF2-40B4-BE49-F238E27FC236}">
              <a16:creationId xmlns:a16="http://schemas.microsoft.com/office/drawing/2014/main" id="{00000000-0008-0000-0800-0000E50E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22</xdr:row>
      <xdr:rowOff>276225</xdr:rowOff>
    </xdr:from>
    <xdr:to>
      <xdr:col>1</xdr:col>
      <xdr:colOff>2867025</xdr:colOff>
      <xdr:row>35</xdr:row>
      <xdr:rowOff>47625</xdr:rowOff>
    </xdr:to>
    <xdr:graphicFrame macro="">
      <xdr:nvGraphicFramePr>
        <xdr:cNvPr id="70371" name="Chart 1">
          <a:extLst>
            <a:ext uri="{FF2B5EF4-FFF2-40B4-BE49-F238E27FC236}">
              <a16:creationId xmlns:a16="http://schemas.microsoft.com/office/drawing/2014/main" id="{00000000-0008-0000-0900-0000E31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95250</xdr:colOff>
      <xdr:row>22</xdr:row>
      <xdr:rowOff>257175</xdr:rowOff>
    </xdr:from>
    <xdr:to>
      <xdr:col>6</xdr:col>
      <xdr:colOff>9525</xdr:colOff>
      <xdr:row>35</xdr:row>
      <xdr:rowOff>180975</xdr:rowOff>
    </xdr:to>
    <xdr:graphicFrame macro="">
      <xdr:nvGraphicFramePr>
        <xdr:cNvPr id="70372" name="Chart 2">
          <a:extLst>
            <a:ext uri="{FF2B5EF4-FFF2-40B4-BE49-F238E27FC236}">
              <a16:creationId xmlns:a16="http://schemas.microsoft.com/office/drawing/2014/main" id="{00000000-0008-0000-0900-0000E41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6</xdr:col>
      <xdr:colOff>238125</xdr:colOff>
      <xdr:row>62</xdr:row>
      <xdr:rowOff>142875</xdr:rowOff>
    </xdr:to>
    <xdr:graphicFrame macro="">
      <xdr:nvGraphicFramePr>
        <xdr:cNvPr id="70373" name="Chart 7">
          <a:extLst>
            <a:ext uri="{FF2B5EF4-FFF2-40B4-BE49-F238E27FC236}">
              <a16:creationId xmlns:a16="http://schemas.microsoft.com/office/drawing/2014/main" id="{00000000-0008-0000-0900-0000E51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6</xdr:col>
      <xdr:colOff>171450</xdr:colOff>
      <xdr:row>80</xdr:row>
      <xdr:rowOff>47625</xdr:rowOff>
    </xdr:to>
    <xdr:graphicFrame macro="">
      <xdr:nvGraphicFramePr>
        <xdr:cNvPr id="70374" name="Chart 9">
          <a:extLst>
            <a:ext uri="{FF2B5EF4-FFF2-40B4-BE49-F238E27FC236}">
              <a16:creationId xmlns:a16="http://schemas.microsoft.com/office/drawing/2014/main" id="{00000000-0008-0000-0900-0000E61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ns.gov.uk/employmentandlabourmarket/peopleinwork/employmentandemployeetypes/bulletins/uklabourmarket/latest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workbookViewId="0">
      <selection activeCell="B18" sqref="B18"/>
    </sheetView>
  </sheetViews>
  <sheetFormatPr defaultRowHeight="12.5"/>
  <cols>
    <col min="1" max="1" width="101" customWidth="1"/>
    <col min="2" max="2" width="92.54296875" customWidth="1"/>
  </cols>
  <sheetData>
    <row r="1" spans="1:2">
      <c r="A1" t="s">
        <v>212</v>
      </c>
      <c r="B1" s="216" t="s">
        <v>399</v>
      </c>
    </row>
    <row r="2" spans="1:2">
      <c r="A2" t="s">
        <v>213</v>
      </c>
      <c r="B2" t="s">
        <v>240</v>
      </c>
    </row>
    <row r="3" spans="1:2">
      <c r="A3" t="s">
        <v>214</v>
      </c>
      <c r="B3" t="s">
        <v>215</v>
      </c>
    </row>
    <row r="4" spans="1:2">
      <c r="A4" t="s">
        <v>216</v>
      </c>
      <c r="B4" s="230" t="s">
        <v>241</v>
      </c>
    </row>
    <row r="5" spans="1:2">
      <c r="A5" t="s">
        <v>217</v>
      </c>
      <c r="B5" t="s">
        <v>218</v>
      </c>
    </row>
    <row r="6" spans="1:2">
      <c r="B6" t="s">
        <v>219</v>
      </c>
    </row>
    <row r="7" spans="1:2">
      <c r="A7" t="s">
        <v>220</v>
      </c>
      <c r="B7" t="s">
        <v>221</v>
      </c>
    </row>
    <row r="8" spans="1:2">
      <c r="A8" t="s">
        <v>222</v>
      </c>
      <c r="B8" s="231" t="s">
        <v>223</v>
      </c>
    </row>
    <row r="9" spans="1:2">
      <c r="A9" t="s">
        <v>224</v>
      </c>
      <c r="B9" t="s">
        <v>225</v>
      </c>
    </row>
    <row r="10" spans="1:2">
      <c r="A10" t="s">
        <v>226</v>
      </c>
      <c r="B10" t="s">
        <v>227</v>
      </c>
    </row>
    <row r="11" spans="1:2">
      <c r="A11" t="s">
        <v>228</v>
      </c>
      <c r="B11" t="s">
        <v>229</v>
      </c>
    </row>
    <row r="12" spans="1:2">
      <c r="A12" t="s">
        <v>230</v>
      </c>
      <c r="B12" s="493" t="s">
        <v>400</v>
      </c>
    </row>
    <row r="13" spans="1:2">
      <c r="A13" t="s">
        <v>231</v>
      </c>
      <c r="B13" t="s">
        <v>215</v>
      </c>
    </row>
    <row r="14" spans="1:2">
      <c r="A14" t="s">
        <v>232</v>
      </c>
      <c r="B14" t="s">
        <v>233</v>
      </c>
    </row>
    <row r="15" spans="1:2">
      <c r="A15" t="s">
        <v>234</v>
      </c>
      <c r="B15" s="231" t="s">
        <v>223</v>
      </c>
    </row>
    <row r="16" spans="1:2">
      <c r="A16" t="s">
        <v>235</v>
      </c>
      <c r="B16" t="s">
        <v>236</v>
      </c>
    </row>
    <row r="18" spans="1:2">
      <c r="A18" s="326" t="s">
        <v>371</v>
      </c>
      <c r="B18" s="55">
        <f>Data!J1+31</f>
        <v>43617</v>
      </c>
    </row>
    <row r="20" spans="1:2">
      <c r="A20" t="s">
        <v>237</v>
      </c>
    </row>
    <row r="22" spans="1:2">
      <c r="A22" t="s">
        <v>238</v>
      </c>
    </row>
    <row r="25" spans="1:2">
      <c r="A25" t="s">
        <v>239</v>
      </c>
    </row>
    <row r="26" spans="1:2" ht="16.5">
      <c r="A26" s="370" t="s">
        <v>368</v>
      </c>
    </row>
    <row r="27" spans="1:2">
      <c r="A27" s="371" t="s">
        <v>369</v>
      </c>
    </row>
    <row r="28" spans="1:2">
      <c r="A28" s="371"/>
    </row>
    <row r="30" spans="1:2" ht="27">
      <c r="A30" s="406" t="s">
        <v>376</v>
      </c>
    </row>
    <row r="31" spans="1:2" ht="27">
      <c r="A31" s="406" t="s">
        <v>377</v>
      </c>
    </row>
    <row r="32" spans="1:2" ht="27">
      <c r="A32" s="406" t="s">
        <v>378</v>
      </c>
    </row>
    <row r="33" spans="1:1" ht="40.5">
      <c r="A33" s="406" t="s">
        <v>379</v>
      </c>
    </row>
    <row r="35" spans="1:1" ht="40.5">
      <c r="A35" s="407" t="s">
        <v>370</v>
      </c>
    </row>
    <row r="37" spans="1:1">
      <c r="A37" s="408" t="s">
        <v>380</v>
      </c>
    </row>
  </sheetData>
  <phoneticPr fontId="2" type="noConversion"/>
  <hyperlinks>
    <hyperlink ref="A37" r:id="rId1" display="https://www.ons.gov.uk/employmentandlabourmarket/peopleinwork/employmentandemployeetypes/bulletins/uklabourmarket/latest" xr:uid="{00000000-0004-0000-0000-000000000000}"/>
  </hyperlinks>
  <pageMargins left="0.75" right="0.75" top="1" bottom="1" header="0.5" footer="0.5"/>
  <pageSetup paperSize="9" orientation="portrait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5"/>
  </sheetPr>
  <dimension ref="B1:AB89"/>
  <sheetViews>
    <sheetView topLeftCell="A37" zoomScaleNormal="100"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8.81640625" style="84" customWidth="1"/>
    <col min="5" max="5" width="5" style="86" customWidth="1"/>
    <col min="6" max="16384" width="9.1796875" style="84"/>
  </cols>
  <sheetData>
    <row r="1" spans="2:6" ht="18">
      <c r="B1" s="146" t="s">
        <v>116</v>
      </c>
      <c r="C1" s="147"/>
      <c r="D1" s="220">
        <f>Data!$J$1</f>
        <v>43586</v>
      </c>
      <c r="E1" s="148"/>
      <c r="F1" s="149"/>
    </row>
    <row r="2" spans="2:6">
      <c r="D2" s="104"/>
    </row>
    <row r="3" spans="2:6" ht="15.5">
      <c r="B3" s="128" t="s">
        <v>89</v>
      </c>
    </row>
    <row r="4" spans="2:6" ht="15.5">
      <c r="B4" s="76" t="s">
        <v>58</v>
      </c>
      <c r="C4" s="65">
        <f>Data!$J$1</f>
        <v>43586</v>
      </c>
      <c r="D4" s="66"/>
      <c r="E4" s="67"/>
      <c r="F4" s="81"/>
    </row>
    <row r="5" spans="2:6">
      <c r="B5" s="87" t="s">
        <v>45</v>
      </c>
      <c r="C5" s="85">
        <f>Data!$G$22</f>
        <v>1800</v>
      </c>
      <c r="F5" s="88"/>
    </row>
    <row r="6" spans="2:6">
      <c r="B6" s="87" t="s">
        <v>46</v>
      </c>
      <c r="C6" s="85">
        <f>Data!$G$42</f>
        <v>40</v>
      </c>
      <c r="D6" s="84" t="s">
        <v>48</v>
      </c>
      <c r="E6" s="86">
        <f>Data!$H$42</f>
        <v>2.2000000000000002</v>
      </c>
      <c r="F6" s="88" t="s">
        <v>43</v>
      </c>
    </row>
    <row r="7" spans="2:6">
      <c r="B7" s="87" t="s">
        <v>47</v>
      </c>
      <c r="C7" s="85">
        <f>Data!$G$62</f>
        <v>375</v>
      </c>
      <c r="D7" s="84" t="s">
        <v>48</v>
      </c>
      <c r="E7" s="86">
        <f>Data!$H$60</f>
        <v>33</v>
      </c>
      <c r="F7" s="88" t="s">
        <v>43</v>
      </c>
    </row>
    <row r="8" spans="2:6">
      <c r="B8" s="87"/>
      <c r="F8" s="88"/>
    </row>
    <row r="9" spans="2:6">
      <c r="B9" s="87" t="s">
        <v>50</v>
      </c>
      <c r="C9" s="86">
        <f>Data!$H$22</f>
        <v>2</v>
      </c>
      <c r="D9" s="84" t="s">
        <v>49</v>
      </c>
      <c r="F9" s="88"/>
    </row>
    <row r="10" spans="2:6">
      <c r="B10" s="87" t="s">
        <v>46</v>
      </c>
      <c r="C10" s="86">
        <f>Data!$I$42</f>
        <v>0</v>
      </c>
      <c r="D10" s="84" t="s">
        <v>44</v>
      </c>
      <c r="F10" s="88"/>
    </row>
    <row r="11" spans="2:6">
      <c r="B11" s="89" t="s">
        <v>47</v>
      </c>
      <c r="C11" s="90">
        <f>Data!$I$62</f>
        <v>0.4</v>
      </c>
      <c r="D11" s="91" t="s">
        <v>44</v>
      </c>
      <c r="E11" s="90"/>
      <c r="F11" s="92"/>
    </row>
    <row r="12" spans="2:6">
      <c r="B12" s="104"/>
      <c r="C12" s="127"/>
      <c r="D12" s="104"/>
      <c r="E12" s="127"/>
      <c r="F12" s="104"/>
    </row>
    <row r="14" spans="2:6" ht="15.5">
      <c r="B14" s="128" t="s">
        <v>98</v>
      </c>
    </row>
    <row r="15" spans="2:6" ht="15.5">
      <c r="B15" s="76" t="s">
        <v>58</v>
      </c>
      <c r="C15" s="65">
        <f>Data!$J$1</f>
        <v>43586</v>
      </c>
      <c r="D15" s="66"/>
      <c r="E15" s="67"/>
      <c r="F15" s="81"/>
    </row>
    <row r="16" spans="2:6">
      <c r="B16" s="87" t="s">
        <v>45</v>
      </c>
      <c r="C16" s="85">
        <f>Data!$G$22</f>
        <v>1800</v>
      </c>
      <c r="F16" s="88"/>
    </row>
    <row r="17" spans="2:28">
      <c r="B17" s="87" t="s">
        <v>121</v>
      </c>
      <c r="C17" s="85">
        <f>Data!$C$22</f>
        <v>1020</v>
      </c>
      <c r="F17" s="88"/>
    </row>
    <row r="18" spans="2:28">
      <c r="B18" s="87" t="s">
        <v>122</v>
      </c>
      <c r="C18" s="85">
        <f>Data!$E$22</f>
        <v>780</v>
      </c>
      <c r="D18" s="126"/>
      <c r="F18" s="88"/>
    </row>
    <row r="19" spans="2:28">
      <c r="B19" s="87"/>
      <c r="F19" s="88"/>
    </row>
    <row r="20" spans="2:28">
      <c r="B20" s="87" t="s">
        <v>50</v>
      </c>
      <c r="C20" s="86">
        <f>Data!$H$22</f>
        <v>2</v>
      </c>
      <c r="D20" s="84" t="s">
        <v>49</v>
      </c>
      <c r="F20" s="88"/>
    </row>
    <row r="21" spans="2:28">
      <c r="B21" s="87" t="s">
        <v>100</v>
      </c>
      <c r="C21" s="86">
        <f>Data!$D$22</f>
        <v>2.2000000000000002</v>
      </c>
      <c r="D21" s="84" t="s">
        <v>103</v>
      </c>
      <c r="F21" s="88"/>
    </row>
    <row r="22" spans="2:28">
      <c r="B22" s="89" t="s">
        <v>102</v>
      </c>
      <c r="C22" s="90">
        <f>Data!$F$22</f>
        <v>1.7</v>
      </c>
      <c r="D22" s="91" t="s">
        <v>104</v>
      </c>
      <c r="E22" s="90"/>
      <c r="F22" s="92"/>
    </row>
    <row r="23" spans="2:28" ht="28.5" customHeight="1">
      <c r="B23" s="128" t="s">
        <v>90</v>
      </c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V24" s="84" t="str">
        <f>Data!U$562</f>
        <v>Poole UA</v>
      </c>
      <c r="W24" s="84">
        <f>Data!V$562</f>
        <v>40</v>
      </c>
      <c r="X24" s="84">
        <f>Data!W$562</f>
        <v>25</v>
      </c>
      <c r="Y24" s="84">
        <f>Data!X$562</f>
        <v>15</v>
      </c>
      <c r="Z24" s="84">
        <f>Data!Y$562</f>
        <v>45</v>
      </c>
      <c r="AA24" s="84">
        <f>Data!Z$562</f>
        <v>110</v>
      </c>
      <c r="AB24" s="85">
        <f>SUM(W24:AA24)</f>
        <v>235</v>
      </c>
    </row>
    <row r="25" spans="2:28" ht="15.5">
      <c r="B25" s="128"/>
    </row>
    <row r="26" spans="2:28" ht="15.5">
      <c r="B26" s="128"/>
    </row>
    <row r="27" spans="2:28" ht="15.5">
      <c r="B27" s="128"/>
    </row>
    <row r="28" spans="2:28" ht="15.5">
      <c r="B28" s="128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 ht="15.5">
      <c r="B29" s="128"/>
      <c r="V29" s="84" t="str">
        <f>Data!N$597</f>
        <v>Poole UA</v>
      </c>
      <c r="W29" s="84">
        <f>Data!O$597</f>
        <v>325</v>
      </c>
      <c r="X29" s="84">
        <f>Data!P$597</f>
        <v>440</v>
      </c>
      <c r="Y29" s="84">
        <f>Data!Q$597</f>
        <v>515</v>
      </c>
      <c r="Z29" s="84">
        <f>Data!R$597</f>
        <v>520</v>
      </c>
      <c r="AA29" s="85">
        <f>SUM(W29:Z29)</f>
        <v>1800</v>
      </c>
    </row>
    <row r="30" spans="2:28" ht="15.5">
      <c r="B30" s="128"/>
    </row>
    <row r="31" spans="2:28" ht="15.5">
      <c r="B31" s="128"/>
    </row>
    <row r="32" spans="2:28" ht="15.5">
      <c r="B32" s="128"/>
    </row>
    <row r="33" spans="2:6" ht="15.5">
      <c r="B33" s="128"/>
    </row>
    <row r="34" spans="2:6" ht="15.5">
      <c r="B34" s="128"/>
    </row>
    <row r="35" spans="2:6" ht="15.5">
      <c r="B35" s="128"/>
    </row>
    <row r="36" spans="2:6" ht="15.5">
      <c r="B36" s="76" t="s">
        <v>58</v>
      </c>
      <c r="C36" s="65">
        <f>Data!$J$1</f>
        <v>43586</v>
      </c>
      <c r="D36" s="66"/>
      <c r="E36" s="67"/>
      <c r="F36" s="81"/>
    </row>
    <row r="37" spans="2:6">
      <c r="B37" s="87" t="s">
        <v>86</v>
      </c>
      <c r="C37" s="102">
        <f>Data!$H$575</f>
        <v>66.5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Data!$G$575</f>
        <v>155</v>
      </c>
      <c r="D38" s="84" t="s">
        <v>105</v>
      </c>
      <c r="E38" s="85">
        <f>Data!$K$575</f>
        <v>0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Data!$D$605</f>
        <v>18.059999999999999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Data!$F$605</f>
        <v>57.5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Data!$H$605</f>
        <v>28.89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4" spans="2:6">
      <c r="B44" s="104"/>
      <c r="C44" s="103"/>
      <c r="D44" s="104"/>
      <c r="E44" s="127"/>
      <c r="F44" s="104"/>
    </row>
    <row r="45" spans="2:6" ht="15.5">
      <c r="B45" s="150" t="s">
        <v>31</v>
      </c>
      <c r="C45" s="85"/>
    </row>
    <row r="46" spans="2:6" ht="13">
      <c r="B46" s="151" t="s">
        <v>87</v>
      </c>
    </row>
    <row r="48" spans="2:6" ht="13">
      <c r="B48" s="151" t="s">
        <v>94</v>
      </c>
      <c r="C48" s="152">
        <f>Data!$J$1</f>
        <v>43586</v>
      </c>
    </row>
    <row r="64" spans="2:2" ht="13">
      <c r="B64" s="151" t="s">
        <v>133</v>
      </c>
    </row>
    <row r="82" spans="2:8">
      <c r="B82" s="157"/>
    </row>
    <row r="89" spans="2:8" ht="13">
      <c r="H89" s="249"/>
    </row>
  </sheetData>
  <phoneticPr fontId="2" type="noConversion"/>
  <pageMargins left="0.39" right="0.37" top="0.73" bottom="0.56999999999999995" header="0.5" footer="0.38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7"/>
  </sheetPr>
  <dimension ref="B1:AB88"/>
  <sheetViews>
    <sheetView topLeftCell="A46"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8.81640625" style="84" customWidth="1"/>
    <col min="5" max="5" width="5" style="86" customWidth="1"/>
    <col min="6" max="16384" width="9.1796875" style="84"/>
  </cols>
  <sheetData>
    <row r="1" spans="2:6" ht="18">
      <c r="B1" s="134" t="s">
        <v>113</v>
      </c>
      <c r="C1" s="135"/>
      <c r="D1" s="219">
        <f>Data!$J$1</f>
        <v>43586</v>
      </c>
      <c r="E1" s="136"/>
      <c r="F1" s="137"/>
    </row>
    <row r="2" spans="2:6">
      <c r="D2" s="104"/>
    </row>
    <row r="3" spans="2:6" ht="15.5">
      <c r="B3" s="128" t="s">
        <v>89</v>
      </c>
    </row>
    <row r="4" spans="2:6" ht="15.5">
      <c r="B4" s="75" t="s">
        <v>57</v>
      </c>
      <c r="C4" s="62">
        <f>Data!$J$1</f>
        <v>43586</v>
      </c>
      <c r="D4" s="63"/>
      <c r="E4" s="64"/>
      <c r="F4" s="82"/>
    </row>
    <row r="5" spans="2:6">
      <c r="B5" s="87" t="s">
        <v>45</v>
      </c>
      <c r="C5" s="85">
        <f>Data!$G$21</f>
        <v>3800</v>
      </c>
      <c r="F5" s="88"/>
    </row>
    <row r="6" spans="2:6">
      <c r="B6" s="87" t="s">
        <v>46</v>
      </c>
      <c r="C6" s="85">
        <f>Data!$G$41</f>
        <v>-15</v>
      </c>
      <c r="D6" s="84" t="s">
        <v>48</v>
      </c>
      <c r="E6" s="86">
        <f>Data!$H$41</f>
        <v>-0.4</v>
      </c>
      <c r="F6" s="88" t="s">
        <v>43</v>
      </c>
    </row>
    <row r="7" spans="2:6">
      <c r="B7" s="87" t="s">
        <v>47</v>
      </c>
      <c r="C7" s="85">
        <f>Data!$G$61</f>
        <v>1015</v>
      </c>
      <c r="D7" s="84" t="s">
        <v>48</v>
      </c>
      <c r="E7" s="86">
        <f>Data!$H$61</f>
        <v>36.5</v>
      </c>
      <c r="F7" s="88" t="s">
        <v>43</v>
      </c>
    </row>
    <row r="8" spans="2:6">
      <c r="B8" s="87"/>
      <c r="F8" s="88"/>
    </row>
    <row r="9" spans="2:6">
      <c r="B9" s="87" t="s">
        <v>50</v>
      </c>
      <c r="C9" s="86">
        <f>Data!$H$21</f>
        <v>1.6</v>
      </c>
      <c r="D9" s="84" t="s">
        <v>49</v>
      </c>
      <c r="F9" s="88"/>
    </row>
    <row r="10" spans="2:6">
      <c r="B10" s="87" t="s">
        <v>46</v>
      </c>
      <c r="C10" s="86">
        <f>Data!$I$41</f>
        <v>0</v>
      </c>
      <c r="D10" s="84" t="s">
        <v>44</v>
      </c>
      <c r="F10" s="88"/>
    </row>
    <row r="11" spans="2:6">
      <c r="B11" s="89" t="s">
        <v>47</v>
      </c>
      <c r="C11" s="90">
        <f>Data!$I$61</f>
        <v>0.4</v>
      </c>
      <c r="D11" s="91" t="s">
        <v>44</v>
      </c>
      <c r="E11" s="90"/>
      <c r="F11" s="92"/>
    </row>
    <row r="12" spans="2:6">
      <c r="B12" s="104"/>
      <c r="C12" s="127"/>
      <c r="D12" s="104"/>
      <c r="E12" s="127"/>
      <c r="F12" s="104"/>
    </row>
    <row r="14" spans="2:6" ht="15.5">
      <c r="B14" s="128" t="s">
        <v>98</v>
      </c>
    </row>
    <row r="15" spans="2:6" ht="15.5">
      <c r="B15" s="75" t="s">
        <v>57</v>
      </c>
      <c r="C15" s="62">
        <f>Data!$J$1</f>
        <v>43586</v>
      </c>
      <c r="D15" s="63"/>
      <c r="E15" s="64"/>
      <c r="F15" s="82"/>
    </row>
    <row r="16" spans="2:6">
      <c r="B16" s="87" t="s">
        <v>45</v>
      </c>
      <c r="C16" s="85">
        <f>Data!$G$21</f>
        <v>3800</v>
      </c>
      <c r="F16" s="88"/>
    </row>
    <row r="17" spans="2:28">
      <c r="B17" s="87" t="s">
        <v>121</v>
      </c>
      <c r="C17" s="85">
        <f>Data!$C$21</f>
        <v>2175</v>
      </c>
      <c r="F17" s="88"/>
    </row>
    <row r="18" spans="2:28">
      <c r="B18" s="87" t="s">
        <v>122</v>
      </c>
      <c r="C18" s="85">
        <f>Data!$E$21</f>
        <v>1625</v>
      </c>
      <c r="D18" s="126"/>
      <c r="F18" s="88"/>
    </row>
    <row r="19" spans="2:28">
      <c r="B19" s="87"/>
      <c r="F19" s="88"/>
    </row>
    <row r="20" spans="2:28">
      <c r="B20" s="87" t="s">
        <v>50</v>
      </c>
      <c r="C20" s="86">
        <f>Data!$H$21</f>
        <v>1.6</v>
      </c>
      <c r="D20" s="84" t="s">
        <v>49</v>
      </c>
      <c r="F20" s="88"/>
    </row>
    <row r="21" spans="2:28">
      <c r="B21" s="87" t="s">
        <v>100</v>
      </c>
      <c r="C21" s="86">
        <f>Data!$D$21</f>
        <v>1.9</v>
      </c>
      <c r="D21" s="84" t="s">
        <v>103</v>
      </c>
      <c r="F21" s="88"/>
    </row>
    <row r="22" spans="2:28">
      <c r="B22" s="89" t="s">
        <v>102</v>
      </c>
      <c r="C22" s="90">
        <f>Data!$F$21</f>
        <v>1.4</v>
      </c>
      <c r="D22" s="91" t="s">
        <v>104</v>
      </c>
      <c r="E22" s="90"/>
      <c r="F22" s="92"/>
    </row>
    <row r="23" spans="2:28" ht="28.5" customHeight="1">
      <c r="B23" s="128" t="s">
        <v>90</v>
      </c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V24" s="84" t="str">
        <f>Data!U$561</f>
        <v xml:space="preserve">DCC Dorset </v>
      </c>
      <c r="W24" s="84">
        <f>Data!V$561</f>
        <v>60</v>
      </c>
      <c r="X24" s="84">
        <f>Data!W$561</f>
        <v>60</v>
      </c>
      <c r="Y24" s="84">
        <f>Data!X$561</f>
        <v>30</v>
      </c>
      <c r="Z24" s="84">
        <f>Data!Y$561</f>
        <v>100</v>
      </c>
      <c r="AA24" s="84">
        <f>Data!Z$561</f>
        <v>150</v>
      </c>
      <c r="AB24" s="85">
        <f>SUM(W24:AA24)</f>
        <v>400</v>
      </c>
    </row>
    <row r="25" spans="2:28" ht="15.5">
      <c r="B25" s="128"/>
    </row>
    <row r="26" spans="2:28" ht="15.5">
      <c r="B26" s="128"/>
    </row>
    <row r="27" spans="2:28" ht="15.5">
      <c r="B27" s="128"/>
    </row>
    <row r="28" spans="2:28" ht="15.5">
      <c r="B28" s="128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 ht="15.5">
      <c r="B29" s="128"/>
      <c r="V29" s="84" t="str">
        <f>Data!N$596</f>
        <v xml:space="preserve">DCC Dorset </v>
      </c>
      <c r="W29" s="84">
        <f>Data!O$596</f>
        <v>705</v>
      </c>
      <c r="X29" s="84">
        <f>Data!P$596</f>
        <v>890</v>
      </c>
      <c r="Y29" s="84">
        <f>Data!Q$596</f>
        <v>1085</v>
      </c>
      <c r="Z29" s="84">
        <f>Data!R$596</f>
        <v>1115</v>
      </c>
      <c r="AA29" s="85">
        <f>SUM(W29:Z29)</f>
        <v>3795</v>
      </c>
    </row>
    <row r="30" spans="2:28" ht="15.5">
      <c r="B30" s="128"/>
    </row>
    <row r="31" spans="2:28" ht="15.5">
      <c r="B31" s="128"/>
    </row>
    <row r="32" spans="2:28" ht="15.5">
      <c r="B32" s="128"/>
    </row>
    <row r="33" spans="2:6" ht="15.5">
      <c r="B33" s="128"/>
    </row>
    <row r="34" spans="2:6" ht="15.5">
      <c r="B34" s="128"/>
    </row>
    <row r="35" spans="2:6" ht="15.5">
      <c r="B35" s="128"/>
    </row>
    <row r="36" spans="2:6" ht="15.5">
      <c r="B36" s="75" t="s">
        <v>57</v>
      </c>
      <c r="C36" s="62">
        <f>Data!$J$1</f>
        <v>43586</v>
      </c>
      <c r="D36" s="63"/>
      <c r="E36" s="64"/>
      <c r="F36" s="82"/>
    </row>
    <row r="37" spans="2:6">
      <c r="B37" s="87" t="s">
        <v>86</v>
      </c>
      <c r="C37" s="102">
        <f>Data!$H$574</f>
        <v>61.9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Data!$G$574</f>
        <v>245</v>
      </c>
      <c r="D38" s="84" t="s">
        <v>105</v>
      </c>
      <c r="E38" s="85">
        <f>Data!$K$574</f>
        <v>-20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Data!$D$604</f>
        <v>18.579999999999998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Data!$F$604</f>
        <v>57.97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Data!$H$604</f>
        <v>29.38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5" spans="2:6" ht="15.5">
      <c r="B45" s="150" t="s">
        <v>31</v>
      </c>
      <c r="C45" s="85"/>
    </row>
    <row r="46" spans="2:6" ht="13">
      <c r="B46" s="151" t="s">
        <v>87</v>
      </c>
    </row>
    <row r="48" spans="2:6" ht="13">
      <c r="B48" s="151" t="s">
        <v>94</v>
      </c>
      <c r="C48" s="152">
        <f>Data!$J$1</f>
        <v>43586</v>
      </c>
    </row>
    <row r="64" spans="2:2" ht="13">
      <c r="B64" s="151" t="s">
        <v>133</v>
      </c>
    </row>
    <row r="82" spans="2:8">
      <c r="B82" s="157"/>
    </row>
    <row r="88" spans="2:8" ht="13">
      <c r="H88" s="249"/>
    </row>
  </sheetData>
  <phoneticPr fontId="2" type="noConversion"/>
  <pageMargins left="0.39" right="0.41" top="0.62" bottom="0.63" header="0.5" footer="0.5"/>
  <pageSetup paperSize="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2"/>
  </sheetPr>
  <dimension ref="B1:AB88"/>
  <sheetViews>
    <sheetView topLeftCell="A43"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8.81640625" style="84" customWidth="1"/>
    <col min="5" max="5" width="5" style="86" customWidth="1"/>
    <col min="6" max="16384" width="9.1796875" style="84"/>
  </cols>
  <sheetData>
    <row r="1" spans="2:6" ht="18">
      <c r="B1" s="130" t="s">
        <v>112</v>
      </c>
      <c r="C1" s="131"/>
      <c r="D1" s="218">
        <f>Data!$J$1</f>
        <v>43586</v>
      </c>
      <c r="E1" s="132"/>
      <c r="F1" s="133"/>
    </row>
    <row r="2" spans="2:6">
      <c r="D2" s="104"/>
    </row>
    <row r="3" spans="2:6" ht="15.5">
      <c r="B3" s="128" t="s">
        <v>89</v>
      </c>
    </row>
    <row r="4" spans="2:6" ht="15.5">
      <c r="B4" s="74" t="s">
        <v>56</v>
      </c>
      <c r="C4" s="59">
        <f>Data!$J$1</f>
        <v>43586</v>
      </c>
      <c r="D4" s="60"/>
      <c r="E4" s="61"/>
      <c r="F4" s="83"/>
    </row>
    <row r="5" spans="2:6">
      <c r="B5" s="87" t="s">
        <v>45</v>
      </c>
      <c r="C5" s="85">
        <f>Data!$G$14</f>
        <v>445</v>
      </c>
      <c r="F5" s="88"/>
    </row>
    <row r="6" spans="2:6">
      <c r="B6" s="87" t="s">
        <v>46</v>
      </c>
      <c r="C6" s="85">
        <f>Data!$G$34</f>
        <v>-5</v>
      </c>
      <c r="D6" s="84" t="s">
        <v>48</v>
      </c>
      <c r="E6" s="86">
        <f>Data!$H$34</f>
        <v>-1.6</v>
      </c>
      <c r="F6" s="88" t="s">
        <v>43</v>
      </c>
    </row>
    <row r="7" spans="2:6">
      <c r="B7" s="87" t="s">
        <v>47</v>
      </c>
      <c r="C7" s="85">
        <f>Data!$G$54</f>
        <v>125</v>
      </c>
      <c r="D7" s="84" t="s">
        <v>48</v>
      </c>
      <c r="E7" s="86">
        <f>Data!$H$54</f>
        <v>38.299999999999997</v>
      </c>
      <c r="F7" s="88" t="s">
        <v>43</v>
      </c>
    </row>
    <row r="8" spans="2:6">
      <c r="B8" s="87"/>
      <c r="F8" s="88"/>
    </row>
    <row r="9" spans="2:6">
      <c r="B9" s="87" t="s">
        <v>50</v>
      </c>
      <c r="C9" s="86">
        <f>Data!$H$14</f>
        <v>1.7</v>
      </c>
      <c r="D9" s="84" t="s">
        <v>49</v>
      </c>
      <c r="F9" s="88"/>
    </row>
    <row r="10" spans="2:6">
      <c r="B10" s="87" t="s">
        <v>46</v>
      </c>
      <c r="C10" s="86">
        <f>Data!$I$34</f>
        <v>0</v>
      </c>
      <c r="D10" s="84" t="s">
        <v>44</v>
      </c>
      <c r="F10" s="88"/>
    </row>
    <row r="11" spans="2:6">
      <c r="B11" s="89" t="s">
        <v>47</v>
      </c>
      <c r="C11" s="90">
        <f>Data!$I$54</f>
        <v>0.5</v>
      </c>
      <c r="D11" s="91" t="s">
        <v>44</v>
      </c>
      <c r="E11" s="90"/>
      <c r="F11" s="92"/>
    </row>
    <row r="12" spans="2:6">
      <c r="B12" s="104"/>
      <c r="C12" s="127"/>
      <c r="D12" s="104"/>
      <c r="E12" s="127"/>
      <c r="F12" s="104"/>
    </row>
    <row r="14" spans="2:6" ht="15.5">
      <c r="B14" s="128" t="s">
        <v>98</v>
      </c>
    </row>
    <row r="15" spans="2:6" ht="15.5">
      <c r="B15" s="74" t="s">
        <v>56</v>
      </c>
      <c r="C15" s="59">
        <f>Data!$J$1</f>
        <v>43586</v>
      </c>
      <c r="D15" s="60"/>
      <c r="E15" s="61"/>
      <c r="F15" s="83"/>
    </row>
    <row r="16" spans="2:6">
      <c r="B16" s="87" t="s">
        <v>45</v>
      </c>
      <c r="C16" s="85">
        <f>Data!$G$14</f>
        <v>445</v>
      </c>
      <c r="F16" s="88"/>
    </row>
    <row r="17" spans="2:28">
      <c r="B17" s="87" t="s">
        <v>121</v>
      </c>
      <c r="C17" s="85">
        <f>Data!$C$14</f>
        <v>250</v>
      </c>
      <c r="F17" s="88"/>
    </row>
    <row r="18" spans="2:28">
      <c r="B18" s="87" t="s">
        <v>122</v>
      </c>
      <c r="C18" s="85">
        <f>Data!$E$14</f>
        <v>195</v>
      </c>
      <c r="D18" s="126"/>
      <c r="F18" s="88"/>
    </row>
    <row r="19" spans="2:28">
      <c r="B19" s="87"/>
      <c r="F19" s="88"/>
    </row>
    <row r="20" spans="2:28">
      <c r="B20" s="87" t="s">
        <v>50</v>
      </c>
      <c r="C20" s="86">
        <f>Data!$H$14</f>
        <v>1.7</v>
      </c>
      <c r="D20" s="84" t="s">
        <v>49</v>
      </c>
      <c r="F20" s="88"/>
    </row>
    <row r="21" spans="2:28">
      <c r="B21" s="87" t="s">
        <v>100</v>
      </c>
      <c r="C21" s="86">
        <f>Data!$D$14</f>
        <v>1.9</v>
      </c>
      <c r="D21" s="84" t="s">
        <v>103</v>
      </c>
      <c r="F21" s="88"/>
    </row>
    <row r="22" spans="2:28">
      <c r="B22" s="89" t="s">
        <v>102</v>
      </c>
      <c r="C22" s="90">
        <f>Data!$F$14</f>
        <v>1.5</v>
      </c>
      <c r="D22" s="91" t="s">
        <v>104</v>
      </c>
      <c r="E22" s="90"/>
      <c r="F22" s="92"/>
    </row>
    <row r="23" spans="2:28" ht="28.5" customHeight="1">
      <c r="B23" s="128" t="s">
        <v>90</v>
      </c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V24" s="84" t="str">
        <f>Data!U$563</f>
        <v>Christchurch</v>
      </c>
      <c r="W24" s="84">
        <f>Data!V$563</f>
        <v>150</v>
      </c>
      <c r="X24" s="84">
        <f>Data!W$563</f>
        <v>130</v>
      </c>
      <c r="Y24" s="84">
        <f>Data!X$563</f>
        <v>60</v>
      </c>
      <c r="Z24" s="84">
        <f>Data!Y$563</f>
        <v>250</v>
      </c>
      <c r="AA24" s="84">
        <f>Data!Z$563</f>
        <v>475</v>
      </c>
      <c r="AB24" s="85">
        <f>SUM(W24:AA24)</f>
        <v>1065</v>
      </c>
    </row>
    <row r="25" spans="2:28" ht="15.5">
      <c r="B25" s="128"/>
    </row>
    <row r="26" spans="2:28" ht="15.5">
      <c r="B26" s="128"/>
    </row>
    <row r="27" spans="2:28" ht="15.5">
      <c r="B27" s="128"/>
    </row>
    <row r="28" spans="2:28" ht="15.5">
      <c r="B28" s="128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 ht="15.5">
      <c r="B29" s="128"/>
      <c r="V29" s="84" t="str">
        <f>Data!N$598</f>
        <v>Christchurch</v>
      </c>
      <c r="W29" s="84">
        <f>Data!O$598</f>
        <v>85</v>
      </c>
      <c r="X29" s="84">
        <f>Data!P$598</f>
        <v>105</v>
      </c>
      <c r="Y29" s="84">
        <f>Data!Q$598</f>
        <v>130</v>
      </c>
      <c r="Z29" s="84">
        <f>Data!R$598</f>
        <v>120</v>
      </c>
      <c r="AA29" s="85">
        <f>SUM(W29:Z29)</f>
        <v>440</v>
      </c>
    </row>
    <row r="30" spans="2:28" ht="15.5">
      <c r="B30" s="128"/>
    </row>
    <row r="31" spans="2:28" ht="15.5">
      <c r="B31" s="128"/>
    </row>
    <row r="32" spans="2:28" ht="15.5">
      <c r="B32" s="128"/>
    </row>
    <row r="33" spans="2:6" ht="15.5">
      <c r="B33" s="128"/>
    </row>
    <row r="34" spans="2:6" ht="15.5">
      <c r="B34" s="128"/>
    </row>
    <row r="35" spans="2:6" ht="15.5">
      <c r="B35" s="128"/>
    </row>
    <row r="36" spans="2:6" ht="15.5">
      <c r="B36" s="74" t="s">
        <v>56</v>
      </c>
      <c r="C36" s="59">
        <f>Data!$J$1</f>
        <v>43586</v>
      </c>
      <c r="D36" s="60"/>
      <c r="E36" s="61"/>
      <c r="F36" s="83"/>
    </row>
    <row r="37" spans="2:6">
      <c r="B37" s="87" t="s">
        <v>86</v>
      </c>
      <c r="C37" s="102">
        <f>Data!$H$567</f>
        <v>64.5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Data!$G$567</f>
        <v>40</v>
      </c>
      <c r="D38" s="84" t="s">
        <v>105</v>
      </c>
      <c r="E38" s="85">
        <f>Data!$K$567</f>
        <v>-5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Data!$D$597</f>
        <v>19.32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Data!$F$597</f>
        <v>56.82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Data!$H$597</f>
        <v>27.27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4" spans="2:6">
      <c r="B44" s="104"/>
      <c r="C44" s="103"/>
      <c r="D44" s="104"/>
      <c r="E44" s="127"/>
      <c r="F44" s="104"/>
    </row>
    <row r="45" spans="2:6" ht="15.5">
      <c r="B45" s="150" t="s">
        <v>31</v>
      </c>
      <c r="C45" s="85"/>
    </row>
    <row r="46" spans="2:6" ht="13">
      <c r="B46" s="151" t="s">
        <v>87</v>
      </c>
    </row>
    <row r="48" spans="2:6" ht="13">
      <c r="B48" s="151" t="s">
        <v>94</v>
      </c>
      <c r="C48" s="152">
        <f>Data!$J$1</f>
        <v>43586</v>
      </c>
    </row>
    <row r="64" spans="2:2" ht="13">
      <c r="B64" s="151" t="s">
        <v>133</v>
      </c>
    </row>
    <row r="82" spans="2:8">
      <c r="B82" s="157"/>
    </row>
    <row r="88" spans="2:8" ht="13">
      <c r="H88" s="249"/>
    </row>
  </sheetData>
  <phoneticPr fontId="2" type="noConversion"/>
  <pageMargins left="0.36" right="0.27" top="0.65" bottom="0.62" header="0.5" footer="0.5"/>
  <pageSetup paperSize="9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2"/>
  </sheetPr>
  <dimension ref="B1:AB88"/>
  <sheetViews>
    <sheetView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8.81640625" style="84" customWidth="1"/>
    <col min="5" max="5" width="5" style="86" customWidth="1"/>
    <col min="6" max="16384" width="9.1796875" style="84"/>
  </cols>
  <sheetData>
    <row r="1" spans="2:6" ht="18">
      <c r="B1" s="130" t="s">
        <v>111</v>
      </c>
      <c r="C1" s="131"/>
      <c r="D1" s="218">
        <f>Data!$J$1</f>
        <v>43586</v>
      </c>
      <c r="E1" s="132"/>
      <c r="F1" s="133"/>
    </row>
    <row r="2" spans="2:6">
      <c r="D2" s="104"/>
    </row>
    <row r="3" spans="2:6" ht="15.5">
      <c r="B3" s="128" t="s">
        <v>89</v>
      </c>
      <c r="D3" s="129"/>
    </row>
    <row r="4" spans="2:6" ht="15.5">
      <c r="B4" s="74" t="s">
        <v>55</v>
      </c>
      <c r="C4" s="59">
        <f>Data!$J$1</f>
        <v>43586</v>
      </c>
      <c r="D4" s="60"/>
      <c r="E4" s="61"/>
      <c r="F4" s="83"/>
    </row>
    <row r="5" spans="2:6">
      <c r="B5" s="87" t="s">
        <v>45</v>
      </c>
      <c r="C5" s="85">
        <f>Data!$G$15</f>
        <v>550</v>
      </c>
      <c r="F5" s="88"/>
    </row>
    <row r="6" spans="2:6">
      <c r="B6" s="87" t="s">
        <v>46</v>
      </c>
      <c r="C6" s="85">
        <f>Data!$G$35</f>
        <v>25</v>
      </c>
      <c r="D6" s="84" t="s">
        <v>48</v>
      </c>
      <c r="E6" s="86">
        <f>Data!$H$35</f>
        <v>4.8</v>
      </c>
      <c r="F6" s="88" t="s">
        <v>43</v>
      </c>
    </row>
    <row r="7" spans="2:6">
      <c r="B7" s="87" t="s">
        <v>47</v>
      </c>
      <c r="C7" s="85">
        <f>Data!$G$55</f>
        <v>145</v>
      </c>
      <c r="D7" s="84" t="s">
        <v>48</v>
      </c>
      <c r="E7" s="86">
        <f>Data!$H$55</f>
        <v>36.5</v>
      </c>
      <c r="F7" s="88" t="s">
        <v>43</v>
      </c>
    </row>
    <row r="8" spans="2:6">
      <c r="B8" s="87"/>
      <c r="F8" s="88"/>
    </row>
    <row r="9" spans="2:6">
      <c r="B9" s="87" t="s">
        <v>50</v>
      </c>
      <c r="C9" s="86">
        <f>Data!$H$15</f>
        <v>1.2</v>
      </c>
      <c r="D9" s="84" t="s">
        <v>49</v>
      </c>
      <c r="F9" s="88"/>
    </row>
    <row r="10" spans="2:6">
      <c r="B10" s="87" t="s">
        <v>46</v>
      </c>
      <c r="C10" s="86">
        <f>Data!$I$35</f>
        <v>0.1</v>
      </c>
      <c r="D10" s="84" t="s">
        <v>44</v>
      </c>
      <c r="F10" s="88"/>
    </row>
    <row r="11" spans="2:6">
      <c r="B11" s="89" t="s">
        <v>47</v>
      </c>
      <c r="C11" s="90">
        <f>Data!$I$55</f>
        <v>0.3</v>
      </c>
      <c r="D11" s="91" t="s">
        <v>44</v>
      </c>
      <c r="E11" s="90"/>
      <c r="F11" s="92"/>
    </row>
    <row r="12" spans="2:6">
      <c r="B12" s="104"/>
      <c r="C12" s="127"/>
      <c r="D12" s="104"/>
      <c r="E12" s="127"/>
      <c r="F12" s="104"/>
    </row>
    <row r="14" spans="2:6" ht="15.5">
      <c r="B14" s="128" t="s">
        <v>98</v>
      </c>
    </row>
    <row r="15" spans="2:6" ht="15.5">
      <c r="B15" s="74" t="s">
        <v>55</v>
      </c>
      <c r="C15" s="59">
        <f>Data!$J$1</f>
        <v>43586</v>
      </c>
      <c r="D15" s="60"/>
      <c r="E15" s="61"/>
      <c r="F15" s="83"/>
    </row>
    <row r="16" spans="2:6">
      <c r="B16" s="87" t="s">
        <v>45</v>
      </c>
      <c r="C16" s="85">
        <f>Data!$G$15</f>
        <v>550</v>
      </c>
      <c r="F16" s="88"/>
    </row>
    <row r="17" spans="2:28">
      <c r="B17" s="87" t="s">
        <v>121</v>
      </c>
      <c r="C17" s="85">
        <f>Data!$C$15</f>
        <v>310</v>
      </c>
      <c r="F17" s="88"/>
    </row>
    <row r="18" spans="2:28">
      <c r="B18" s="87" t="s">
        <v>122</v>
      </c>
      <c r="C18" s="85">
        <f>Data!$E$15</f>
        <v>240</v>
      </c>
      <c r="D18" s="126"/>
      <c r="F18" s="88"/>
    </row>
    <row r="19" spans="2:28">
      <c r="B19" s="87"/>
      <c r="F19" s="88"/>
    </row>
    <row r="20" spans="2:28">
      <c r="B20" s="87" t="s">
        <v>50</v>
      </c>
      <c r="C20" s="86">
        <f>Data!$H$15</f>
        <v>1.2</v>
      </c>
      <c r="D20" s="84" t="s">
        <v>49</v>
      </c>
      <c r="F20" s="88"/>
    </row>
    <row r="21" spans="2:28">
      <c r="B21" s="87" t="s">
        <v>100</v>
      </c>
      <c r="C21" s="86">
        <f>Data!$D$15</f>
        <v>1.3</v>
      </c>
      <c r="D21" s="84" t="s">
        <v>103</v>
      </c>
      <c r="F21" s="88"/>
    </row>
    <row r="22" spans="2:28">
      <c r="B22" s="89" t="s">
        <v>102</v>
      </c>
      <c r="C22" s="90">
        <f>Data!$F$15</f>
        <v>1</v>
      </c>
      <c r="D22" s="91" t="s">
        <v>104</v>
      </c>
      <c r="E22" s="90"/>
      <c r="F22" s="92"/>
    </row>
    <row r="23" spans="2:28" ht="28.5" customHeight="1">
      <c r="B23" s="128" t="s">
        <v>90</v>
      </c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V24" s="84" t="str">
        <f>Data!U$564</f>
        <v>East Dorset</v>
      </c>
      <c r="W24" s="84">
        <f>Data!V$564</f>
        <v>5</v>
      </c>
      <c r="X24" s="84">
        <f>Data!W$564</f>
        <v>10</v>
      </c>
      <c r="Y24" s="84">
        <f>Data!X$564</f>
        <v>5</v>
      </c>
      <c r="Z24" s="84">
        <f>Data!Y$564</f>
        <v>20</v>
      </c>
      <c r="AA24" s="84">
        <f>Data!Z$564</f>
        <v>20</v>
      </c>
      <c r="AB24" s="85">
        <f>SUM(W24:AA24)</f>
        <v>60</v>
      </c>
    </row>
    <row r="25" spans="2:28" ht="15.5">
      <c r="B25" s="128"/>
    </row>
    <row r="26" spans="2:28" ht="15.5">
      <c r="B26" s="128"/>
    </row>
    <row r="27" spans="2:28" ht="15.5">
      <c r="B27" s="128"/>
    </row>
    <row r="28" spans="2:28" ht="15.5">
      <c r="B28" s="128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 ht="15.5">
      <c r="B29" s="128"/>
      <c r="V29" s="84" t="str">
        <f>Data!N$599</f>
        <v>East Dorset</v>
      </c>
      <c r="W29" s="84">
        <f>Data!O$599</f>
        <v>105</v>
      </c>
      <c r="X29" s="84">
        <f>Data!P$599</f>
        <v>120</v>
      </c>
      <c r="Y29" s="84">
        <f>Data!Q$599</f>
        <v>160</v>
      </c>
      <c r="Z29" s="84">
        <f>Data!R$599</f>
        <v>160</v>
      </c>
      <c r="AA29" s="85">
        <f>SUM(W29:Z29)</f>
        <v>545</v>
      </c>
    </row>
    <row r="30" spans="2:28" ht="15.5">
      <c r="B30" s="128"/>
    </row>
    <row r="31" spans="2:28" ht="15.5">
      <c r="B31" s="128"/>
    </row>
    <row r="32" spans="2:28" ht="15.5">
      <c r="B32" s="128"/>
    </row>
    <row r="33" spans="2:6" ht="15.5">
      <c r="B33" s="128"/>
    </row>
    <row r="34" spans="2:6" ht="15.5">
      <c r="B34" s="128"/>
    </row>
    <row r="35" spans="2:6" ht="15.5">
      <c r="B35" s="128"/>
    </row>
    <row r="36" spans="2:6" ht="15.5">
      <c r="B36" s="74" t="s">
        <v>55</v>
      </c>
      <c r="C36" s="59">
        <f>Data!$J$1</f>
        <v>43586</v>
      </c>
      <c r="D36" s="60"/>
      <c r="E36" s="61"/>
      <c r="F36" s="83"/>
    </row>
    <row r="37" spans="2:6">
      <c r="B37" s="87" t="s">
        <v>86</v>
      </c>
      <c r="C37" s="102">
        <f>Data!$H$568</f>
        <v>53.3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Data!$G$568</f>
        <v>50</v>
      </c>
      <c r="D38" s="84" t="s">
        <v>105</v>
      </c>
      <c r="E38" s="85">
        <f>Data!$K$568</f>
        <v>0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Data!$D$598</f>
        <v>19.27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Data!$F$598</f>
        <v>58.72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Data!$H$598</f>
        <v>29.36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4" spans="2:6">
      <c r="B44" s="104"/>
      <c r="C44" s="103"/>
      <c r="D44" s="104"/>
      <c r="E44" s="127"/>
      <c r="F44" s="104"/>
    </row>
    <row r="45" spans="2:6" ht="15.5">
      <c r="B45" s="150" t="s">
        <v>31</v>
      </c>
      <c r="C45" s="85"/>
    </row>
    <row r="46" spans="2:6" ht="13">
      <c r="B46" s="151" t="s">
        <v>87</v>
      </c>
    </row>
    <row r="48" spans="2:6" ht="13">
      <c r="B48" s="151" t="s">
        <v>94</v>
      </c>
      <c r="C48" s="152">
        <f>Data!$J$1</f>
        <v>43586</v>
      </c>
    </row>
    <row r="64" spans="2:2" ht="13">
      <c r="B64" s="151" t="s">
        <v>133</v>
      </c>
    </row>
    <row r="82" spans="2:8">
      <c r="B82" s="157"/>
    </row>
    <row r="88" spans="2:8" ht="13">
      <c r="H88" s="249"/>
    </row>
  </sheetData>
  <phoneticPr fontId="2" type="noConversion"/>
  <pageMargins left="0.28999999999999998" right="0.23" top="0.64" bottom="0.61" header="0.5" footer="0.5"/>
  <pageSetup paperSize="9" orientation="portrait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2"/>
  </sheetPr>
  <dimension ref="B1:AB89"/>
  <sheetViews>
    <sheetView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8.81640625" style="84" customWidth="1"/>
    <col min="5" max="5" width="5" style="86" customWidth="1"/>
    <col min="6" max="16384" width="9.1796875" style="84"/>
  </cols>
  <sheetData>
    <row r="1" spans="2:6" ht="18">
      <c r="B1" s="130" t="s">
        <v>117</v>
      </c>
      <c r="C1" s="131"/>
      <c r="D1" s="218">
        <f>Data!$J$1</f>
        <v>43586</v>
      </c>
      <c r="E1" s="132"/>
      <c r="F1" s="133"/>
    </row>
    <row r="2" spans="2:6">
      <c r="D2" s="104"/>
    </row>
    <row r="3" spans="2:6" ht="15.5">
      <c r="B3" s="128" t="s">
        <v>89</v>
      </c>
      <c r="D3" s="129"/>
    </row>
    <row r="4" spans="2:6" ht="15.5">
      <c r="B4" s="74" t="s">
        <v>54</v>
      </c>
      <c r="C4" s="59">
        <f>Data!$J$1</f>
        <v>43586</v>
      </c>
      <c r="D4" s="60"/>
      <c r="E4" s="61"/>
      <c r="F4" s="83"/>
    </row>
    <row r="5" spans="2:6">
      <c r="B5" s="87" t="s">
        <v>45</v>
      </c>
      <c r="C5" s="85">
        <f>Data!$G$16</f>
        <v>570</v>
      </c>
      <c r="F5" s="88"/>
    </row>
    <row r="6" spans="2:6">
      <c r="B6" s="87" t="s">
        <v>46</v>
      </c>
      <c r="C6" s="85">
        <f>Data!$G$36</f>
        <v>15</v>
      </c>
      <c r="D6" s="84" t="s">
        <v>48</v>
      </c>
      <c r="E6" s="86">
        <f>Data!$H$36</f>
        <v>3.1</v>
      </c>
      <c r="F6" s="88" t="s">
        <v>43</v>
      </c>
    </row>
    <row r="7" spans="2:6">
      <c r="B7" s="87" t="s">
        <v>47</v>
      </c>
      <c r="C7" s="85">
        <f>Data!$G$56</f>
        <v>160</v>
      </c>
      <c r="D7" s="84" t="s">
        <v>48</v>
      </c>
      <c r="E7" s="86">
        <f>Data!$H$56</f>
        <v>38.6</v>
      </c>
      <c r="F7" s="88" t="s">
        <v>43</v>
      </c>
    </row>
    <row r="8" spans="2:6">
      <c r="B8" s="87"/>
      <c r="F8" s="88"/>
    </row>
    <row r="9" spans="2:6">
      <c r="B9" s="87" t="s">
        <v>50</v>
      </c>
      <c r="C9" s="86">
        <f>Data!$H$16</f>
        <v>1.4</v>
      </c>
      <c r="D9" s="84" t="s">
        <v>49</v>
      </c>
      <c r="F9" s="88"/>
    </row>
    <row r="10" spans="2:6">
      <c r="B10" s="87" t="s">
        <v>46</v>
      </c>
      <c r="C10" s="86">
        <f>Data!$I$36</f>
        <v>0</v>
      </c>
      <c r="D10" s="84" t="s">
        <v>44</v>
      </c>
      <c r="F10" s="88"/>
    </row>
    <row r="11" spans="2:6">
      <c r="B11" s="89" t="s">
        <v>47</v>
      </c>
      <c r="C11" s="90">
        <f>Data!$I$56</f>
        <v>0.4</v>
      </c>
      <c r="D11" s="91" t="s">
        <v>44</v>
      </c>
      <c r="E11" s="90"/>
      <c r="F11" s="92"/>
    </row>
    <row r="12" spans="2:6">
      <c r="B12" s="104"/>
      <c r="C12" s="127"/>
      <c r="D12" s="104"/>
      <c r="E12" s="127"/>
      <c r="F12" s="104"/>
    </row>
    <row r="14" spans="2:6" ht="15.5">
      <c r="B14" s="128" t="s">
        <v>98</v>
      </c>
    </row>
    <row r="15" spans="2:6" ht="15.5">
      <c r="B15" s="74" t="s">
        <v>54</v>
      </c>
      <c r="C15" s="59">
        <f>Data!$J$1</f>
        <v>43586</v>
      </c>
      <c r="D15" s="60"/>
      <c r="E15" s="61"/>
      <c r="F15" s="83"/>
    </row>
    <row r="16" spans="2:6">
      <c r="B16" s="87" t="s">
        <v>45</v>
      </c>
      <c r="C16" s="85">
        <f>Data!$G$16</f>
        <v>570</v>
      </c>
      <c r="F16" s="88"/>
    </row>
    <row r="17" spans="2:28">
      <c r="B17" s="87" t="s">
        <v>121</v>
      </c>
      <c r="C17" s="85">
        <f>Data!$C$16</f>
        <v>290</v>
      </c>
      <c r="F17" s="88"/>
    </row>
    <row r="18" spans="2:28">
      <c r="B18" s="87" t="s">
        <v>122</v>
      </c>
      <c r="C18" s="85">
        <f>Data!$E$16</f>
        <v>280</v>
      </c>
      <c r="D18" s="126"/>
      <c r="F18" s="88"/>
    </row>
    <row r="19" spans="2:28">
      <c r="B19" s="87"/>
      <c r="F19" s="88"/>
    </row>
    <row r="20" spans="2:28">
      <c r="B20" s="87" t="s">
        <v>50</v>
      </c>
      <c r="C20" s="86">
        <f>Data!$H$16</f>
        <v>1.4</v>
      </c>
      <c r="D20" s="84" t="s">
        <v>49</v>
      </c>
      <c r="F20" s="88"/>
    </row>
    <row r="21" spans="2:28">
      <c r="B21" s="87" t="s">
        <v>100</v>
      </c>
      <c r="C21" s="86">
        <f>Data!$D$16</f>
        <v>1.4</v>
      </c>
      <c r="D21" s="84" t="s">
        <v>103</v>
      </c>
      <c r="F21" s="88"/>
    </row>
    <row r="22" spans="2:28">
      <c r="B22" s="89" t="s">
        <v>102</v>
      </c>
      <c r="C22" s="90">
        <f>Data!$F$16</f>
        <v>1.4</v>
      </c>
      <c r="D22" s="91" t="s">
        <v>104</v>
      </c>
      <c r="E22" s="90"/>
      <c r="F22" s="92"/>
    </row>
    <row r="23" spans="2:28" ht="28.5" customHeight="1">
      <c r="B23" s="128" t="s">
        <v>90</v>
      </c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V24" s="84" t="str">
        <f>Data!U$565</f>
        <v>North Dorset</v>
      </c>
      <c r="W24" s="84">
        <f>Data!V$565</f>
        <v>20</v>
      </c>
      <c r="X24" s="84">
        <f>Data!W$565</f>
        <v>15</v>
      </c>
      <c r="Y24" s="84">
        <f>Data!X$565</f>
        <v>10</v>
      </c>
      <c r="Z24" s="84">
        <f>Data!Y$565</f>
        <v>15</v>
      </c>
      <c r="AA24" s="84">
        <f>Data!Z$565</f>
        <v>30</v>
      </c>
      <c r="AB24" s="85">
        <f>SUM(W24:AA24)</f>
        <v>90</v>
      </c>
    </row>
    <row r="25" spans="2:28" ht="15.5">
      <c r="B25" s="128"/>
    </row>
    <row r="26" spans="2:28" ht="15.5">
      <c r="B26" s="128"/>
    </row>
    <row r="27" spans="2:28" ht="15.5">
      <c r="B27" s="128"/>
    </row>
    <row r="28" spans="2:28" ht="15.5">
      <c r="B28" s="128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 ht="15.5">
      <c r="B29" s="128"/>
      <c r="V29" s="84" t="str">
        <f>Data!N$600</f>
        <v>North Dorset</v>
      </c>
      <c r="W29" s="84">
        <f>Data!O$600</f>
        <v>85</v>
      </c>
      <c r="X29" s="84">
        <f>Data!P$600</f>
        <v>155</v>
      </c>
      <c r="Y29" s="84">
        <f>Data!Q$600</f>
        <v>165</v>
      </c>
      <c r="Z29" s="84">
        <f>Data!R$600</f>
        <v>160</v>
      </c>
      <c r="AA29" s="85">
        <f>SUM(W29:Z29)</f>
        <v>565</v>
      </c>
    </row>
    <row r="30" spans="2:28" ht="15.5">
      <c r="B30" s="128"/>
    </row>
    <row r="31" spans="2:28" ht="15.5">
      <c r="B31" s="128"/>
    </row>
    <row r="32" spans="2:28" ht="15.5">
      <c r="B32" s="128"/>
    </row>
    <row r="33" spans="2:6" ht="15.5">
      <c r="B33" s="128"/>
    </row>
    <row r="34" spans="2:6" ht="15.5">
      <c r="B34" s="128"/>
    </row>
    <row r="35" spans="2:6" ht="15.5">
      <c r="B35" s="128"/>
    </row>
    <row r="36" spans="2:6" ht="15.5">
      <c r="B36" s="74" t="s">
        <v>54</v>
      </c>
      <c r="C36" s="59">
        <f>Data!$J$1</f>
        <v>43586</v>
      </c>
      <c r="D36" s="60"/>
      <c r="E36" s="61"/>
      <c r="F36" s="83"/>
    </row>
    <row r="37" spans="2:6">
      <c r="B37" s="87" t="s">
        <v>86</v>
      </c>
      <c r="C37" s="102">
        <f>Data!$H$569</f>
        <v>67.7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Data!$G$569</f>
        <v>40</v>
      </c>
      <c r="D38" s="84" t="s">
        <v>105</v>
      </c>
      <c r="E38" s="85">
        <f>Data!$K$569</f>
        <v>-5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Data!$D$599</f>
        <v>15.04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Data!$F$599</f>
        <v>57.52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Data!$H$599</f>
        <v>28.32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4" spans="2:6">
      <c r="B44" s="104"/>
      <c r="C44" s="103"/>
      <c r="D44" s="104"/>
      <c r="E44" s="127"/>
      <c r="F44" s="104"/>
    </row>
    <row r="46" spans="2:6" ht="15.5">
      <c r="B46" s="150" t="s">
        <v>31</v>
      </c>
      <c r="C46" s="85"/>
    </row>
    <row r="47" spans="2:6" ht="13">
      <c r="B47" s="151" t="s">
        <v>87</v>
      </c>
    </row>
    <row r="49" spans="2:3" ht="13">
      <c r="B49" s="151" t="s">
        <v>94</v>
      </c>
      <c r="C49" s="152">
        <f>Data!$J$1</f>
        <v>43586</v>
      </c>
    </row>
    <row r="65" spans="2:2" ht="13">
      <c r="B65" s="151" t="s">
        <v>133</v>
      </c>
    </row>
    <row r="83" spans="2:8">
      <c r="B83" s="157"/>
    </row>
    <row r="86" spans="2:8" ht="13">
      <c r="G86" s="249"/>
    </row>
    <row r="89" spans="2:8" ht="13">
      <c r="H89" s="249"/>
    </row>
  </sheetData>
  <phoneticPr fontId="2" type="noConversion"/>
  <pageMargins left="0.38" right="0.27" top="0.64" bottom="0.57999999999999996" header="0.5" footer="0.5"/>
  <pageSetup paperSize="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2"/>
  </sheetPr>
  <dimension ref="B1:AB88"/>
  <sheetViews>
    <sheetView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8.81640625" style="84" customWidth="1"/>
    <col min="5" max="5" width="5" style="86" customWidth="1"/>
    <col min="6" max="16384" width="9.1796875" style="84"/>
  </cols>
  <sheetData>
    <row r="1" spans="2:6" ht="18">
      <c r="B1" s="130" t="s">
        <v>118</v>
      </c>
      <c r="C1" s="131"/>
      <c r="D1" s="218">
        <f>Data!$J$1</f>
        <v>43586</v>
      </c>
      <c r="E1" s="132"/>
      <c r="F1" s="133"/>
    </row>
    <row r="2" spans="2:6">
      <c r="D2" s="104"/>
    </row>
    <row r="3" spans="2:6" ht="15.5">
      <c r="B3" s="128" t="s">
        <v>89</v>
      </c>
      <c r="D3" s="129"/>
    </row>
    <row r="4" spans="2:6" ht="15.5">
      <c r="B4" s="74" t="s">
        <v>53</v>
      </c>
      <c r="C4" s="59">
        <f>Data!$J$1</f>
        <v>43586</v>
      </c>
      <c r="D4" s="60"/>
      <c r="E4" s="61"/>
      <c r="F4" s="83"/>
    </row>
    <row r="5" spans="2:6">
      <c r="B5" s="87" t="s">
        <v>45</v>
      </c>
      <c r="C5" s="85">
        <f>Data!$G$17</f>
        <v>410</v>
      </c>
      <c r="F5" s="88"/>
    </row>
    <row r="6" spans="2:6">
      <c r="B6" s="87" t="s">
        <v>46</v>
      </c>
      <c r="C6" s="85">
        <f>Data!$G$37</f>
        <v>5</v>
      </c>
      <c r="D6" s="84" t="s">
        <v>48</v>
      </c>
      <c r="E6" s="86">
        <f>Data!$H$37</f>
        <v>1.7</v>
      </c>
      <c r="F6" s="88" t="s">
        <v>43</v>
      </c>
    </row>
    <row r="7" spans="2:6">
      <c r="B7" s="87" t="s">
        <v>47</v>
      </c>
      <c r="C7" s="85">
        <f>Data!$G$57</f>
        <v>165</v>
      </c>
      <c r="D7" s="84" t="s">
        <v>48</v>
      </c>
      <c r="E7" s="86">
        <f>Data!$H$57</f>
        <v>66.5</v>
      </c>
      <c r="F7" s="88" t="s">
        <v>43</v>
      </c>
    </row>
    <row r="8" spans="2:6">
      <c r="B8" s="87"/>
      <c r="F8" s="88"/>
    </row>
    <row r="9" spans="2:6">
      <c r="B9" s="87" t="s">
        <v>50</v>
      </c>
      <c r="C9" s="86">
        <f>Data!$H$17</f>
        <v>1.5</v>
      </c>
      <c r="D9" s="84" t="s">
        <v>49</v>
      </c>
      <c r="F9" s="88"/>
    </row>
    <row r="10" spans="2:6">
      <c r="B10" s="87" t="s">
        <v>46</v>
      </c>
      <c r="C10" s="86">
        <f>Data!$I$37</f>
        <v>0</v>
      </c>
      <c r="D10" s="84" t="s">
        <v>44</v>
      </c>
      <c r="F10" s="88"/>
    </row>
    <row r="11" spans="2:6">
      <c r="B11" s="89" t="s">
        <v>47</v>
      </c>
      <c r="C11" s="90">
        <f>Data!$I$57</f>
        <v>0.6</v>
      </c>
      <c r="D11" s="91" t="s">
        <v>44</v>
      </c>
      <c r="E11" s="90"/>
      <c r="F11" s="92"/>
    </row>
    <row r="12" spans="2:6">
      <c r="B12" s="104"/>
      <c r="C12" s="127"/>
      <c r="D12" s="104"/>
      <c r="E12" s="127"/>
      <c r="F12" s="104"/>
    </row>
    <row r="14" spans="2:6" ht="15.5">
      <c r="B14" s="128" t="s">
        <v>98</v>
      </c>
    </row>
    <row r="15" spans="2:6" ht="15.5">
      <c r="B15" s="74" t="s">
        <v>53</v>
      </c>
      <c r="C15" s="59">
        <f>Data!$J$1</f>
        <v>43586</v>
      </c>
      <c r="D15" s="60"/>
      <c r="E15" s="61"/>
      <c r="F15" s="83"/>
    </row>
    <row r="16" spans="2:6">
      <c r="B16" s="87" t="s">
        <v>45</v>
      </c>
      <c r="C16" s="85">
        <f>Data!$G$17</f>
        <v>410</v>
      </c>
      <c r="F16" s="88"/>
    </row>
    <row r="17" spans="2:28">
      <c r="B17" s="87" t="s">
        <v>121</v>
      </c>
      <c r="C17" s="85">
        <f>Data!$C$17</f>
        <v>230</v>
      </c>
      <c r="F17" s="88"/>
    </row>
    <row r="18" spans="2:28">
      <c r="B18" s="87" t="s">
        <v>122</v>
      </c>
      <c r="C18" s="85">
        <f>Data!$E$17</f>
        <v>180</v>
      </c>
      <c r="D18" s="126"/>
      <c r="F18" s="88"/>
    </row>
    <row r="19" spans="2:28">
      <c r="B19" s="87"/>
      <c r="F19" s="88"/>
    </row>
    <row r="20" spans="2:28">
      <c r="B20" s="87" t="s">
        <v>50</v>
      </c>
      <c r="C20" s="86">
        <f>Data!$H$17</f>
        <v>1.5</v>
      </c>
      <c r="D20" s="84" t="s">
        <v>49</v>
      </c>
      <c r="F20" s="88"/>
    </row>
    <row r="21" spans="2:28">
      <c r="B21" s="87" t="s">
        <v>100</v>
      </c>
      <c r="C21" s="86">
        <f>Data!$D$17</f>
        <v>1.7</v>
      </c>
      <c r="D21" s="84" t="s">
        <v>103</v>
      </c>
      <c r="F21" s="88"/>
    </row>
    <row r="22" spans="2:28">
      <c r="B22" s="89" t="s">
        <v>102</v>
      </c>
      <c r="C22" s="90">
        <f>Data!$F$17</f>
        <v>1.4</v>
      </c>
      <c r="D22" s="91" t="s">
        <v>104</v>
      </c>
      <c r="E22" s="90"/>
      <c r="F22" s="92"/>
    </row>
    <row r="23" spans="2:28" ht="28.5" customHeight="1">
      <c r="B23" s="128" t="s">
        <v>90</v>
      </c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V24" s="84" t="str">
        <f>Data!U$566</f>
        <v>Purbeck</v>
      </c>
      <c r="W24" s="84">
        <f>Data!V$566</f>
        <v>10</v>
      </c>
      <c r="X24" s="84">
        <f>Data!W$566</f>
        <v>5</v>
      </c>
      <c r="Y24" s="84">
        <f>Data!X$566</f>
        <v>5</v>
      </c>
      <c r="Z24" s="84">
        <f>Data!Y$566</f>
        <v>20</v>
      </c>
      <c r="AA24" s="84">
        <f>Data!Z$566</f>
        <v>20</v>
      </c>
      <c r="AB24" s="85">
        <f>SUM(W24:AA24)</f>
        <v>60</v>
      </c>
    </row>
    <row r="25" spans="2:28" ht="15.5">
      <c r="B25" s="128"/>
    </row>
    <row r="26" spans="2:28" ht="15.5">
      <c r="B26" s="128"/>
    </row>
    <row r="27" spans="2:28" ht="15.5">
      <c r="B27" s="128"/>
    </row>
    <row r="28" spans="2:28" ht="15.5">
      <c r="B28" s="128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 ht="15.5">
      <c r="B29" s="128"/>
      <c r="V29" s="84" t="str">
        <f>Data!N$601</f>
        <v>Purbeck</v>
      </c>
      <c r="W29" s="84">
        <f>Data!O$601</f>
        <v>70</v>
      </c>
      <c r="X29" s="84">
        <f>Data!P$601</f>
        <v>85</v>
      </c>
      <c r="Y29" s="84">
        <f>Data!Q$601</f>
        <v>120</v>
      </c>
      <c r="Z29" s="84">
        <f>Data!R$601</f>
        <v>135</v>
      </c>
      <c r="AA29" s="85">
        <f>SUM(W29:Z29)</f>
        <v>410</v>
      </c>
    </row>
    <row r="30" spans="2:28" ht="15.5">
      <c r="B30" s="128"/>
    </row>
    <row r="31" spans="2:28" ht="15.5">
      <c r="B31" s="128"/>
    </row>
    <row r="32" spans="2:28" ht="15.5">
      <c r="B32" s="128"/>
    </row>
    <row r="33" spans="2:6" ht="15.5">
      <c r="B33" s="128"/>
    </row>
    <row r="34" spans="2:6" ht="15.5">
      <c r="B34" s="128"/>
    </row>
    <row r="35" spans="2:6" ht="15.5">
      <c r="B35" s="128"/>
    </row>
    <row r="36" spans="2:6" ht="15.5">
      <c r="B36" s="74" t="s">
        <v>53</v>
      </c>
      <c r="C36" s="59">
        <f>Data!$J$1</f>
        <v>43586</v>
      </c>
      <c r="D36" s="60"/>
      <c r="E36" s="61"/>
      <c r="F36" s="83"/>
    </row>
    <row r="37" spans="2:6">
      <c r="B37" s="87" t="s">
        <v>86</v>
      </c>
      <c r="C37" s="102">
        <f>Data!$H$570</f>
        <v>55.3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Data!$G$570</f>
        <v>25</v>
      </c>
      <c r="D38" s="84" t="s">
        <v>105</v>
      </c>
      <c r="E38" s="85">
        <f>Data!$K$570</f>
        <v>0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Data!$D$600</f>
        <v>17.07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Data!$F$600</f>
        <v>62.2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Data!$H$600</f>
        <v>32.93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5" spans="2:6" ht="15.5">
      <c r="B45" s="150" t="s">
        <v>31</v>
      </c>
      <c r="C45" s="85"/>
    </row>
    <row r="46" spans="2:6" ht="13">
      <c r="B46" s="151" t="s">
        <v>87</v>
      </c>
    </row>
    <row r="48" spans="2:6" ht="13">
      <c r="B48" s="151" t="s">
        <v>94</v>
      </c>
      <c r="C48" s="152">
        <f>Data!$J$1</f>
        <v>43586</v>
      </c>
    </row>
    <row r="64" spans="2:2" ht="13">
      <c r="B64" s="151" t="s">
        <v>133</v>
      </c>
    </row>
    <row r="82" spans="2:8">
      <c r="B82" s="157"/>
    </row>
    <row r="86" spans="2:8" ht="13">
      <c r="G86" s="249"/>
    </row>
    <row r="88" spans="2:8" ht="13">
      <c r="H88" s="249"/>
    </row>
  </sheetData>
  <phoneticPr fontId="2" type="noConversion"/>
  <pageMargins left="0.4" right="0.3" top="0.65" bottom="0.62" header="0.5" footer="0.5"/>
  <pageSetup paperSize="9" orientation="portrait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2"/>
  </sheetPr>
  <dimension ref="B1:AB88"/>
  <sheetViews>
    <sheetView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8.81640625" style="84" customWidth="1"/>
    <col min="5" max="5" width="5" style="86" customWidth="1"/>
    <col min="6" max="16384" width="9.1796875" style="84"/>
  </cols>
  <sheetData>
    <row r="1" spans="2:6" ht="18">
      <c r="B1" s="130" t="s">
        <v>119</v>
      </c>
      <c r="C1" s="131"/>
      <c r="D1" s="218">
        <f>Data!$J$1</f>
        <v>43586</v>
      </c>
      <c r="E1" s="132"/>
      <c r="F1" s="133"/>
    </row>
    <row r="2" spans="2:6">
      <c r="D2" s="104"/>
    </row>
    <row r="3" spans="2:6" ht="15.5">
      <c r="B3" s="128" t="s">
        <v>89</v>
      </c>
      <c r="D3" s="129"/>
    </row>
    <row r="4" spans="2:6" ht="15.5">
      <c r="B4" s="74" t="s">
        <v>52</v>
      </c>
      <c r="C4" s="59">
        <f>Data!$J$1</f>
        <v>43586</v>
      </c>
      <c r="D4" s="60"/>
      <c r="E4" s="61"/>
      <c r="F4" s="83"/>
    </row>
    <row r="5" spans="2:6">
      <c r="B5" s="87" t="s">
        <v>45</v>
      </c>
      <c r="C5" s="85">
        <f>Data!$G$18</f>
        <v>805</v>
      </c>
      <c r="F5" s="88"/>
    </row>
    <row r="6" spans="2:6">
      <c r="B6" s="87" t="s">
        <v>46</v>
      </c>
      <c r="C6" s="85">
        <f>Data!$G$38</f>
        <v>-15</v>
      </c>
      <c r="D6" s="84" t="s">
        <v>48</v>
      </c>
      <c r="E6" s="86">
        <f>Data!$H$38</f>
        <v>-2</v>
      </c>
      <c r="F6" s="88" t="s">
        <v>43</v>
      </c>
    </row>
    <row r="7" spans="2:6">
      <c r="B7" s="87" t="s">
        <v>47</v>
      </c>
      <c r="C7" s="85">
        <f>Data!$G$58</f>
        <v>170</v>
      </c>
      <c r="D7" s="84" t="s">
        <v>48</v>
      </c>
      <c r="E7" s="86">
        <f>Data!$H$58</f>
        <v>27.2</v>
      </c>
      <c r="F7" s="88" t="s">
        <v>43</v>
      </c>
    </row>
    <row r="8" spans="2:6">
      <c r="B8" s="87"/>
      <c r="F8" s="88"/>
    </row>
    <row r="9" spans="2:6">
      <c r="B9" s="87" t="s">
        <v>50</v>
      </c>
      <c r="C9" s="86">
        <f>Data!$H$18</f>
        <v>1.5</v>
      </c>
      <c r="D9" s="84" t="s">
        <v>49</v>
      </c>
      <c r="F9" s="88"/>
    </row>
    <row r="10" spans="2:6">
      <c r="B10" s="87" t="s">
        <v>46</v>
      </c>
      <c r="C10" s="86">
        <f>Data!$I$38</f>
        <v>0</v>
      </c>
      <c r="D10" s="84" t="s">
        <v>44</v>
      </c>
      <c r="F10" s="88"/>
    </row>
    <row r="11" spans="2:6">
      <c r="B11" s="89" t="s">
        <v>47</v>
      </c>
      <c r="C11" s="90">
        <f>Data!$I$58</f>
        <v>0.3</v>
      </c>
      <c r="D11" s="91" t="s">
        <v>44</v>
      </c>
      <c r="E11" s="90"/>
      <c r="F11" s="92"/>
    </row>
    <row r="12" spans="2:6">
      <c r="B12" s="104"/>
      <c r="C12" s="127"/>
      <c r="D12" s="104"/>
      <c r="E12" s="127"/>
      <c r="F12" s="104"/>
    </row>
    <row r="14" spans="2:6" ht="15.5">
      <c r="B14" s="128" t="s">
        <v>98</v>
      </c>
    </row>
    <row r="15" spans="2:6" ht="15.5">
      <c r="B15" s="74" t="s">
        <v>52</v>
      </c>
      <c r="C15" s="59">
        <f>Data!$J$1</f>
        <v>43586</v>
      </c>
      <c r="D15" s="60"/>
      <c r="E15" s="61"/>
      <c r="F15" s="83"/>
    </row>
    <row r="16" spans="2:6">
      <c r="B16" s="87" t="s">
        <v>45</v>
      </c>
      <c r="C16" s="85">
        <f>Data!$G$18</f>
        <v>805</v>
      </c>
      <c r="F16" s="88"/>
    </row>
    <row r="17" spans="2:28">
      <c r="B17" s="87" t="s">
        <v>121</v>
      </c>
      <c r="C17" s="85">
        <f>Data!$C$18</f>
        <v>450</v>
      </c>
      <c r="F17" s="88"/>
    </row>
    <row r="18" spans="2:28">
      <c r="B18" s="87" t="s">
        <v>122</v>
      </c>
      <c r="C18" s="85">
        <f>Data!$E$18</f>
        <v>350</v>
      </c>
      <c r="D18" s="126"/>
      <c r="F18" s="88"/>
    </row>
    <row r="19" spans="2:28">
      <c r="B19" s="87"/>
      <c r="F19" s="88"/>
    </row>
    <row r="20" spans="2:28">
      <c r="B20" s="87" t="s">
        <v>50</v>
      </c>
      <c r="C20" s="86">
        <f>Data!$H$18</f>
        <v>1.5</v>
      </c>
      <c r="D20" s="84" t="s">
        <v>49</v>
      </c>
      <c r="F20" s="88"/>
    </row>
    <row r="21" spans="2:28">
      <c r="B21" s="87" t="s">
        <v>100</v>
      </c>
      <c r="C21" s="86">
        <f>Data!$D$18</f>
        <v>1.7</v>
      </c>
      <c r="D21" s="84" t="s">
        <v>103</v>
      </c>
      <c r="F21" s="88"/>
    </row>
    <row r="22" spans="2:28">
      <c r="B22" s="89" t="s">
        <v>102</v>
      </c>
      <c r="C22" s="90">
        <f>Data!$F$18</f>
        <v>1.2</v>
      </c>
      <c r="D22" s="91" t="s">
        <v>104</v>
      </c>
      <c r="E22" s="90"/>
      <c r="F22" s="92"/>
    </row>
    <row r="23" spans="2:28" ht="28.5" customHeight="1">
      <c r="B23" s="128" t="s">
        <v>90</v>
      </c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V24" s="84" t="str">
        <f>Data!U$567</f>
        <v>West Dorset</v>
      </c>
      <c r="W24" s="84">
        <f>Data!V$567</f>
        <v>10</v>
      </c>
      <c r="X24" s="84">
        <f>Data!W$567</f>
        <v>5</v>
      </c>
      <c r="Y24" s="84">
        <f>Data!X$567</f>
        <v>5</v>
      </c>
      <c r="Z24" s="84">
        <f>Data!Y$567</f>
        <v>15</v>
      </c>
      <c r="AA24" s="84">
        <f>Data!Z$567</f>
        <v>15</v>
      </c>
      <c r="AB24" s="85">
        <f>SUM(W24:AA24)</f>
        <v>50</v>
      </c>
    </row>
    <row r="25" spans="2:28" ht="15.5">
      <c r="B25" s="128"/>
    </row>
    <row r="26" spans="2:28" ht="15.5">
      <c r="B26" s="128"/>
    </row>
    <row r="27" spans="2:28" ht="15.5">
      <c r="B27" s="128"/>
    </row>
    <row r="28" spans="2:28" ht="15.5">
      <c r="B28" s="128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 ht="15.5">
      <c r="B29" s="128"/>
      <c r="V29" s="84" t="str">
        <f>Data!N$602</f>
        <v>West Dorset</v>
      </c>
      <c r="W29" s="84">
        <f>Data!O$602</f>
        <v>145</v>
      </c>
      <c r="X29" s="84">
        <f>Data!P$602</f>
        <v>175</v>
      </c>
      <c r="Y29" s="84">
        <f>Data!Q$602</f>
        <v>235</v>
      </c>
      <c r="Z29" s="84">
        <f>Data!R$602</f>
        <v>250</v>
      </c>
      <c r="AA29" s="85">
        <f>SUM(W29:Z29)</f>
        <v>805</v>
      </c>
    </row>
    <row r="30" spans="2:28" ht="15.5">
      <c r="B30" s="128"/>
    </row>
    <row r="31" spans="2:28" ht="15.5">
      <c r="B31" s="128"/>
    </row>
    <row r="32" spans="2:28" ht="15.5">
      <c r="B32" s="128"/>
    </row>
    <row r="33" spans="2:6" ht="15.5">
      <c r="B33" s="128"/>
    </row>
    <row r="34" spans="2:6" ht="15.5">
      <c r="B34" s="128"/>
    </row>
    <row r="35" spans="2:6" ht="15.5">
      <c r="B35" s="128"/>
    </row>
    <row r="36" spans="2:6" ht="15.5">
      <c r="B36" s="74" t="s">
        <v>52</v>
      </c>
      <c r="C36" s="59">
        <f>Data!$J$1</f>
        <v>43586</v>
      </c>
      <c r="D36" s="60"/>
      <c r="E36" s="61"/>
      <c r="F36" s="83"/>
    </row>
    <row r="37" spans="2:6">
      <c r="B37" s="87" t="s">
        <v>86</v>
      </c>
      <c r="C37" s="102">
        <f>Data!$H$571</f>
        <v>63.5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Data!$G$571</f>
        <v>40</v>
      </c>
      <c r="D38" s="84" t="s">
        <v>105</v>
      </c>
      <c r="E38" s="85">
        <f>Data!$K$571</f>
        <v>-5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Data!$D$601</f>
        <v>18.010000000000002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Data!$F$601</f>
        <v>60.25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Data!$H$601</f>
        <v>31.06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4" spans="2:6">
      <c r="B44" s="104"/>
      <c r="C44" s="103"/>
      <c r="D44" s="104"/>
      <c r="E44" s="127"/>
      <c r="F44" s="104"/>
    </row>
    <row r="45" spans="2:6" ht="15.5">
      <c r="B45" s="150" t="s">
        <v>31</v>
      </c>
      <c r="C45" s="85"/>
    </row>
    <row r="46" spans="2:6" ht="13">
      <c r="B46" s="151" t="s">
        <v>87</v>
      </c>
    </row>
    <row r="48" spans="2:6" ht="13">
      <c r="B48" s="151" t="s">
        <v>94</v>
      </c>
      <c r="C48" s="152">
        <f>Data!$J$1</f>
        <v>43586</v>
      </c>
    </row>
    <row r="64" spans="2:2" ht="13">
      <c r="B64" s="151" t="s">
        <v>133</v>
      </c>
    </row>
    <row r="82" spans="2:8">
      <c r="B82" s="157"/>
    </row>
    <row r="85" spans="2:8" ht="13">
      <c r="G85" s="249"/>
    </row>
    <row r="88" spans="2:8" ht="13">
      <c r="H88" s="249"/>
    </row>
  </sheetData>
  <phoneticPr fontId="2" type="noConversion"/>
  <pageMargins left="0.49" right="0.33" top="0.64" bottom="0.61" header="0.5" footer="0.5"/>
  <pageSetup paperSize="9" orientation="portrait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2"/>
  </sheetPr>
  <dimension ref="B1:AB89"/>
  <sheetViews>
    <sheetView topLeftCell="A49"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8.81640625" style="84" customWidth="1"/>
    <col min="5" max="5" width="5" style="86" customWidth="1"/>
    <col min="6" max="16384" width="9.1796875" style="84"/>
  </cols>
  <sheetData>
    <row r="1" spans="2:6" ht="18">
      <c r="B1" s="130" t="s">
        <v>120</v>
      </c>
      <c r="C1" s="131"/>
      <c r="D1" s="218">
        <f>Data!$J$1</f>
        <v>43586</v>
      </c>
      <c r="E1" s="132"/>
      <c r="F1" s="133"/>
    </row>
    <row r="2" spans="2:6">
      <c r="D2" s="104"/>
    </row>
    <row r="3" spans="2:6" ht="15.5">
      <c r="B3" s="128" t="s">
        <v>89</v>
      </c>
      <c r="D3" s="129"/>
    </row>
    <row r="4" spans="2:6" ht="15.5">
      <c r="B4" s="74" t="s">
        <v>51</v>
      </c>
      <c r="C4" s="59">
        <f>Data!$J$1</f>
        <v>43586</v>
      </c>
      <c r="D4" s="60"/>
      <c r="E4" s="61"/>
      <c r="F4" s="83"/>
    </row>
    <row r="5" spans="2:6">
      <c r="B5" s="87" t="s">
        <v>45</v>
      </c>
      <c r="C5" s="85">
        <f>Data!$G$19</f>
        <v>1020</v>
      </c>
      <c r="F5" s="88"/>
    </row>
    <row r="6" spans="2:6">
      <c r="B6" s="87" t="s">
        <v>46</v>
      </c>
      <c r="C6" s="85">
        <f>Data!$G$39</f>
        <v>-40</v>
      </c>
      <c r="D6" s="84" t="s">
        <v>48</v>
      </c>
      <c r="E6" s="86">
        <f>Data!$H$39</f>
        <v>-3.9</v>
      </c>
      <c r="F6" s="88" t="s">
        <v>43</v>
      </c>
    </row>
    <row r="7" spans="2:6">
      <c r="B7" s="87" t="s">
        <v>47</v>
      </c>
      <c r="C7" s="85">
        <f>Data!$G$59</f>
        <v>250</v>
      </c>
      <c r="D7" s="84" t="s">
        <v>48</v>
      </c>
      <c r="E7" s="86">
        <f>Data!$H$59</f>
        <v>32.6</v>
      </c>
      <c r="F7" s="88" t="s">
        <v>43</v>
      </c>
    </row>
    <row r="8" spans="2:6">
      <c r="B8" s="87"/>
      <c r="F8" s="88"/>
    </row>
    <row r="9" spans="2:6">
      <c r="B9" s="87" t="s">
        <v>50</v>
      </c>
      <c r="C9" s="86">
        <f>Data!$H$19</f>
        <v>2.6</v>
      </c>
      <c r="D9" s="84" t="s">
        <v>49</v>
      </c>
      <c r="F9" s="88"/>
    </row>
    <row r="10" spans="2:6">
      <c r="B10" s="87" t="s">
        <v>46</v>
      </c>
      <c r="C10" s="86">
        <f>Data!$I$39</f>
        <v>-0.1</v>
      </c>
      <c r="D10" s="84" t="s">
        <v>44</v>
      </c>
      <c r="F10" s="88"/>
    </row>
    <row r="11" spans="2:6">
      <c r="B11" s="89" t="s">
        <v>47</v>
      </c>
      <c r="C11" s="90">
        <f>Data!$I$59</f>
        <v>0.7</v>
      </c>
      <c r="D11" s="91" t="s">
        <v>44</v>
      </c>
      <c r="E11" s="90"/>
      <c r="F11" s="92"/>
    </row>
    <row r="12" spans="2:6">
      <c r="B12" s="104"/>
      <c r="C12" s="127"/>
      <c r="D12" s="104"/>
      <c r="E12" s="127"/>
      <c r="F12" s="104"/>
    </row>
    <row r="14" spans="2:6" ht="15.5">
      <c r="B14" s="128" t="s">
        <v>98</v>
      </c>
    </row>
    <row r="15" spans="2:6" ht="15.5">
      <c r="B15" s="74" t="s">
        <v>51</v>
      </c>
      <c r="C15" s="59">
        <f>Data!$J$1</f>
        <v>43586</v>
      </c>
      <c r="D15" s="60"/>
      <c r="E15" s="61"/>
      <c r="F15" s="83"/>
    </row>
    <row r="16" spans="2:6">
      <c r="B16" s="87" t="s">
        <v>45</v>
      </c>
      <c r="C16" s="85">
        <f>Data!$G$19</f>
        <v>1020</v>
      </c>
      <c r="F16" s="88"/>
    </row>
    <row r="17" spans="2:28">
      <c r="B17" s="87" t="s">
        <v>121</v>
      </c>
      <c r="C17" s="85">
        <f>Data!$C$19</f>
        <v>645</v>
      </c>
      <c r="F17" s="88"/>
    </row>
    <row r="18" spans="2:28">
      <c r="B18" s="87" t="s">
        <v>122</v>
      </c>
      <c r="C18" s="85">
        <f>Data!$E$19</f>
        <v>375</v>
      </c>
      <c r="D18" s="126"/>
      <c r="F18" s="88"/>
    </row>
    <row r="19" spans="2:28">
      <c r="B19" s="87"/>
      <c r="F19" s="88"/>
    </row>
    <row r="20" spans="2:28">
      <c r="B20" s="87" t="s">
        <v>50</v>
      </c>
      <c r="C20" s="86">
        <f>Data!$H$19</f>
        <v>2.6</v>
      </c>
      <c r="D20" s="84" t="s">
        <v>49</v>
      </c>
      <c r="F20" s="88"/>
    </row>
    <row r="21" spans="2:28">
      <c r="B21" s="87" t="s">
        <v>100</v>
      </c>
      <c r="C21" s="86">
        <f>Data!$D$19</f>
        <v>3.3</v>
      </c>
      <c r="D21" s="84" t="s">
        <v>103</v>
      </c>
      <c r="F21" s="88"/>
    </row>
    <row r="22" spans="2:28">
      <c r="B22" s="89" t="s">
        <v>102</v>
      </c>
      <c r="C22" s="90">
        <f>Data!$F$19</f>
        <v>2</v>
      </c>
      <c r="D22" s="91" t="s">
        <v>104</v>
      </c>
      <c r="E22" s="90"/>
      <c r="F22" s="92"/>
    </row>
    <row r="23" spans="2:28" ht="28.5" customHeight="1">
      <c r="B23" s="128" t="s">
        <v>90</v>
      </c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V24" s="84" t="str">
        <f>Data!U$568</f>
        <v>Weymouth &amp; Portland</v>
      </c>
      <c r="W24" s="84">
        <f>Data!V$568</f>
        <v>15</v>
      </c>
      <c r="X24" s="84">
        <f>Data!W$568</f>
        <v>10</v>
      </c>
      <c r="Y24" s="84">
        <f>Data!X$568</f>
        <v>0</v>
      </c>
      <c r="Z24" s="84">
        <f>Data!Y$568</f>
        <v>10</v>
      </c>
      <c r="AA24" s="84">
        <f>Data!Z$568</f>
        <v>30</v>
      </c>
      <c r="AB24" s="85">
        <f>SUM(W24:AA24)</f>
        <v>65</v>
      </c>
    </row>
    <row r="25" spans="2:28" ht="15.5">
      <c r="B25" s="128"/>
    </row>
    <row r="26" spans="2:28" ht="15.5">
      <c r="B26" s="128"/>
    </row>
    <row r="27" spans="2:28" ht="15.5">
      <c r="B27" s="128"/>
    </row>
    <row r="28" spans="2:28" ht="15.5">
      <c r="B28" s="128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 ht="15.5">
      <c r="B29" s="128"/>
      <c r="V29" s="84" t="str">
        <f>Data!N$603</f>
        <v>Weymouth &amp; Portland</v>
      </c>
      <c r="W29" s="84">
        <f>Data!O$603</f>
        <v>210</v>
      </c>
      <c r="X29" s="84">
        <f>Data!P$603</f>
        <v>245</v>
      </c>
      <c r="Y29" s="84">
        <f>Data!Q$603</f>
        <v>275</v>
      </c>
      <c r="Z29" s="84">
        <f>Data!R$603</f>
        <v>285</v>
      </c>
      <c r="AA29" s="85">
        <f>SUM(W29:Z29)</f>
        <v>1015</v>
      </c>
    </row>
    <row r="30" spans="2:28" ht="15.5">
      <c r="B30" s="128"/>
    </row>
    <row r="31" spans="2:28" ht="15.5">
      <c r="B31" s="128"/>
    </row>
    <row r="32" spans="2:28" ht="15.5">
      <c r="B32" s="128"/>
    </row>
    <row r="33" spans="2:6" ht="15.5">
      <c r="B33" s="128"/>
    </row>
    <row r="34" spans="2:6" ht="15.5">
      <c r="B34" s="128"/>
    </row>
    <row r="35" spans="2:6" ht="15.5">
      <c r="B35" s="128"/>
    </row>
    <row r="36" spans="2:6" ht="15.5">
      <c r="B36" s="74" t="s">
        <v>51</v>
      </c>
      <c r="C36" s="59">
        <f>Data!$J$1</f>
        <v>43586</v>
      </c>
      <c r="D36" s="60"/>
      <c r="E36" s="61"/>
      <c r="F36" s="83"/>
    </row>
    <row r="37" spans="2:6">
      <c r="B37" s="87" t="s">
        <v>86</v>
      </c>
      <c r="C37" s="102">
        <f>Data!$H$572</f>
        <v>68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Data!$G$572</f>
        <v>50</v>
      </c>
      <c r="D38" s="84" t="s">
        <v>105</v>
      </c>
      <c r="E38" s="85">
        <f>Data!$K$572</f>
        <v>-5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Data!$D$602</f>
        <v>20.69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Data!$F$602</f>
        <v>55.17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Data!$H$602</f>
        <v>28.08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4" spans="2:6">
      <c r="B44" s="104"/>
      <c r="C44" s="103"/>
      <c r="D44" s="104"/>
      <c r="E44" s="127"/>
      <c r="F44" s="104"/>
    </row>
    <row r="46" spans="2:6" ht="15.5">
      <c r="B46" s="150" t="s">
        <v>31</v>
      </c>
      <c r="C46" s="85"/>
    </row>
    <row r="47" spans="2:6" ht="13">
      <c r="B47" s="151" t="s">
        <v>87</v>
      </c>
    </row>
    <row r="49" spans="2:3" ht="13">
      <c r="B49" s="151" t="s">
        <v>94</v>
      </c>
      <c r="C49" s="152">
        <f>Data!$J$1</f>
        <v>43586</v>
      </c>
    </row>
    <row r="65" spans="2:2" ht="13">
      <c r="B65" s="151"/>
    </row>
    <row r="68" spans="2:2" ht="13">
      <c r="B68" s="151" t="s">
        <v>133</v>
      </c>
    </row>
    <row r="83" spans="2:8">
      <c r="B83" s="157"/>
    </row>
    <row r="89" spans="2:8" ht="13">
      <c r="H89" s="249"/>
    </row>
  </sheetData>
  <phoneticPr fontId="2" type="noConversion"/>
  <pageMargins left="0.39" right="0.32" top="0.62" bottom="0.57999999999999996" header="0.5" footer="0.5"/>
  <pageSetup paperSize="9" orientation="portrait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118"/>
  <sheetViews>
    <sheetView workbookViewId="0">
      <selection activeCell="I23" sqref="I23"/>
    </sheetView>
  </sheetViews>
  <sheetFormatPr defaultRowHeight="12.5"/>
  <cols>
    <col min="2" max="2" width="40.54296875" customWidth="1"/>
    <col min="4" max="4" width="19.7265625" customWidth="1"/>
    <col min="5" max="5" width="5" style="57" customWidth="1"/>
    <col min="9" max="9" width="31.81640625" customWidth="1"/>
  </cols>
  <sheetData>
    <row r="1" spans="2:9" ht="15.5">
      <c r="B1" s="241" t="s">
        <v>89</v>
      </c>
      <c r="C1" s="242"/>
      <c r="D1" s="243">
        <f>Data!$J$1</f>
        <v>43586</v>
      </c>
      <c r="E1" s="244"/>
      <c r="F1" s="245"/>
    </row>
    <row r="3" spans="2:9" ht="15.5">
      <c r="B3" s="78" t="s">
        <v>60</v>
      </c>
      <c r="C3" s="71">
        <f>Data!$J$1</f>
        <v>43586</v>
      </c>
      <c r="D3" s="72"/>
      <c r="E3" s="73"/>
      <c r="F3" s="79"/>
    </row>
    <row r="4" spans="2:9">
      <c r="B4" s="87" t="s">
        <v>45</v>
      </c>
      <c r="C4" s="85">
        <f>Data!$G$23</f>
        <v>9100</v>
      </c>
      <c r="D4" s="84"/>
      <c r="E4" s="86"/>
      <c r="F4" s="88"/>
    </row>
    <row r="5" spans="2:9" ht="13">
      <c r="B5" s="87" t="s">
        <v>46</v>
      </c>
      <c r="C5" s="85">
        <f>Data!$G$43</f>
        <v>25</v>
      </c>
      <c r="D5" s="84" t="s">
        <v>48</v>
      </c>
      <c r="E5" s="86">
        <f>Data!$H$43</f>
        <v>0.3</v>
      </c>
      <c r="F5" s="88" t="s">
        <v>43</v>
      </c>
      <c r="I5" s="56" t="s">
        <v>95</v>
      </c>
    </row>
    <row r="6" spans="2:9">
      <c r="B6" s="87" t="s">
        <v>47</v>
      </c>
      <c r="C6" s="85">
        <f>Data!$G$63</f>
        <v>2260</v>
      </c>
      <c r="D6" s="84" t="s">
        <v>48</v>
      </c>
      <c r="E6" s="86">
        <f>Data!$H$63</f>
        <v>33</v>
      </c>
      <c r="F6" s="88" t="s">
        <v>43</v>
      </c>
      <c r="I6" s="125" t="s">
        <v>19</v>
      </c>
    </row>
    <row r="7" spans="2:9">
      <c r="B7" s="87"/>
      <c r="C7" s="84"/>
      <c r="D7" s="84"/>
      <c r="E7" s="86"/>
      <c r="F7" s="88"/>
      <c r="I7" s="125" t="s">
        <v>20</v>
      </c>
    </row>
    <row r="8" spans="2:9">
      <c r="B8" s="87" t="s">
        <v>50</v>
      </c>
      <c r="C8" s="86">
        <f>Data!$H$23</f>
        <v>2</v>
      </c>
      <c r="D8" s="84" t="s">
        <v>49</v>
      </c>
      <c r="E8" s="86"/>
      <c r="F8" s="88"/>
      <c r="I8" s="125" t="s">
        <v>21</v>
      </c>
    </row>
    <row r="9" spans="2:9">
      <c r="B9" s="87" t="s">
        <v>46</v>
      </c>
      <c r="C9" s="86">
        <f>Data!$I$43</f>
        <v>0</v>
      </c>
      <c r="D9" s="84" t="s">
        <v>44</v>
      </c>
      <c r="E9" s="86"/>
      <c r="F9" s="88"/>
      <c r="I9" s="125" t="s">
        <v>22</v>
      </c>
    </row>
    <row r="10" spans="2:9">
      <c r="B10" s="89" t="s">
        <v>47</v>
      </c>
      <c r="C10" s="90">
        <f>Data!$I$63</f>
        <v>0.5</v>
      </c>
      <c r="D10" s="91" t="s">
        <v>44</v>
      </c>
      <c r="E10" s="90"/>
      <c r="F10" s="92"/>
      <c r="I10" s="125" t="s">
        <v>23</v>
      </c>
    </row>
    <row r="11" spans="2:9">
      <c r="I11" s="125" t="s">
        <v>24</v>
      </c>
    </row>
    <row r="13" spans="2:9" ht="15.5">
      <c r="B13" s="77" t="s">
        <v>59</v>
      </c>
      <c r="C13" s="68">
        <f>Data!$J$1</f>
        <v>43586</v>
      </c>
      <c r="D13" s="69"/>
      <c r="E13" s="70"/>
      <c r="F13" s="80"/>
    </row>
    <row r="14" spans="2:9">
      <c r="B14" s="87" t="s">
        <v>45</v>
      </c>
      <c r="C14" s="85">
        <f>Data!$G$20</f>
        <v>3500</v>
      </c>
      <c r="D14" s="84"/>
      <c r="E14" s="86"/>
      <c r="F14" s="88"/>
    </row>
    <row r="15" spans="2:9">
      <c r="B15" s="87" t="s">
        <v>46</v>
      </c>
      <c r="C15" s="85">
        <f>Data!$G$40</f>
        <v>5</v>
      </c>
      <c r="D15" s="84" t="s">
        <v>48</v>
      </c>
      <c r="E15" s="86">
        <f>Data!$H$40</f>
        <v>0.1</v>
      </c>
      <c r="F15" s="88" t="s">
        <v>43</v>
      </c>
    </row>
    <row r="16" spans="2:9">
      <c r="B16" s="87" t="s">
        <v>47</v>
      </c>
      <c r="C16" s="85">
        <f>Data!$G$60</f>
        <v>870</v>
      </c>
      <c r="D16" s="84" t="s">
        <v>48</v>
      </c>
      <c r="E16" s="86">
        <f>Data!$H$60</f>
        <v>33</v>
      </c>
      <c r="F16" s="88" t="s">
        <v>43</v>
      </c>
    </row>
    <row r="17" spans="2:6">
      <c r="B17" s="87"/>
      <c r="C17" s="84"/>
      <c r="D17" s="84"/>
      <c r="E17" s="86"/>
      <c r="F17" s="88"/>
    </row>
    <row r="18" spans="2:6">
      <c r="B18" s="87" t="s">
        <v>50</v>
      </c>
      <c r="C18" s="86">
        <f>Data!$H$20</f>
        <v>2.8</v>
      </c>
      <c r="D18" s="84" t="s">
        <v>49</v>
      </c>
      <c r="E18" s="86"/>
      <c r="F18" s="88"/>
    </row>
    <row r="19" spans="2:6">
      <c r="B19" s="87" t="s">
        <v>46</v>
      </c>
      <c r="C19" s="86">
        <f>Data!$I$40</f>
        <v>0</v>
      </c>
      <c r="D19" s="84" t="s">
        <v>44</v>
      </c>
      <c r="E19" s="86"/>
      <c r="F19" s="88"/>
    </row>
    <row r="20" spans="2:6">
      <c r="B20" s="89" t="s">
        <v>47</v>
      </c>
      <c r="C20" s="90">
        <f>Data!$I$60</f>
        <v>0.7</v>
      </c>
      <c r="D20" s="91" t="s">
        <v>44</v>
      </c>
      <c r="E20" s="90"/>
      <c r="F20" s="92"/>
    </row>
    <row r="23" spans="2:6" ht="15.5">
      <c r="B23" s="76" t="s">
        <v>58</v>
      </c>
      <c r="C23" s="65">
        <f>Data!$J$1</f>
        <v>43586</v>
      </c>
      <c r="D23" s="66"/>
      <c r="E23" s="67"/>
      <c r="F23" s="81"/>
    </row>
    <row r="24" spans="2:6">
      <c r="B24" s="87" t="s">
        <v>45</v>
      </c>
      <c r="C24" s="85">
        <f>Data!$G$22</f>
        <v>1800</v>
      </c>
      <c r="D24" s="84"/>
      <c r="E24" s="86"/>
      <c r="F24" s="88"/>
    </row>
    <row r="25" spans="2:6">
      <c r="B25" s="87" t="s">
        <v>46</v>
      </c>
      <c r="C25" s="85">
        <f>Data!$G$42</f>
        <v>40</v>
      </c>
      <c r="D25" s="84" t="s">
        <v>48</v>
      </c>
      <c r="E25" s="86">
        <f>Data!$H$42</f>
        <v>2.2000000000000002</v>
      </c>
      <c r="F25" s="88" t="s">
        <v>43</v>
      </c>
    </row>
    <row r="26" spans="2:6">
      <c r="B26" s="87" t="s">
        <v>47</v>
      </c>
      <c r="C26" s="85">
        <f>Data!$G$62</f>
        <v>375</v>
      </c>
      <c r="D26" s="84" t="s">
        <v>48</v>
      </c>
      <c r="E26" s="86">
        <f>Data!$H$60</f>
        <v>33</v>
      </c>
      <c r="F26" s="88" t="s">
        <v>43</v>
      </c>
    </row>
    <row r="27" spans="2:6">
      <c r="B27" s="87"/>
      <c r="C27" s="84"/>
      <c r="D27" s="84"/>
      <c r="E27" s="86"/>
      <c r="F27" s="88"/>
    </row>
    <row r="28" spans="2:6">
      <c r="B28" s="87" t="s">
        <v>50</v>
      </c>
      <c r="C28" s="86">
        <f>Data!$H$22</f>
        <v>2</v>
      </c>
      <c r="D28" s="84" t="s">
        <v>49</v>
      </c>
      <c r="E28" s="86"/>
      <c r="F28" s="88"/>
    </row>
    <row r="29" spans="2:6">
      <c r="B29" s="87" t="s">
        <v>46</v>
      </c>
      <c r="C29" s="86">
        <f>Data!$I$42</f>
        <v>0</v>
      </c>
      <c r="D29" s="84" t="s">
        <v>44</v>
      </c>
      <c r="E29" s="86"/>
      <c r="F29" s="88"/>
    </row>
    <row r="30" spans="2:6">
      <c r="B30" s="89" t="s">
        <v>47</v>
      </c>
      <c r="C30" s="90">
        <f>Data!$I$62</f>
        <v>0.4</v>
      </c>
      <c r="D30" s="91" t="s">
        <v>44</v>
      </c>
      <c r="E30" s="90"/>
      <c r="F30" s="92"/>
    </row>
    <row r="33" spans="2:6" ht="15.5">
      <c r="B33" s="75" t="s">
        <v>57</v>
      </c>
      <c r="C33" s="62">
        <f>Data!$J$1</f>
        <v>43586</v>
      </c>
      <c r="D33" s="63"/>
      <c r="E33" s="64"/>
      <c r="F33" s="82"/>
    </row>
    <row r="34" spans="2:6">
      <c r="B34" s="87" t="s">
        <v>45</v>
      </c>
      <c r="C34" s="85">
        <f>Data!$G$21</f>
        <v>3800</v>
      </c>
      <c r="D34" s="84"/>
      <c r="E34" s="86"/>
      <c r="F34" s="88"/>
    </row>
    <row r="35" spans="2:6">
      <c r="B35" s="87" t="s">
        <v>46</v>
      </c>
      <c r="C35" s="85">
        <f>Data!$G$41</f>
        <v>-15</v>
      </c>
      <c r="D35" s="84" t="s">
        <v>48</v>
      </c>
      <c r="E35" s="86">
        <f>Data!$H$41</f>
        <v>-0.4</v>
      </c>
      <c r="F35" s="88" t="s">
        <v>43</v>
      </c>
    </row>
    <row r="36" spans="2:6">
      <c r="B36" s="87" t="s">
        <v>47</v>
      </c>
      <c r="C36" s="85">
        <f>Data!$G$61</f>
        <v>1015</v>
      </c>
      <c r="D36" s="84" t="s">
        <v>48</v>
      </c>
      <c r="E36" s="86">
        <f>Data!$H$61</f>
        <v>36.5</v>
      </c>
      <c r="F36" s="88" t="s">
        <v>43</v>
      </c>
    </row>
    <row r="37" spans="2:6">
      <c r="B37" s="87"/>
      <c r="C37" s="84"/>
      <c r="D37" s="84"/>
      <c r="E37" s="86"/>
      <c r="F37" s="88"/>
    </row>
    <row r="38" spans="2:6">
      <c r="B38" s="87" t="s">
        <v>50</v>
      </c>
      <c r="C38" s="86">
        <f>Data!$H$21</f>
        <v>1.6</v>
      </c>
      <c r="D38" s="84" t="s">
        <v>49</v>
      </c>
      <c r="E38" s="86"/>
      <c r="F38" s="88"/>
    </row>
    <row r="39" spans="2:6">
      <c r="B39" s="87" t="s">
        <v>46</v>
      </c>
      <c r="C39" s="86">
        <f>Data!$I$41</f>
        <v>0</v>
      </c>
      <c r="D39" s="84" t="s">
        <v>44</v>
      </c>
      <c r="E39" s="86"/>
      <c r="F39" s="88"/>
    </row>
    <row r="40" spans="2:6">
      <c r="B40" s="89" t="s">
        <v>47</v>
      </c>
      <c r="C40" s="90">
        <f>Data!$I$61</f>
        <v>0.4</v>
      </c>
      <c r="D40" s="91" t="s">
        <v>44</v>
      </c>
      <c r="E40" s="90"/>
      <c r="F40" s="92"/>
    </row>
    <row r="43" spans="2:6" ht="15.5">
      <c r="B43" s="74" t="s">
        <v>56</v>
      </c>
      <c r="C43" s="59">
        <f>Data!$J$1</f>
        <v>43586</v>
      </c>
      <c r="D43" s="60"/>
      <c r="E43" s="61"/>
      <c r="F43" s="83"/>
    </row>
    <row r="44" spans="2:6">
      <c r="B44" s="87" t="s">
        <v>45</v>
      </c>
      <c r="C44" s="85">
        <f>Data!$G$14</f>
        <v>445</v>
      </c>
      <c r="D44" s="84"/>
      <c r="E44" s="86"/>
      <c r="F44" s="88"/>
    </row>
    <row r="45" spans="2:6">
      <c r="B45" s="87" t="s">
        <v>46</v>
      </c>
      <c r="C45" s="85">
        <f>Data!$G$34</f>
        <v>-5</v>
      </c>
      <c r="D45" s="84" t="s">
        <v>48</v>
      </c>
      <c r="E45" s="86">
        <f>Data!$H$34</f>
        <v>-1.6</v>
      </c>
      <c r="F45" s="88" t="s">
        <v>43</v>
      </c>
    </row>
    <row r="46" spans="2:6">
      <c r="B46" s="87" t="s">
        <v>47</v>
      </c>
      <c r="C46" s="85">
        <f>Data!$G$54</f>
        <v>125</v>
      </c>
      <c r="D46" s="84" t="s">
        <v>48</v>
      </c>
      <c r="E46" s="86">
        <f>Data!$H$54</f>
        <v>38.299999999999997</v>
      </c>
      <c r="F46" s="88" t="s">
        <v>43</v>
      </c>
    </row>
    <row r="47" spans="2:6">
      <c r="B47" s="87"/>
      <c r="C47" s="84"/>
      <c r="D47" s="84"/>
      <c r="E47" s="86"/>
      <c r="F47" s="88"/>
    </row>
    <row r="48" spans="2:6">
      <c r="B48" s="87" t="s">
        <v>50</v>
      </c>
      <c r="C48" s="86">
        <f>Data!$H$14</f>
        <v>1.7</v>
      </c>
      <c r="D48" s="84" t="s">
        <v>49</v>
      </c>
      <c r="E48" s="86"/>
      <c r="F48" s="88"/>
    </row>
    <row r="49" spans="2:6">
      <c r="B49" s="87" t="s">
        <v>46</v>
      </c>
      <c r="C49" s="86">
        <f>Data!$I$34</f>
        <v>0</v>
      </c>
      <c r="D49" s="84" t="s">
        <v>44</v>
      </c>
      <c r="E49" s="86"/>
      <c r="F49" s="88"/>
    </row>
    <row r="50" spans="2:6">
      <c r="B50" s="89" t="s">
        <v>47</v>
      </c>
      <c r="C50" s="90">
        <f>Data!$I$54</f>
        <v>0.5</v>
      </c>
      <c r="D50" s="91" t="s">
        <v>44</v>
      </c>
      <c r="E50" s="90"/>
      <c r="F50" s="92"/>
    </row>
    <row r="53" spans="2:6" ht="15.5">
      <c r="B53" s="74" t="s">
        <v>55</v>
      </c>
      <c r="C53" s="59">
        <f>Data!$J$1</f>
        <v>43586</v>
      </c>
      <c r="D53" s="60"/>
      <c r="E53" s="61"/>
      <c r="F53" s="83"/>
    </row>
    <row r="54" spans="2:6">
      <c r="B54" s="87" t="s">
        <v>45</v>
      </c>
      <c r="C54" s="85">
        <f>Data!$G$15</f>
        <v>550</v>
      </c>
      <c r="D54" s="84"/>
      <c r="E54" s="86"/>
      <c r="F54" s="88"/>
    </row>
    <row r="55" spans="2:6">
      <c r="B55" s="87" t="s">
        <v>46</v>
      </c>
      <c r="C55" s="85">
        <f>Data!$G$35</f>
        <v>25</v>
      </c>
      <c r="D55" s="84" t="s">
        <v>48</v>
      </c>
      <c r="E55" s="86">
        <f>Data!$H$35</f>
        <v>4.8</v>
      </c>
      <c r="F55" s="88" t="s">
        <v>43</v>
      </c>
    </row>
    <row r="56" spans="2:6">
      <c r="B56" s="87" t="s">
        <v>47</v>
      </c>
      <c r="C56" s="85">
        <f>Data!$G$55</f>
        <v>145</v>
      </c>
      <c r="D56" s="84" t="s">
        <v>48</v>
      </c>
      <c r="E56" s="86">
        <f>Data!$H$55</f>
        <v>36.5</v>
      </c>
      <c r="F56" s="88" t="s">
        <v>43</v>
      </c>
    </row>
    <row r="57" spans="2:6">
      <c r="B57" s="87"/>
      <c r="C57" s="84"/>
      <c r="D57" s="84"/>
      <c r="E57" s="86"/>
      <c r="F57" s="88"/>
    </row>
    <row r="58" spans="2:6">
      <c r="B58" s="87" t="s">
        <v>50</v>
      </c>
      <c r="C58" s="86">
        <f>Data!$H$15</f>
        <v>1.2</v>
      </c>
      <c r="D58" s="84" t="s">
        <v>49</v>
      </c>
      <c r="E58" s="86"/>
      <c r="F58" s="88"/>
    </row>
    <row r="59" spans="2:6">
      <c r="B59" s="87" t="s">
        <v>46</v>
      </c>
      <c r="C59" s="86">
        <f>Data!$I$35</f>
        <v>0.1</v>
      </c>
      <c r="D59" s="84" t="s">
        <v>44</v>
      </c>
      <c r="E59" s="86"/>
      <c r="F59" s="88"/>
    </row>
    <row r="60" spans="2:6">
      <c r="B60" s="89" t="s">
        <v>47</v>
      </c>
      <c r="C60" s="90">
        <f>Data!$I$55</f>
        <v>0.3</v>
      </c>
      <c r="D60" s="91" t="s">
        <v>44</v>
      </c>
      <c r="E60" s="90"/>
      <c r="F60" s="92"/>
    </row>
    <row r="63" spans="2:6" ht="15.5">
      <c r="B63" s="74" t="s">
        <v>54</v>
      </c>
      <c r="C63" s="59">
        <f>Data!$J$1</f>
        <v>43586</v>
      </c>
      <c r="D63" s="60"/>
      <c r="E63" s="61"/>
      <c r="F63" s="83"/>
    </row>
    <row r="64" spans="2:6">
      <c r="B64" s="87" t="s">
        <v>45</v>
      </c>
      <c r="C64" s="85">
        <f>Data!$G$16</f>
        <v>570</v>
      </c>
      <c r="D64" s="84"/>
      <c r="E64" s="86"/>
      <c r="F64" s="88"/>
    </row>
    <row r="65" spans="2:6">
      <c r="B65" s="87" t="s">
        <v>46</v>
      </c>
      <c r="C65" s="85">
        <f>Data!$G$36</f>
        <v>15</v>
      </c>
      <c r="D65" s="84" t="s">
        <v>48</v>
      </c>
      <c r="E65" s="86">
        <f>Data!$H$36</f>
        <v>3.1</v>
      </c>
      <c r="F65" s="88" t="s">
        <v>43</v>
      </c>
    </row>
    <row r="66" spans="2:6">
      <c r="B66" s="87" t="s">
        <v>47</v>
      </c>
      <c r="C66" s="85">
        <f>Data!$G$56</f>
        <v>160</v>
      </c>
      <c r="D66" s="84" t="s">
        <v>48</v>
      </c>
      <c r="E66" s="86">
        <f>Data!$H$56</f>
        <v>38.6</v>
      </c>
      <c r="F66" s="88" t="s">
        <v>43</v>
      </c>
    </row>
    <row r="67" spans="2:6">
      <c r="B67" s="87"/>
      <c r="C67" s="84"/>
      <c r="D67" s="84"/>
      <c r="E67" s="86"/>
      <c r="F67" s="88"/>
    </row>
    <row r="68" spans="2:6">
      <c r="B68" s="87" t="s">
        <v>50</v>
      </c>
      <c r="C68" s="86">
        <f>Data!$H$16</f>
        <v>1.4</v>
      </c>
      <c r="D68" s="84" t="s">
        <v>49</v>
      </c>
      <c r="E68" s="86"/>
      <c r="F68" s="88"/>
    </row>
    <row r="69" spans="2:6">
      <c r="B69" s="87" t="s">
        <v>46</v>
      </c>
      <c r="C69" s="86">
        <f>Data!$I$36</f>
        <v>0</v>
      </c>
      <c r="D69" s="84" t="s">
        <v>44</v>
      </c>
      <c r="E69" s="86"/>
      <c r="F69" s="88"/>
    </row>
    <row r="70" spans="2:6">
      <c r="B70" s="89" t="s">
        <v>47</v>
      </c>
      <c r="C70" s="90">
        <f>Data!$I$56</f>
        <v>0.4</v>
      </c>
      <c r="D70" s="91" t="s">
        <v>44</v>
      </c>
      <c r="E70" s="90"/>
      <c r="F70" s="92"/>
    </row>
    <row r="73" spans="2:6" ht="15.5">
      <c r="B73" s="74" t="s">
        <v>53</v>
      </c>
      <c r="C73" s="59">
        <f>Data!$J$1</f>
        <v>43586</v>
      </c>
      <c r="D73" s="60"/>
      <c r="E73" s="61"/>
      <c r="F73" s="83"/>
    </row>
    <row r="74" spans="2:6">
      <c r="B74" s="87" t="s">
        <v>45</v>
      </c>
      <c r="C74" s="85">
        <f>Data!$G$17</f>
        <v>410</v>
      </c>
      <c r="D74" s="84"/>
      <c r="E74" s="86"/>
      <c r="F74" s="88"/>
    </row>
    <row r="75" spans="2:6">
      <c r="B75" s="87" t="s">
        <v>46</v>
      </c>
      <c r="C75" s="85">
        <f>Data!$G$37</f>
        <v>5</v>
      </c>
      <c r="D75" s="84" t="s">
        <v>48</v>
      </c>
      <c r="E75" s="86">
        <f>Data!$H$37</f>
        <v>1.7</v>
      </c>
      <c r="F75" s="88" t="s">
        <v>43</v>
      </c>
    </row>
    <row r="76" spans="2:6">
      <c r="B76" s="87" t="s">
        <v>47</v>
      </c>
      <c r="C76" s="85">
        <f>Data!$G$57</f>
        <v>165</v>
      </c>
      <c r="D76" s="84" t="s">
        <v>48</v>
      </c>
      <c r="E76" s="86">
        <f>Data!$H$57</f>
        <v>66.5</v>
      </c>
      <c r="F76" s="88" t="s">
        <v>43</v>
      </c>
    </row>
    <row r="77" spans="2:6">
      <c r="B77" s="87"/>
      <c r="C77" s="84"/>
      <c r="D77" s="84"/>
      <c r="E77" s="86"/>
      <c r="F77" s="88"/>
    </row>
    <row r="78" spans="2:6">
      <c r="B78" s="87" t="s">
        <v>50</v>
      </c>
      <c r="C78" s="86">
        <f>Data!$H$17</f>
        <v>1.5</v>
      </c>
      <c r="D78" s="84" t="s">
        <v>49</v>
      </c>
      <c r="E78" s="86"/>
      <c r="F78" s="88"/>
    </row>
    <row r="79" spans="2:6">
      <c r="B79" s="87" t="s">
        <v>46</v>
      </c>
      <c r="C79" s="86">
        <f>Data!$I$37</f>
        <v>0</v>
      </c>
      <c r="D79" s="84" t="s">
        <v>44</v>
      </c>
      <c r="E79" s="86"/>
      <c r="F79" s="88"/>
    </row>
    <row r="80" spans="2:6">
      <c r="B80" s="89" t="s">
        <v>47</v>
      </c>
      <c r="C80" s="90">
        <f>Data!$I$57</f>
        <v>0.6</v>
      </c>
      <c r="D80" s="91" t="s">
        <v>44</v>
      </c>
      <c r="E80" s="90"/>
      <c r="F80" s="92"/>
    </row>
    <row r="83" spans="2:9" ht="15.5">
      <c r="B83" s="74" t="s">
        <v>52</v>
      </c>
      <c r="C83" s="59">
        <f>Data!$J$1</f>
        <v>43586</v>
      </c>
      <c r="D83" s="60"/>
      <c r="E83" s="61"/>
      <c r="F83" s="83"/>
    </row>
    <row r="84" spans="2:9">
      <c r="B84" s="87" t="s">
        <v>45</v>
      </c>
      <c r="C84" s="85">
        <f>Data!$G$18</f>
        <v>805</v>
      </c>
      <c r="D84" s="84"/>
      <c r="E84" s="86"/>
      <c r="F84" s="88"/>
    </row>
    <row r="85" spans="2:9">
      <c r="B85" s="87" t="s">
        <v>46</v>
      </c>
      <c r="C85" s="85">
        <f>Data!$G$38</f>
        <v>-15</v>
      </c>
      <c r="D85" s="84" t="s">
        <v>48</v>
      </c>
      <c r="E85" s="86">
        <f>Data!$H$38</f>
        <v>-2</v>
      </c>
      <c r="F85" s="88" t="s">
        <v>43</v>
      </c>
    </row>
    <row r="86" spans="2:9">
      <c r="B86" s="87" t="s">
        <v>47</v>
      </c>
      <c r="C86" s="85">
        <f>Data!$G$58</f>
        <v>170</v>
      </c>
      <c r="D86" s="84" t="s">
        <v>48</v>
      </c>
      <c r="E86" s="86">
        <f>Data!$H$58</f>
        <v>27.2</v>
      </c>
      <c r="F86" s="88" t="s">
        <v>43</v>
      </c>
    </row>
    <row r="87" spans="2:9">
      <c r="B87" s="87"/>
      <c r="C87" s="84"/>
      <c r="D87" s="84"/>
      <c r="E87" s="86"/>
      <c r="F87" s="88"/>
    </row>
    <row r="88" spans="2:9">
      <c r="B88" s="87" t="s">
        <v>50</v>
      </c>
      <c r="C88" s="86">
        <f>Data!$H$18</f>
        <v>1.5</v>
      </c>
      <c r="D88" s="84" t="s">
        <v>49</v>
      </c>
      <c r="E88" s="86"/>
      <c r="F88" s="88"/>
    </row>
    <row r="89" spans="2:9">
      <c r="B89" s="87" t="s">
        <v>46</v>
      </c>
      <c r="C89" s="86">
        <f>Data!$I$38</f>
        <v>0</v>
      </c>
      <c r="D89" s="84" t="s">
        <v>44</v>
      </c>
      <c r="E89" s="86"/>
      <c r="F89" s="88"/>
    </row>
    <row r="90" spans="2:9">
      <c r="B90" s="89" t="s">
        <v>47</v>
      </c>
      <c r="C90" s="90">
        <f>Data!$I$58</f>
        <v>0.3</v>
      </c>
      <c r="D90" s="91" t="s">
        <v>44</v>
      </c>
      <c r="E90" s="90"/>
      <c r="F90" s="92"/>
    </row>
    <row r="93" spans="2:9" ht="15.5">
      <c r="B93" s="74" t="s">
        <v>51</v>
      </c>
      <c r="C93" s="59">
        <f>Data!$J$1</f>
        <v>43586</v>
      </c>
      <c r="D93" s="60"/>
      <c r="E93" s="61"/>
      <c r="F93" s="83"/>
      <c r="I93" s="106" t="s">
        <v>96</v>
      </c>
    </row>
    <row r="94" spans="2:9">
      <c r="B94" s="87" t="s">
        <v>45</v>
      </c>
      <c r="C94" s="85">
        <f>Data!$G$19</f>
        <v>1020</v>
      </c>
      <c r="D94" s="84"/>
      <c r="E94" s="86"/>
      <c r="F94" s="88"/>
    </row>
    <row r="95" spans="2:9">
      <c r="B95" s="87" t="s">
        <v>46</v>
      </c>
      <c r="C95" s="85">
        <f>Data!$G$39</f>
        <v>-40</v>
      </c>
      <c r="D95" s="84" t="s">
        <v>48</v>
      </c>
      <c r="E95" s="86">
        <f>Data!$H$39</f>
        <v>-3.9</v>
      </c>
      <c r="F95" s="88" t="s">
        <v>43</v>
      </c>
    </row>
    <row r="96" spans="2:9">
      <c r="B96" s="87" t="s">
        <v>47</v>
      </c>
      <c r="C96" s="85">
        <f>Data!$G$59</f>
        <v>250</v>
      </c>
      <c r="D96" s="84" t="s">
        <v>48</v>
      </c>
      <c r="E96" s="86">
        <f>Data!$H$59</f>
        <v>32.6</v>
      </c>
      <c r="F96" s="88" t="s">
        <v>43</v>
      </c>
    </row>
    <row r="97" spans="2:6">
      <c r="B97" s="87"/>
      <c r="C97" s="84"/>
      <c r="D97" s="84"/>
      <c r="E97" s="86"/>
      <c r="F97" s="88"/>
    </row>
    <row r="98" spans="2:6">
      <c r="B98" s="87" t="s">
        <v>50</v>
      </c>
      <c r="C98" s="86">
        <f>Data!$H$19</f>
        <v>2.6</v>
      </c>
      <c r="D98" s="84" t="s">
        <v>49</v>
      </c>
      <c r="E98" s="86"/>
      <c r="F98" s="88"/>
    </row>
    <row r="99" spans="2:6">
      <c r="B99" s="87" t="s">
        <v>46</v>
      </c>
      <c r="C99" s="86">
        <f>Data!$I$39</f>
        <v>-0.1</v>
      </c>
      <c r="D99" s="84" t="s">
        <v>44</v>
      </c>
      <c r="E99" s="86"/>
      <c r="F99" s="88"/>
    </row>
    <row r="100" spans="2:6">
      <c r="B100" s="89" t="s">
        <v>47</v>
      </c>
      <c r="C100" s="90">
        <f>Data!$I$59</f>
        <v>0.7</v>
      </c>
      <c r="D100" s="91" t="s">
        <v>44</v>
      </c>
      <c r="E100" s="90"/>
      <c r="F100" s="92"/>
    </row>
    <row r="118" spans="2:7">
      <c r="B118" s="116"/>
      <c r="C118" s="116"/>
      <c r="D118" s="116"/>
      <c r="E118" s="118"/>
      <c r="F118" s="116"/>
      <c r="G118" s="116"/>
    </row>
  </sheetData>
  <phoneticPr fontId="2" type="noConversion"/>
  <hyperlinks>
    <hyperlink ref="I6" location="'Change over time'!B43" display="Christchurch" xr:uid="{00000000-0004-0000-0F00-000000000000}"/>
    <hyperlink ref="I7" location="'Change over time'!B53" display="East Dorset" xr:uid="{00000000-0004-0000-0F00-000001000000}"/>
    <hyperlink ref="I8" location="'Change over time'!B63" display="North Dorset" xr:uid="{00000000-0004-0000-0F00-000002000000}"/>
    <hyperlink ref="I9" location="'Change over time'!B73" display="Purbeck" xr:uid="{00000000-0004-0000-0F00-000003000000}"/>
    <hyperlink ref="I10" location="'Change over time'!B83" display="West Dorset" xr:uid="{00000000-0004-0000-0F00-000004000000}"/>
    <hyperlink ref="I11" location="'Change over time'!B93" display="Weymouth &amp; Portland" xr:uid="{00000000-0004-0000-0F00-000005000000}"/>
    <hyperlink ref="I93" location="'Change over time'!A1" display="back to top" xr:uid="{00000000-0004-0000-0F00-000006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118"/>
  <sheetViews>
    <sheetView workbookViewId="0"/>
  </sheetViews>
  <sheetFormatPr defaultRowHeight="12.5"/>
  <cols>
    <col min="2" max="2" width="40.54296875" customWidth="1"/>
    <col min="4" max="4" width="19.7265625" customWidth="1"/>
    <col min="5" max="5" width="5" style="57" customWidth="1"/>
    <col min="9" max="9" width="27" customWidth="1"/>
  </cols>
  <sheetData>
    <row r="1" spans="2:9" ht="15.5">
      <c r="B1" s="241" t="s">
        <v>98</v>
      </c>
      <c r="C1" s="242"/>
      <c r="D1" s="243">
        <f>Data!$J$1</f>
        <v>43586</v>
      </c>
      <c r="E1" s="244"/>
      <c r="F1" s="245"/>
    </row>
    <row r="3" spans="2:9" ht="15.5">
      <c r="B3" s="78" t="s">
        <v>60</v>
      </c>
      <c r="C3" s="71">
        <f>Data!$J$1</f>
        <v>43586</v>
      </c>
      <c r="D3" s="72"/>
      <c r="E3" s="73"/>
      <c r="F3" s="79"/>
    </row>
    <row r="4" spans="2:9">
      <c r="B4" s="87" t="s">
        <v>45</v>
      </c>
      <c r="C4" s="85">
        <f>Data!$G$23</f>
        <v>9100</v>
      </c>
      <c r="D4" s="84"/>
      <c r="E4" s="86"/>
      <c r="F4" s="88"/>
    </row>
    <row r="5" spans="2:9" ht="13">
      <c r="B5" s="87" t="s">
        <v>99</v>
      </c>
      <c r="C5" s="85">
        <f>Data!$C$23</f>
        <v>5385</v>
      </c>
      <c r="D5" s="84"/>
      <c r="E5" s="86"/>
      <c r="F5" s="88"/>
      <c r="I5" s="56" t="s">
        <v>95</v>
      </c>
    </row>
    <row r="6" spans="2:9">
      <c r="B6" s="87" t="s">
        <v>101</v>
      </c>
      <c r="C6" s="85">
        <f>Data!$E$23</f>
        <v>3715</v>
      </c>
      <c r="D6" s="126"/>
      <c r="E6" s="86"/>
      <c r="F6" s="88"/>
      <c r="I6" s="125" t="s">
        <v>19</v>
      </c>
    </row>
    <row r="7" spans="2:9">
      <c r="B7" s="87"/>
      <c r="C7" s="84"/>
      <c r="D7" s="84"/>
      <c r="E7" s="86"/>
      <c r="F7" s="88"/>
      <c r="I7" s="125" t="s">
        <v>20</v>
      </c>
    </row>
    <row r="8" spans="2:9">
      <c r="B8" s="87" t="s">
        <v>50</v>
      </c>
      <c r="C8" s="86">
        <f>Data!$H$23</f>
        <v>2</v>
      </c>
      <c r="D8" s="84" t="s">
        <v>49</v>
      </c>
      <c r="E8" s="86"/>
      <c r="F8" s="88"/>
      <c r="I8" s="125" t="s">
        <v>21</v>
      </c>
    </row>
    <row r="9" spans="2:9">
      <c r="B9" s="87" t="s">
        <v>100</v>
      </c>
      <c r="C9" s="86">
        <f>Data!$D$23</f>
        <v>2.4</v>
      </c>
      <c r="D9" s="84" t="s">
        <v>103</v>
      </c>
      <c r="E9" s="86"/>
      <c r="F9" s="88"/>
      <c r="I9" s="125" t="s">
        <v>22</v>
      </c>
    </row>
    <row r="10" spans="2:9">
      <c r="B10" s="89" t="s">
        <v>102</v>
      </c>
      <c r="C10" s="90">
        <f>Data!$F$23</f>
        <v>1.6</v>
      </c>
      <c r="D10" s="91" t="s">
        <v>104</v>
      </c>
      <c r="E10" s="90"/>
      <c r="F10" s="92"/>
      <c r="I10" s="125" t="s">
        <v>23</v>
      </c>
    </row>
    <row r="11" spans="2:9">
      <c r="I11" s="125" t="s">
        <v>24</v>
      </c>
    </row>
    <row r="13" spans="2:9" ht="15.5">
      <c r="B13" s="77" t="s">
        <v>59</v>
      </c>
      <c r="C13" s="68">
        <f>Data!$J$1</f>
        <v>43586</v>
      </c>
      <c r="D13" s="69"/>
      <c r="E13" s="70"/>
      <c r="F13" s="80"/>
    </row>
    <row r="14" spans="2:9">
      <c r="B14" s="87" t="s">
        <v>45</v>
      </c>
      <c r="C14" s="85">
        <f>Data!$G$20</f>
        <v>3500</v>
      </c>
      <c r="D14" s="84"/>
      <c r="E14" s="86"/>
      <c r="F14" s="88"/>
    </row>
    <row r="15" spans="2:9">
      <c r="B15" s="87" t="s">
        <v>99</v>
      </c>
      <c r="C15" s="85">
        <f>Data!$C$20</f>
        <v>2190</v>
      </c>
      <c r="D15" s="84"/>
      <c r="E15" s="86"/>
      <c r="F15" s="88"/>
    </row>
    <row r="16" spans="2:9">
      <c r="B16" s="87" t="s">
        <v>101</v>
      </c>
      <c r="C16" s="85">
        <f>Data!$E$20</f>
        <v>1310</v>
      </c>
      <c r="D16" s="126"/>
      <c r="E16" s="86"/>
      <c r="F16" s="88"/>
    </row>
    <row r="17" spans="2:6">
      <c r="B17" s="87"/>
      <c r="C17" s="84"/>
      <c r="D17" s="84"/>
      <c r="E17" s="86"/>
      <c r="F17" s="88"/>
    </row>
    <row r="18" spans="2:6">
      <c r="B18" s="87" t="s">
        <v>50</v>
      </c>
      <c r="C18" s="86">
        <f>Data!$H$20</f>
        <v>2.8</v>
      </c>
      <c r="D18" s="84" t="s">
        <v>49</v>
      </c>
      <c r="E18" s="86"/>
      <c r="F18" s="88"/>
    </row>
    <row r="19" spans="2:6">
      <c r="B19" s="87" t="s">
        <v>100</v>
      </c>
      <c r="C19" s="86">
        <f>Data!$D$20</f>
        <v>3.4</v>
      </c>
      <c r="D19" s="84" t="s">
        <v>103</v>
      </c>
      <c r="E19" s="86"/>
      <c r="F19" s="88"/>
    </row>
    <row r="20" spans="2:6">
      <c r="B20" s="89" t="s">
        <v>102</v>
      </c>
      <c r="C20" s="90">
        <f>Data!$F$20</f>
        <v>2.1</v>
      </c>
      <c r="D20" s="91" t="s">
        <v>104</v>
      </c>
      <c r="E20" s="90"/>
      <c r="F20" s="92"/>
    </row>
    <row r="23" spans="2:6" ht="15.5">
      <c r="B23" s="76" t="s">
        <v>58</v>
      </c>
      <c r="C23" s="65">
        <f>Data!$J$1</f>
        <v>43586</v>
      </c>
      <c r="D23" s="66"/>
      <c r="E23" s="67"/>
      <c r="F23" s="81"/>
    </row>
    <row r="24" spans="2:6">
      <c r="B24" s="87" t="s">
        <v>45</v>
      </c>
      <c r="C24" s="85">
        <f>Data!$G$22</f>
        <v>1800</v>
      </c>
      <c r="D24" s="84"/>
      <c r="E24" s="86"/>
      <c r="F24" s="88"/>
    </row>
    <row r="25" spans="2:6">
      <c r="B25" s="87" t="s">
        <v>99</v>
      </c>
      <c r="C25" s="85">
        <f>Data!$C$22</f>
        <v>1020</v>
      </c>
      <c r="D25" s="84"/>
      <c r="E25" s="86"/>
      <c r="F25" s="88"/>
    </row>
    <row r="26" spans="2:6">
      <c r="B26" s="87" t="s">
        <v>101</v>
      </c>
      <c r="C26" s="85">
        <f>Data!$E$22</f>
        <v>780</v>
      </c>
      <c r="D26" s="126"/>
      <c r="E26" s="86"/>
      <c r="F26" s="88"/>
    </row>
    <row r="27" spans="2:6">
      <c r="B27" s="87"/>
      <c r="C27" s="84"/>
      <c r="D27" s="84"/>
      <c r="E27" s="86"/>
      <c r="F27" s="88"/>
    </row>
    <row r="28" spans="2:6">
      <c r="B28" s="87" t="s">
        <v>50</v>
      </c>
      <c r="C28" s="86">
        <f>Data!$H$22</f>
        <v>2</v>
      </c>
      <c r="D28" s="84" t="s">
        <v>49</v>
      </c>
      <c r="E28" s="86"/>
      <c r="F28" s="88"/>
    </row>
    <row r="29" spans="2:6">
      <c r="B29" s="87" t="s">
        <v>100</v>
      </c>
      <c r="C29" s="86">
        <f>Data!$D$22</f>
        <v>2.2000000000000002</v>
      </c>
      <c r="D29" s="84" t="s">
        <v>103</v>
      </c>
      <c r="E29" s="86"/>
      <c r="F29" s="88"/>
    </row>
    <row r="30" spans="2:6">
      <c r="B30" s="89" t="s">
        <v>102</v>
      </c>
      <c r="C30" s="90">
        <f>Data!$F$22</f>
        <v>1.7</v>
      </c>
      <c r="D30" s="91" t="s">
        <v>104</v>
      </c>
      <c r="E30" s="90"/>
      <c r="F30" s="92"/>
    </row>
    <row r="33" spans="2:6" ht="15.5">
      <c r="B33" s="75" t="s">
        <v>57</v>
      </c>
      <c r="C33" s="62">
        <f>Data!$J$1</f>
        <v>43586</v>
      </c>
      <c r="D33" s="63"/>
      <c r="E33" s="64"/>
      <c r="F33" s="82"/>
    </row>
    <row r="34" spans="2:6">
      <c r="B34" s="87" t="s">
        <v>45</v>
      </c>
      <c r="C34" s="85">
        <f>Data!$G$21</f>
        <v>3800</v>
      </c>
      <c r="D34" s="84"/>
      <c r="E34" s="86"/>
      <c r="F34" s="88"/>
    </row>
    <row r="35" spans="2:6">
      <c r="B35" s="87" t="s">
        <v>99</v>
      </c>
      <c r="C35" s="85">
        <f>Data!$C$21</f>
        <v>2175</v>
      </c>
      <c r="D35" s="84"/>
      <c r="E35" s="86"/>
      <c r="F35" s="88"/>
    </row>
    <row r="36" spans="2:6">
      <c r="B36" s="87" t="s">
        <v>101</v>
      </c>
      <c r="C36" s="85">
        <f>Data!$E$21</f>
        <v>1625</v>
      </c>
      <c r="D36" s="126"/>
      <c r="E36" s="86"/>
      <c r="F36" s="88"/>
    </row>
    <row r="37" spans="2:6">
      <c r="B37" s="87"/>
      <c r="C37" s="84"/>
      <c r="D37" s="84"/>
      <c r="E37" s="86"/>
      <c r="F37" s="88"/>
    </row>
    <row r="38" spans="2:6">
      <c r="B38" s="87" t="s">
        <v>50</v>
      </c>
      <c r="C38" s="86">
        <f>Data!$H$21</f>
        <v>1.6</v>
      </c>
      <c r="D38" s="84" t="s">
        <v>49</v>
      </c>
      <c r="E38" s="86"/>
      <c r="F38" s="88"/>
    </row>
    <row r="39" spans="2:6">
      <c r="B39" s="87" t="s">
        <v>100</v>
      </c>
      <c r="C39" s="86">
        <f>Data!$D$21</f>
        <v>1.9</v>
      </c>
      <c r="D39" s="84" t="s">
        <v>103</v>
      </c>
      <c r="E39" s="86"/>
      <c r="F39" s="88"/>
    </row>
    <row r="40" spans="2:6">
      <c r="B40" s="89" t="s">
        <v>102</v>
      </c>
      <c r="C40" s="90">
        <f>Data!$F$21</f>
        <v>1.4</v>
      </c>
      <c r="D40" s="91" t="s">
        <v>104</v>
      </c>
      <c r="E40" s="90"/>
      <c r="F40" s="92"/>
    </row>
    <row r="43" spans="2:6" ht="15.5">
      <c r="B43" s="74" t="s">
        <v>56</v>
      </c>
      <c r="C43" s="59">
        <f>Data!$J$1</f>
        <v>43586</v>
      </c>
      <c r="D43" s="60"/>
      <c r="E43" s="61"/>
      <c r="F43" s="83"/>
    </row>
    <row r="44" spans="2:6">
      <c r="B44" s="87" t="s">
        <v>45</v>
      </c>
      <c r="C44" s="85">
        <f>Data!$G$14</f>
        <v>445</v>
      </c>
      <c r="D44" s="84"/>
      <c r="E44" s="86"/>
      <c r="F44" s="88"/>
    </row>
    <row r="45" spans="2:6">
      <c r="B45" s="87" t="s">
        <v>99</v>
      </c>
      <c r="C45" s="85">
        <f>Data!$C$14</f>
        <v>250</v>
      </c>
      <c r="D45" s="84"/>
      <c r="E45" s="86"/>
      <c r="F45" s="88"/>
    </row>
    <row r="46" spans="2:6">
      <c r="B46" s="87" t="s">
        <v>101</v>
      </c>
      <c r="C46" s="85">
        <f>Data!$E$14</f>
        <v>195</v>
      </c>
      <c r="D46" s="126"/>
      <c r="E46" s="86"/>
      <c r="F46" s="88"/>
    </row>
    <row r="47" spans="2:6">
      <c r="B47" s="87"/>
      <c r="C47" s="84"/>
      <c r="D47" s="84"/>
      <c r="E47" s="86"/>
      <c r="F47" s="88"/>
    </row>
    <row r="48" spans="2:6">
      <c r="B48" s="87" t="s">
        <v>50</v>
      </c>
      <c r="C48" s="86">
        <f>Data!$H$14</f>
        <v>1.7</v>
      </c>
      <c r="D48" s="84" t="s">
        <v>49</v>
      </c>
      <c r="E48" s="86"/>
      <c r="F48" s="88"/>
    </row>
    <row r="49" spans="2:6">
      <c r="B49" s="87" t="s">
        <v>100</v>
      </c>
      <c r="C49" s="86">
        <f>Data!$D$14</f>
        <v>1.9</v>
      </c>
      <c r="D49" s="84" t="s">
        <v>103</v>
      </c>
      <c r="E49" s="86"/>
      <c r="F49" s="88"/>
    </row>
    <row r="50" spans="2:6">
      <c r="B50" s="89" t="s">
        <v>102</v>
      </c>
      <c r="C50" s="90">
        <f>Data!$F$14</f>
        <v>1.5</v>
      </c>
      <c r="D50" s="91" t="s">
        <v>104</v>
      </c>
      <c r="E50" s="90"/>
      <c r="F50" s="92"/>
    </row>
    <row r="53" spans="2:6" ht="15.5">
      <c r="B53" s="74" t="s">
        <v>55</v>
      </c>
      <c r="C53" s="59">
        <f>Data!$J$1</f>
        <v>43586</v>
      </c>
      <c r="D53" s="60"/>
      <c r="E53" s="61"/>
      <c r="F53" s="83"/>
    </row>
    <row r="54" spans="2:6">
      <c r="B54" s="87" t="s">
        <v>45</v>
      </c>
      <c r="C54" s="85">
        <f>Data!$G$15</f>
        <v>550</v>
      </c>
      <c r="D54" s="84"/>
      <c r="E54" s="86"/>
      <c r="F54" s="88"/>
    </row>
    <row r="55" spans="2:6">
      <c r="B55" s="87" t="s">
        <v>99</v>
      </c>
      <c r="C55" s="85">
        <f>Data!$C$15</f>
        <v>310</v>
      </c>
      <c r="D55" s="84"/>
      <c r="E55" s="86"/>
      <c r="F55" s="88"/>
    </row>
    <row r="56" spans="2:6">
      <c r="B56" s="87" t="s">
        <v>101</v>
      </c>
      <c r="C56" s="85">
        <f>Data!$E$15</f>
        <v>240</v>
      </c>
      <c r="D56" s="126"/>
      <c r="E56" s="86"/>
      <c r="F56" s="88"/>
    </row>
    <row r="57" spans="2:6">
      <c r="B57" s="87"/>
      <c r="C57" s="84"/>
      <c r="D57" s="84"/>
      <c r="E57" s="86"/>
      <c r="F57" s="88"/>
    </row>
    <row r="58" spans="2:6">
      <c r="B58" s="87" t="s">
        <v>50</v>
      </c>
      <c r="C58" s="86">
        <f>Data!$H$15</f>
        <v>1.2</v>
      </c>
      <c r="D58" s="84" t="s">
        <v>49</v>
      </c>
      <c r="E58" s="86"/>
      <c r="F58" s="88"/>
    </row>
    <row r="59" spans="2:6">
      <c r="B59" s="87" t="s">
        <v>100</v>
      </c>
      <c r="C59" s="86">
        <f>Data!$D$15</f>
        <v>1.3</v>
      </c>
      <c r="D59" s="84" t="s">
        <v>103</v>
      </c>
      <c r="E59" s="86"/>
      <c r="F59" s="88"/>
    </row>
    <row r="60" spans="2:6">
      <c r="B60" s="89" t="s">
        <v>102</v>
      </c>
      <c r="C60" s="90">
        <f>Data!$F$15</f>
        <v>1</v>
      </c>
      <c r="D60" s="91" t="s">
        <v>104</v>
      </c>
      <c r="E60" s="90"/>
      <c r="F60" s="92"/>
    </row>
    <row r="63" spans="2:6" ht="15.5">
      <c r="B63" s="74" t="s">
        <v>54</v>
      </c>
      <c r="C63" s="59">
        <f>Data!$J$1</f>
        <v>43586</v>
      </c>
      <c r="D63" s="60"/>
      <c r="E63" s="61"/>
      <c r="F63" s="83"/>
    </row>
    <row r="64" spans="2:6">
      <c r="B64" s="87" t="s">
        <v>45</v>
      </c>
      <c r="C64" s="85">
        <f>Data!$G$16</f>
        <v>570</v>
      </c>
      <c r="D64" s="84"/>
      <c r="E64" s="86"/>
      <c r="F64" s="88"/>
    </row>
    <row r="65" spans="2:9">
      <c r="B65" s="87" t="s">
        <v>99</v>
      </c>
      <c r="C65" s="85">
        <f>Data!$C$16</f>
        <v>290</v>
      </c>
      <c r="D65" s="84"/>
      <c r="E65" s="86"/>
      <c r="F65" s="88"/>
    </row>
    <row r="66" spans="2:9">
      <c r="B66" s="87" t="s">
        <v>101</v>
      </c>
      <c r="C66" s="85">
        <f>Data!$E$16</f>
        <v>280</v>
      </c>
      <c r="D66" s="126"/>
      <c r="E66" s="86"/>
      <c r="F66" s="88"/>
    </row>
    <row r="67" spans="2:9">
      <c r="B67" s="87"/>
      <c r="C67" s="84"/>
      <c r="D67" s="84"/>
      <c r="E67" s="86"/>
      <c r="F67" s="88"/>
    </row>
    <row r="68" spans="2:9">
      <c r="B68" s="87" t="s">
        <v>50</v>
      </c>
      <c r="C68" s="86">
        <f>Data!$H$16</f>
        <v>1.4</v>
      </c>
      <c r="D68" s="84" t="s">
        <v>49</v>
      </c>
      <c r="E68" s="86"/>
      <c r="F68" s="88"/>
    </row>
    <row r="69" spans="2:9">
      <c r="B69" s="87" t="s">
        <v>100</v>
      </c>
      <c r="C69" s="86">
        <f>Data!$D$16</f>
        <v>1.4</v>
      </c>
      <c r="D69" s="84" t="s">
        <v>103</v>
      </c>
      <c r="E69" s="86"/>
      <c r="F69" s="88"/>
    </row>
    <row r="70" spans="2:9">
      <c r="B70" s="89" t="s">
        <v>102</v>
      </c>
      <c r="C70" s="90">
        <f>Data!$F$16</f>
        <v>1.4</v>
      </c>
      <c r="D70" s="91" t="s">
        <v>104</v>
      </c>
      <c r="E70" s="90"/>
      <c r="F70" s="92"/>
    </row>
    <row r="73" spans="2:9" ht="15.5">
      <c r="B73" s="74" t="s">
        <v>53</v>
      </c>
      <c r="C73" s="59">
        <f>Data!$J$1</f>
        <v>43586</v>
      </c>
      <c r="D73" s="60"/>
      <c r="E73" s="61"/>
      <c r="F73" s="83"/>
    </row>
    <row r="74" spans="2:9">
      <c r="B74" s="87" t="s">
        <v>45</v>
      </c>
      <c r="C74" s="85">
        <f>Data!$G$17</f>
        <v>410</v>
      </c>
      <c r="D74" s="84"/>
      <c r="E74" s="86"/>
      <c r="F74" s="88"/>
      <c r="I74" s="106" t="s">
        <v>96</v>
      </c>
    </row>
    <row r="75" spans="2:9">
      <c r="B75" s="87" t="s">
        <v>99</v>
      </c>
      <c r="C75" s="85">
        <f>Data!$C$17</f>
        <v>230</v>
      </c>
      <c r="D75" s="84"/>
      <c r="E75" s="86"/>
      <c r="F75" s="88"/>
    </row>
    <row r="76" spans="2:9">
      <c r="B76" s="87" t="s">
        <v>101</v>
      </c>
      <c r="C76" s="85">
        <f>Data!$E$17</f>
        <v>180</v>
      </c>
      <c r="D76" s="126"/>
      <c r="E76" s="86"/>
      <c r="F76" s="88"/>
    </row>
    <row r="77" spans="2:9">
      <c r="B77" s="87"/>
      <c r="C77" s="84"/>
      <c r="D77" s="84"/>
      <c r="E77" s="86"/>
      <c r="F77" s="88"/>
    </row>
    <row r="78" spans="2:9">
      <c r="B78" s="87" t="s">
        <v>50</v>
      </c>
      <c r="C78" s="86">
        <f>Data!$H$17</f>
        <v>1.5</v>
      </c>
      <c r="D78" s="84" t="s">
        <v>49</v>
      </c>
      <c r="E78" s="86"/>
      <c r="F78" s="88"/>
    </row>
    <row r="79" spans="2:9">
      <c r="B79" s="87" t="s">
        <v>100</v>
      </c>
      <c r="C79" s="86">
        <f>Data!$D$17</f>
        <v>1.7</v>
      </c>
      <c r="D79" s="84" t="s">
        <v>103</v>
      </c>
      <c r="E79" s="86"/>
      <c r="F79" s="88"/>
    </row>
    <row r="80" spans="2:9">
      <c r="B80" s="89" t="s">
        <v>102</v>
      </c>
      <c r="C80" s="90">
        <f>Data!$F$17</f>
        <v>1.4</v>
      </c>
      <c r="D80" s="91" t="s">
        <v>104</v>
      </c>
      <c r="E80" s="90"/>
      <c r="F80" s="92"/>
    </row>
    <row r="83" spans="2:6" ht="15.5">
      <c r="B83" s="74" t="s">
        <v>52</v>
      </c>
      <c r="C83" s="59">
        <f>Data!$J$1</f>
        <v>43586</v>
      </c>
      <c r="D83" s="60"/>
      <c r="E83" s="61"/>
      <c r="F83" s="83"/>
    </row>
    <row r="84" spans="2:6">
      <c r="B84" s="87" t="s">
        <v>45</v>
      </c>
      <c r="C84" s="85">
        <f>Data!$G$18</f>
        <v>805</v>
      </c>
      <c r="D84" s="84"/>
      <c r="E84" s="86"/>
      <c r="F84" s="88"/>
    </row>
    <row r="85" spans="2:6">
      <c r="B85" s="87" t="s">
        <v>99</v>
      </c>
      <c r="C85" s="85">
        <f>Data!$C$18</f>
        <v>450</v>
      </c>
      <c r="D85" s="84"/>
      <c r="E85" s="86"/>
      <c r="F85" s="88"/>
    </row>
    <row r="86" spans="2:6">
      <c r="B86" s="87" t="s">
        <v>101</v>
      </c>
      <c r="C86" s="85">
        <f>Data!$E$18</f>
        <v>350</v>
      </c>
      <c r="D86" s="126"/>
      <c r="E86" s="86"/>
      <c r="F86" s="88"/>
    </row>
    <row r="87" spans="2:6">
      <c r="B87" s="87"/>
      <c r="C87" s="84"/>
      <c r="D87" s="84"/>
      <c r="E87" s="86"/>
      <c r="F87" s="88"/>
    </row>
    <row r="88" spans="2:6">
      <c r="B88" s="87" t="s">
        <v>50</v>
      </c>
      <c r="C88" s="86">
        <f>Data!$H$18</f>
        <v>1.5</v>
      </c>
      <c r="D88" s="84" t="s">
        <v>49</v>
      </c>
      <c r="E88" s="86"/>
      <c r="F88" s="88"/>
    </row>
    <row r="89" spans="2:6">
      <c r="B89" s="87" t="s">
        <v>100</v>
      </c>
      <c r="C89" s="86">
        <f>Data!$D$18</f>
        <v>1.7</v>
      </c>
      <c r="D89" s="84" t="s">
        <v>103</v>
      </c>
      <c r="E89" s="86"/>
      <c r="F89" s="88"/>
    </row>
    <row r="90" spans="2:6">
      <c r="B90" s="89" t="s">
        <v>102</v>
      </c>
      <c r="C90" s="90">
        <f>Data!$F$18</f>
        <v>1.2</v>
      </c>
      <c r="D90" s="91" t="s">
        <v>104</v>
      </c>
      <c r="E90" s="90"/>
      <c r="F90" s="92"/>
    </row>
    <row r="93" spans="2:6" ht="15.5">
      <c r="B93" s="74" t="s">
        <v>51</v>
      </c>
      <c r="C93" s="59">
        <f>Data!$J$1</f>
        <v>43586</v>
      </c>
      <c r="D93" s="60"/>
      <c r="E93" s="61"/>
      <c r="F93" s="83"/>
    </row>
    <row r="94" spans="2:6">
      <c r="B94" s="87" t="s">
        <v>45</v>
      </c>
      <c r="C94" s="85">
        <f>Data!$G$19</f>
        <v>1020</v>
      </c>
      <c r="D94" s="84"/>
      <c r="E94" s="86"/>
      <c r="F94" s="88"/>
    </row>
    <row r="95" spans="2:6">
      <c r="B95" s="87" t="s">
        <v>99</v>
      </c>
      <c r="C95" s="85">
        <f>Data!$C$19</f>
        <v>645</v>
      </c>
      <c r="D95" s="84"/>
      <c r="E95" s="86"/>
      <c r="F95" s="88"/>
    </row>
    <row r="96" spans="2:6">
      <c r="B96" s="87" t="s">
        <v>101</v>
      </c>
      <c r="C96" s="85">
        <f>Data!$E$19</f>
        <v>375</v>
      </c>
      <c r="D96" s="126"/>
      <c r="E96" s="86"/>
      <c r="F96" s="88"/>
    </row>
    <row r="97" spans="2:6">
      <c r="B97" s="87"/>
      <c r="C97" s="84"/>
      <c r="D97" s="84"/>
      <c r="E97" s="86"/>
      <c r="F97" s="88"/>
    </row>
    <row r="98" spans="2:6">
      <c r="B98" s="87" t="s">
        <v>50</v>
      </c>
      <c r="C98" s="86">
        <f>Data!$H$19</f>
        <v>2.6</v>
      </c>
      <c r="D98" s="84" t="s">
        <v>49</v>
      </c>
      <c r="E98" s="86"/>
      <c r="F98" s="88"/>
    </row>
    <row r="99" spans="2:6">
      <c r="B99" s="87" t="s">
        <v>100</v>
      </c>
      <c r="C99" s="86">
        <f>Data!$D$19</f>
        <v>3.3</v>
      </c>
      <c r="D99" s="84" t="s">
        <v>103</v>
      </c>
      <c r="E99" s="86"/>
      <c r="F99" s="88"/>
    </row>
    <row r="100" spans="2:6">
      <c r="B100" s="89" t="s">
        <v>102</v>
      </c>
      <c r="C100" s="90">
        <f>Data!$F$19</f>
        <v>2</v>
      </c>
      <c r="D100" s="91" t="s">
        <v>104</v>
      </c>
      <c r="E100" s="90"/>
      <c r="F100" s="92"/>
    </row>
    <row r="118" spans="2:7">
      <c r="B118" s="116"/>
      <c r="C118" s="116"/>
      <c r="D118" s="116"/>
      <c r="E118" s="118"/>
      <c r="F118" s="116"/>
      <c r="G118" s="116"/>
    </row>
  </sheetData>
  <phoneticPr fontId="2" type="noConversion"/>
  <hyperlinks>
    <hyperlink ref="I6" location="Gender!B43" display="Christchurch" xr:uid="{00000000-0004-0000-1000-000000000000}"/>
    <hyperlink ref="I7" location="Gender!B53" display="East Dorset" xr:uid="{00000000-0004-0000-1000-000001000000}"/>
    <hyperlink ref="I8" location="Gender!B63" display="North Dorset" xr:uid="{00000000-0004-0000-1000-000002000000}"/>
    <hyperlink ref="I9" location="Gender!B73" display="Purbeck" xr:uid="{00000000-0004-0000-1000-000003000000}"/>
    <hyperlink ref="I10" location="Gender!B83" display="West Dorset" xr:uid="{00000000-0004-0000-1000-000004000000}"/>
    <hyperlink ref="I11" location="Gender!B93" display="Weymouth &amp; Portland" xr:uid="{00000000-0004-0000-1000-000005000000}"/>
    <hyperlink ref="I74" location="Gender!A1" display="back to top" xr:uid="{00000000-0004-0000-1000-000006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3"/>
  <sheetViews>
    <sheetView workbookViewId="0">
      <selection activeCell="B29" sqref="B29"/>
    </sheetView>
  </sheetViews>
  <sheetFormatPr defaultColWidth="9.1796875" defaultRowHeight="13"/>
  <cols>
    <col min="1" max="1" width="25.453125" style="225" customWidth="1"/>
    <col min="2" max="2" width="91.1796875" style="226" customWidth="1"/>
    <col min="3" max="16384" width="9.1796875" style="227"/>
  </cols>
  <sheetData>
    <row r="1" spans="1:3" s="232" customFormat="1">
      <c r="A1" s="232" t="s">
        <v>163</v>
      </c>
      <c r="B1" s="233" t="s">
        <v>164</v>
      </c>
    </row>
    <row r="3" spans="1:3" ht="37.5">
      <c r="A3" s="225" t="s">
        <v>165</v>
      </c>
      <c r="B3" s="226" t="s">
        <v>178</v>
      </c>
    </row>
    <row r="5" spans="1:3">
      <c r="A5" s="225" t="s">
        <v>166</v>
      </c>
      <c r="B5" s="226" t="s">
        <v>177</v>
      </c>
      <c r="C5" s="225" t="s">
        <v>180</v>
      </c>
    </row>
    <row r="6" spans="1:3">
      <c r="A6" s="229" t="s">
        <v>167</v>
      </c>
      <c r="B6" s="226" t="s">
        <v>179</v>
      </c>
      <c r="C6" s="227">
        <v>1</v>
      </c>
    </row>
    <row r="7" spans="1:3">
      <c r="A7" s="229" t="s">
        <v>168</v>
      </c>
      <c r="B7" s="226" t="s">
        <v>181</v>
      </c>
      <c r="C7" s="227">
        <v>16</v>
      </c>
    </row>
    <row r="8" spans="1:3">
      <c r="A8" s="229" t="s">
        <v>174</v>
      </c>
      <c r="B8" s="226" t="s">
        <v>182</v>
      </c>
      <c r="C8" s="227">
        <v>52</v>
      </c>
    </row>
    <row r="9" spans="1:3">
      <c r="A9" s="229" t="s">
        <v>170</v>
      </c>
      <c r="B9" s="226" t="s">
        <v>183</v>
      </c>
      <c r="C9" s="227">
        <v>88</v>
      </c>
    </row>
    <row r="10" spans="1:3">
      <c r="A10" s="229" t="s">
        <v>175</v>
      </c>
      <c r="B10" s="226" t="s">
        <v>184</v>
      </c>
      <c r="C10" s="227">
        <v>124</v>
      </c>
    </row>
    <row r="11" spans="1:3">
      <c r="A11" s="229" t="s">
        <v>172</v>
      </c>
      <c r="B11" s="226" t="s">
        <v>185</v>
      </c>
      <c r="C11" s="227">
        <v>143</v>
      </c>
    </row>
    <row r="12" spans="1:3">
      <c r="A12" s="229" t="s">
        <v>176</v>
      </c>
      <c r="B12" s="226" t="s">
        <v>186</v>
      </c>
      <c r="C12" s="227">
        <v>161</v>
      </c>
    </row>
    <row r="14" spans="1:3">
      <c r="A14" s="494" t="s">
        <v>392</v>
      </c>
      <c r="B14" s="226" t="s">
        <v>401</v>
      </c>
    </row>
    <row r="15" spans="1:3">
      <c r="A15" s="494" t="s">
        <v>188</v>
      </c>
      <c r="B15" s="226" t="s">
        <v>402</v>
      </c>
    </row>
    <row r="16" spans="1:3">
      <c r="A16" s="225" t="s">
        <v>93</v>
      </c>
      <c r="B16" s="226" t="s">
        <v>195</v>
      </c>
    </row>
    <row r="17" spans="1:2">
      <c r="A17" s="225" t="s">
        <v>187</v>
      </c>
      <c r="B17" s="226" t="s">
        <v>196</v>
      </c>
    </row>
    <row r="18" spans="1:2">
      <c r="A18" s="225" t="s">
        <v>41</v>
      </c>
      <c r="B18" s="226" t="s">
        <v>197</v>
      </c>
    </row>
    <row r="19" spans="1:2">
      <c r="A19" s="225" t="s">
        <v>188</v>
      </c>
      <c r="B19" s="226" t="s">
        <v>198</v>
      </c>
    </row>
    <row r="20" spans="1:2">
      <c r="A20" s="225" t="s">
        <v>189</v>
      </c>
      <c r="B20" s="226" t="s">
        <v>199</v>
      </c>
    </row>
    <row r="21" spans="1:2">
      <c r="A21" s="225" t="s">
        <v>190</v>
      </c>
      <c r="B21" s="226" t="s">
        <v>200</v>
      </c>
    </row>
    <row r="22" spans="1:2">
      <c r="A22" s="225" t="s">
        <v>191</v>
      </c>
      <c r="B22" s="226" t="s">
        <v>201</v>
      </c>
    </row>
    <row r="23" spans="1:2">
      <c r="A23" s="225" t="s">
        <v>192</v>
      </c>
      <c r="B23" s="226" t="s">
        <v>202</v>
      </c>
    </row>
    <row r="24" spans="1:2">
      <c r="A24" s="225" t="s">
        <v>193</v>
      </c>
      <c r="B24" s="226" t="s">
        <v>203</v>
      </c>
    </row>
    <row r="25" spans="1:2">
      <c r="A25" s="225" t="s">
        <v>194</v>
      </c>
      <c r="B25" s="226" t="s">
        <v>204</v>
      </c>
    </row>
    <row r="27" spans="1:2">
      <c r="A27" s="225" t="s">
        <v>12</v>
      </c>
      <c r="B27" s="226" t="s">
        <v>205</v>
      </c>
    </row>
    <row r="29" spans="1:2">
      <c r="A29" s="225" t="s">
        <v>206</v>
      </c>
      <c r="B29" s="226" t="s">
        <v>207</v>
      </c>
    </row>
    <row r="31" spans="1:2">
      <c r="A31" s="225" t="s">
        <v>208</v>
      </c>
      <c r="B31" s="226" t="s">
        <v>209</v>
      </c>
    </row>
    <row r="33" spans="1:2">
      <c r="A33" s="225" t="s">
        <v>210</v>
      </c>
      <c r="B33" s="226" t="s">
        <v>211</v>
      </c>
    </row>
  </sheetData>
  <phoneticPr fontId="2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26"/>
  <sheetViews>
    <sheetView workbookViewId="0">
      <selection activeCell="G2" sqref="G2"/>
    </sheetView>
  </sheetViews>
  <sheetFormatPr defaultRowHeight="12.5"/>
  <cols>
    <col min="2" max="2" width="44.54296875" customWidth="1"/>
    <col min="4" max="4" width="28.26953125" customWidth="1"/>
    <col min="5" max="5" width="4.7265625" style="57" customWidth="1"/>
    <col min="9" max="9" width="22" customWidth="1"/>
  </cols>
  <sheetData>
    <row r="1" spans="2:9" ht="15.5">
      <c r="B1" s="241" t="s">
        <v>90</v>
      </c>
      <c r="C1" s="242"/>
      <c r="D1" s="243">
        <f>Data!$J$1</f>
        <v>43586</v>
      </c>
      <c r="E1" s="244"/>
      <c r="F1" s="245"/>
    </row>
    <row r="2" spans="2:9" ht="18">
      <c r="G2" s="409"/>
    </row>
    <row r="3" spans="2:9" ht="15.5">
      <c r="B3" s="78" t="s">
        <v>60</v>
      </c>
      <c r="C3" s="71">
        <f>Data!$J$1</f>
        <v>43586</v>
      </c>
      <c r="D3" s="72"/>
      <c r="E3" s="73"/>
      <c r="F3" s="79"/>
    </row>
    <row r="4" spans="2:9">
      <c r="B4" s="87" t="s">
        <v>86</v>
      </c>
      <c r="C4" s="102">
        <f>Data!$H$576</f>
        <v>67.900000000000006</v>
      </c>
      <c r="D4" s="84" t="s">
        <v>84</v>
      </c>
      <c r="E4" s="102">
        <f>Data!$H$563</f>
        <v>66.400000000000006</v>
      </c>
      <c r="F4" s="88" t="s">
        <v>85</v>
      </c>
    </row>
    <row r="5" spans="2:9" ht="13">
      <c r="B5" s="87" t="s">
        <v>82</v>
      </c>
      <c r="C5" s="85">
        <f>Data!$G$576</f>
        <v>730</v>
      </c>
      <c r="D5" s="84" t="s">
        <v>105</v>
      </c>
      <c r="E5" s="85">
        <f>Data!$K$576</f>
        <v>-30</v>
      </c>
      <c r="F5" s="88"/>
      <c r="I5" s="56" t="s">
        <v>95</v>
      </c>
    </row>
    <row r="6" spans="2:9">
      <c r="B6" s="87" t="s">
        <v>109</v>
      </c>
      <c r="C6" s="103">
        <f>Data!$F$576</f>
        <v>5.0999999999999996</v>
      </c>
      <c r="D6" s="84" t="s">
        <v>84</v>
      </c>
      <c r="E6" s="86">
        <f>Data!$F$563</f>
        <v>3.2</v>
      </c>
      <c r="F6" s="88" t="s">
        <v>85</v>
      </c>
      <c r="I6" s="125" t="s">
        <v>19</v>
      </c>
    </row>
    <row r="7" spans="2:9">
      <c r="B7" s="87" t="s">
        <v>110</v>
      </c>
      <c r="C7" s="103">
        <f>Data!$D$576</f>
        <v>14.2</v>
      </c>
      <c r="D7" s="84" t="s">
        <v>84</v>
      </c>
      <c r="E7" s="86">
        <f>Data!$D$563</f>
        <v>9.3000000000000007</v>
      </c>
      <c r="F7" s="88" t="s">
        <v>85</v>
      </c>
      <c r="I7" s="125" t="s">
        <v>20</v>
      </c>
    </row>
    <row r="8" spans="2:9">
      <c r="B8" s="87"/>
      <c r="C8" s="104"/>
      <c r="D8" s="104"/>
      <c r="E8" s="127"/>
      <c r="F8" s="88"/>
      <c r="I8" s="125" t="s">
        <v>21</v>
      </c>
    </row>
    <row r="9" spans="2:9">
      <c r="B9" s="87" t="s">
        <v>106</v>
      </c>
      <c r="C9" s="103">
        <f>Data!$D$606</f>
        <v>17.41</v>
      </c>
      <c r="D9" s="84" t="s">
        <v>84</v>
      </c>
      <c r="E9" s="86">
        <f>Data!$D$593</f>
        <v>18.95</v>
      </c>
      <c r="F9" s="88" t="s">
        <v>85</v>
      </c>
      <c r="I9" s="125" t="s">
        <v>22</v>
      </c>
    </row>
    <row r="10" spans="2:9">
      <c r="B10" s="87" t="s">
        <v>107</v>
      </c>
      <c r="C10" s="103">
        <f>Data!$F$606</f>
        <v>58.81</v>
      </c>
      <c r="D10" s="84" t="s">
        <v>84</v>
      </c>
      <c r="E10" s="86">
        <f>Data!$F$593</f>
        <v>55.45</v>
      </c>
      <c r="F10" s="88" t="s">
        <v>85</v>
      </c>
      <c r="I10" s="125" t="s">
        <v>23</v>
      </c>
    </row>
    <row r="11" spans="2:9">
      <c r="B11" s="89" t="s">
        <v>108</v>
      </c>
      <c r="C11" s="105">
        <f>Data!$H$606</f>
        <v>28.28</v>
      </c>
      <c r="D11" s="91" t="s">
        <v>84</v>
      </c>
      <c r="E11" s="90">
        <f>Data!$H$593</f>
        <v>25.89</v>
      </c>
      <c r="F11" s="92" t="s">
        <v>85</v>
      </c>
      <c r="I11" s="125" t="s">
        <v>24</v>
      </c>
    </row>
    <row r="12" spans="2:9">
      <c r="C12" s="104"/>
    </row>
    <row r="13" spans="2:9" ht="15.5">
      <c r="B13" s="77" t="s">
        <v>59</v>
      </c>
      <c r="C13" s="68">
        <f>Data!$J$1</f>
        <v>43586</v>
      </c>
      <c r="D13" s="69"/>
      <c r="E13" s="70"/>
      <c r="F13" s="80"/>
    </row>
    <row r="14" spans="2:9">
      <c r="B14" s="87" t="s">
        <v>86</v>
      </c>
      <c r="C14" s="102">
        <f>Data!$H$573</f>
        <v>74.099999999999994</v>
      </c>
      <c r="D14" s="84" t="s">
        <v>84</v>
      </c>
      <c r="E14" s="102">
        <f>Data!$H$563</f>
        <v>66.400000000000006</v>
      </c>
      <c r="F14" s="88" t="s">
        <v>85</v>
      </c>
    </row>
    <row r="15" spans="2:9">
      <c r="B15" s="87" t="s">
        <v>82</v>
      </c>
      <c r="C15" s="85">
        <f>Data!$G$573</f>
        <v>325</v>
      </c>
      <c r="D15" s="84" t="s">
        <v>105</v>
      </c>
      <c r="E15" s="85">
        <f>Data!$K$573</f>
        <v>-10</v>
      </c>
      <c r="F15" s="88"/>
    </row>
    <row r="16" spans="2:9">
      <c r="B16" s="87" t="s">
        <v>109</v>
      </c>
      <c r="C16" s="103">
        <f>Data!$F$573</f>
        <v>3.9</v>
      </c>
      <c r="D16" s="84" t="s">
        <v>84</v>
      </c>
      <c r="E16" s="86">
        <f>Data!$F$563</f>
        <v>3.2</v>
      </c>
      <c r="F16" s="88" t="s">
        <v>85</v>
      </c>
    </row>
    <row r="17" spans="2:6">
      <c r="B17" s="87" t="s">
        <v>110</v>
      </c>
      <c r="C17" s="103">
        <f>Data!$D$573</f>
        <v>11.4</v>
      </c>
      <c r="D17" s="84" t="s">
        <v>84</v>
      </c>
      <c r="E17" s="86">
        <f>Data!$D$563</f>
        <v>9.3000000000000007</v>
      </c>
      <c r="F17" s="88" t="s">
        <v>85</v>
      </c>
    </row>
    <row r="18" spans="2:6">
      <c r="B18" s="87"/>
      <c r="C18" s="104"/>
      <c r="D18" s="104"/>
      <c r="E18" s="127"/>
      <c r="F18" s="88"/>
    </row>
    <row r="19" spans="2:6">
      <c r="B19" s="87" t="s">
        <v>106</v>
      </c>
      <c r="C19" s="103">
        <f>Data!$D$603</f>
        <v>15.69</v>
      </c>
      <c r="D19" s="84" t="s">
        <v>84</v>
      </c>
      <c r="E19" s="86">
        <f>Data!$D$593</f>
        <v>18.95</v>
      </c>
      <c r="F19" s="88" t="s">
        <v>85</v>
      </c>
    </row>
    <row r="20" spans="2:6">
      <c r="B20" s="87" t="s">
        <v>107</v>
      </c>
      <c r="C20" s="103">
        <f>Data!$F$603</f>
        <v>60.49</v>
      </c>
      <c r="D20" s="84" t="s">
        <v>84</v>
      </c>
      <c r="E20" s="86">
        <f>Data!$F$593</f>
        <v>55.45</v>
      </c>
      <c r="F20" s="88" t="s">
        <v>85</v>
      </c>
    </row>
    <row r="21" spans="2:6">
      <c r="B21" s="89" t="s">
        <v>108</v>
      </c>
      <c r="C21" s="105">
        <f>Data!$H$603</f>
        <v>26.82</v>
      </c>
      <c r="D21" s="91" t="s">
        <v>84</v>
      </c>
      <c r="E21" s="90">
        <f>Data!$H$593</f>
        <v>25.89</v>
      </c>
      <c r="F21" s="92" t="s">
        <v>85</v>
      </c>
    </row>
    <row r="24" spans="2:6" ht="15.5">
      <c r="B24" s="76" t="s">
        <v>58</v>
      </c>
      <c r="C24" s="65">
        <f>Data!$J$1</f>
        <v>43586</v>
      </c>
      <c r="D24" s="66"/>
      <c r="E24" s="67"/>
      <c r="F24" s="81"/>
    </row>
    <row r="25" spans="2:6">
      <c r="B25" s="87" t="s">
        <v>86</v>
      </c>
      <c r="C25" s="102">
        <f>Data!$H$575</f>
        <v>66.5</v>
      </c>
      <c r="D25" s="84" t="s">
        <v>84</v>
      </c>
      <c r="E25" s="102">
        <f>Data!$H$563</f>
        <v>66.400000000000006</v>
      </c>
      <c r="F25" s="88" t="s">
        <v>85</v>
      </c>
    </row>
    <row r="26" spans="2:6">
      <c r="B26" s="87" t="s">
        <v>82</v>
      </c>
      <c r="C26" s="85">
        <f>Data!$G$575</f>
        <v>155</v>
      </c>
      <c r="D26" s="84" t="s">
        <v>105</v>
      </c>
      <c r="E26" s="85">
        <f>Data!$K$575</f>
        <v>0</v>
      </c>
      <c r="F26" s="88"/>
    </row>
    <row r="27" spans="2:6">
      <c r="B27" s="87" t="s">
        <v>109</v>
      </c>
      <c r="C27" s="103">
        <f>Data!$F$575</f>
        <v>8.5</v>
      </c>
      <c r="D27" s="84" t="s">
        <v>84</v>
      </c>
      <c r="E27" s="86">
        <f>Data!$F$563</f>
        <v>3.2</v>
      </c>
      <c r="F27" s="88" t="s">
        <v>85</v>
      </c>
    </row>
    <row r="28" spans="2:6">
      <c r="B28" s="87" t="s">
        <v>110</v>
      </c>
      <c r="C28" s="103">
        <f>Data!$D$575</f>
        <v>16.899999999999999</v>
      </c>
      <c r="D28" s="84" t="s">
        <v>84</v>
      </c>
      <c r="E28" s="86">
        <f>Data!$D$563</f>
        <v>9.3000000000000007</v>
      </c>
      <c r="F28" s="88" t="s">
        <v>85</v>
      </c>
    </row>
    <row r="29" spans="2:6">
      <c r="B29" s="87"/>
      <c r="C29" s="104"/>
      <c r="D29" s="104"/>
      <c r="E29" s="127"/>
      <c r="F29" s="88"/>
    </row>
    <row r="30" spans="2:6">
      <c r="B30" s="87" t="s">
        <v>106</v>
      </c>
      <c r="C30" s="103">
        <f>Data!$D$605</f>
        <v>18.059999999999999</v>
      </c>
      <c r="D30" s="84" t="s">
        <v>84</v>
      </c>
      <c r="E30" s="86">
        <f>Data!$D$593</f>
        <v>18.95</v>
      </c>
      <c r="F30" s="88" t="s">
        <v>85</v>
      </c>
    </row>
    <row r="31" spans="2:6">
      <c r="B31" s="87" t="s">
        <v>107</v>
      </c>
      <c r="C31" s="103">
        <f>Data!$F$605</f>
        <v>57.5</v>
      </c>
      <c r="D31" s="84" t="s">
        <v>84</v>
      </c>
      <c r="E31" s="86">
        <f>Data!$F$593</f>
        <v>55.45</v>
      </c>
      <c r="F31" s="88" t="s">
        <v>85</v>
      </c>
    </row>
    <row r="32" spans="2:6">
      <c r="B32" s="89" t="s">
        <v>108</v>
      </c>
      <c r="C32" s="105">
        <f>Data!$H$605</f>
        <v>28.89</v>
      </c>
      <c r="D32" s="91" t="s">
        <v>84</v>
      </c>
      <c r="E32" s="90">
        <f>Data!$H$593</f>
        <v>25.89</v>
      </c>
      <c r="F32" s="92" t="s">
        <v>85</v>
      </c>
    </row>
    <row r="35" spans="2:6" ht="15.5">
      <c r="B35" s="75" t="s">
        <v>57</v>
      </c>
      <c r="C35" s="62">
        <f>Data!$J$1</f>
        <v>43586</v>
      </c>
      <c r="D35" s="63"/>
      <c r="E35" s="64"/>
      <c r="F35" s="82"/>
    </row>
    <row r="36" spans="2:6">
      <c r="B36" s="87" t="s">
        <v>86</v>
      </c>
      <c r="C36" s="102">
        <f>Data!$H$574</f>
        <v>61.9</v>
      </c>
      <c r="D36" s="84" t="s">
        <v>84</v>
      </c>
      <c r="E36" s="102">
        <f>Data!$H$563</f>
        <v>66.400000000000006</v>
      </c>
      <c r="F36" s="88" t="s">
        <v>85</v>
      </c>
    </row>
    <row r="37" spans="2:6">
      <c r="B37" s="87" t="s">
        <v>82</v>
      </c>
      <c r="C37" s="85">
        <f>Data!$G$574</f>
        <v>245</v>
      </c>
      <c r="D37" s="84" t="s">
        <v>105</v>
      </c>
      <c r="E37" s="85">
        <f>Data!$K$574</f>
        <v>-20</v>
      </c>
      <c r="F37" s="88"/>
    </row>
    <row r="38" spans="2:6">
      <c r="B38" s="87" t="s">
        <v>109</v>
      </c>
      <c r="C38" s="103">
        <f>Data!$F$574</f>
        <v>4.5</v>
      </c>
      <c r="D38" s="84" t="s">
        <v>84</v>
      </c>
      <c r="E38" s="86">
        <f>Data!$F$563</f>
        <v>3.2</v>
      </c>
      <c r="F38" s="88" t="s">
        <v>85</v>
      </c>
    </row>
    <row r="39" spans="2:6">
      <c r="B39" s="87" t="s">
        <v>110</v>
      </c>
      <c r="C39" s="103">
        <f>Data!$D$574</f>
        <v>15.5</v>
      </c>
      <c r="D39" s="84" t="s">
        <v>84</v>
      </c>
      <c r="E39" s="86">
        <f>Data!$D$563</f>
        <v>9.3000000000000007</v>
      </c>
      <c r="F39" s="88" t="s">
        <v>85</v>
      </c>
    </row>
    <row r="40" spans="2:6">
      <c r="B40" s="87"/>
      <c r="C40" s="104"/>
      <c r="D40" s="104"/>
      <c r="E40" s="127"/>
      <c r="F40" s="88"/>
    </row>
    <row r="41" spans="2:6">
      <c r="B41" s="87" t="s">
        <v>106</v>
      </c>
      <c r="C41" s="103">
        <f>Data!$D$604</f>
        <v>18.579999999999998</v>
      </c>
      <c r="D41" s="84" t="s">
        <v>84</v>
      </c>
      <c r="E41" s="86">
        <f>Data!$D$593</f>
        <v>18.95</v>
      </c>
      <c r="F41" s="88" t="s">
        <v>85</v>
      </c>
    </row>
    <row r="42" spans="2:6">
      <c r="B42" s="87" t="s">
        <v>107</v>
      </c>
      <c r="C42" s="103">
        <f>Data!$F$604</f>
        <v>57.97</v>
      </c>
      <c r="D42" s="84" t="s">
        <v>84</v>
      </c>
      <c r="E42" s="86">
        <f>Data!$F$593</f>
        <v>55.45</v>
      </c>
      <c r="F42" s="88" t="s">
        <v>85</v>
      </c>
    </row>
    <row r="43" spans="2:6">
      <c r="B43" s="89" t="s">
        <v>108</v>
      </c>
      <c r="C43" s="105">
        <f>Data!$H$604</f>
        <v>29.38</v>
      </c>
      <c r="D43" s="91" t="s">
        <v>84</v>
      </c>
      <c r="E43" s="90">
        <f>Data!$H$593</f>
        <v>25.89</v>
      </c>
      <c r="F43" s="92" t="s">
        <v>85</v>
      </c>
    </row>
    <row r="46" spans="2:6" ht="15.5">
      <c r="B46" s="74" t="s">
        <v>56</v>
      </c>
      <c r="C46" s="59">
        <f>Data!$J$1</f>
        <v>43586</v>
      </c>
      <c r="D46" s="60"/>
      <c r="E46" s="61"/>
      <c r="F46" s="83"/>
    </row>
    <row r="47" spans="2:6">
      <c r="B47" s="87" t="s">
        <v>86</v>
      </c>
      <c r="C47" s="102">
        <f>Data!$H$567</f>
        <v>64.5</v>
      </c>
      <c r="D47" s="84" t="s">
        <v>84</v>
      </c>
      <c r="E47" s="102">
        <f>Data!$H$563</f>
        <v>66.400000000000006</v>
      </c>
      <c r="F47" s="88" t="s">
        <v>85</v>
      </c>
    </row>
    <row r="48" spans="2:6">
      <c r="B48" s="87" t="s">
        <v>82</v>
      </c>
      <c r="C48" s="85">
        <f>Data!$G$567</f>
        <v>40</v>
      </c>
      <c r="D48" s="84" t="s">
        <v>105</v>
      </c>
      <c r="E48" s="85">
        <f>Data!$K$567</f>
        <v>-5</v>
      </c>
      <c r="F48" s="88"/>
    </row>
    <row r="49" spans="2:6">
      <c r="B49" s="87" t="s">
        <v>109</v>
      </c>
      <c r="C49" s="103">
        <f>Data!$F$567</f>
        <v>1.6</v>
      </c>
      <c r="D49" s="84" t="s">
        <v>84</v>
      </c>
      <c r="E49" s="86">
        <f>Data!$F$563</f>
        <v>3.2</v>
      </c>
      <c r="F49" s="88" t="s">
        <v>85</v>
      </c>
    </row>
    <row r="50" spans="2:6">
      <c r="B50" s="87" t="s">
        <v>110</v>
      </c>
      <c r="C50" s="103">
        <f>Data!$D$567</f>
        <v>9.6999999999999993</v>
      </c>
      <c r="D50" s="84" t="s">
        <v>84</v>
      </c>
      <c r="E50" s="86">
        <f>Data!$D$563</f>
        <v>9.3000000000000007</v>
      </c>
      <c r="F50" s="88" t="s">
        <v>85</v>
      </c>
    </row>
    <row r="51" spans="2:6">
      <c r="B51" s="87"/>
      <c r="C51" s="104"/>
      <c r="D51" s="104"/>
      <c r="E51" s="127"/>
      <c r="F51" s="88"/>
    </row>
    <row r="52" spans="2:6">
      <c r="B52" s="87" t="s">
        <v>106</v>
      </c>
      <c r="C52" s="103">
        <f>Data!$D$597</f>
        <v>19.32</v>
      </c>
      <c r="D52" s="84" t="s">
        <v>84</v>
      </c>
      <c r="E52" s="86">
        <f>Data!$D$593</f>
        <v>18.95</v>
      </c>
      <c r="F52" s="88" t="s">
        <v>85</v>
      </c>
    </row>
    <row r="53" spans="2:6">
      <c r="B53" s="87" t="s">
        <v>107</v>
      </c>
      <c r="C53" s="103">
        <f>Data!$F$597</f>
        <v>56.82</v>
      </c>
      <c r="D53" s="84" t="s">
        <v>84</v>
      </c>
      <c r="E53" s="86">
        <f>Data!$F$593</f>
        <v>55.45</v>
      </c>
      <c r="F53" s="88" t="s">
        <v>85</v>
      </c>
    </row>
    <row r="54" spans="2:6">
      <c r="B54" s="89" t="s">
        <v>108</v>
      </c>
      <c r="C54" s="105">
        <f>Data!$H$597</f>
        <v>27.27</v>
      </c>
      <c r="D54" s="91" t="s">
        <v>84</v>
      </c>
      <c r="E54" s="90">
        <f>Data!$H$593</f>
        <v>25.89</v>
      </c>
      <c r="F54" s="92" t="s">
        <v>85</v>
      </c>
    </row>
    <row r="57" spans="2:6" ht="15.5">
      <c r="B57" s="74" t="s">
        <v>55</v>
      </c>
      <c r="C57" s="59">
        <f>Data!$J$1</f>
        <v>43586</v>
      </c>
      <c r="D57" s="60"/>
      <c r="E57" s="61"/>
      <c r="F57" s="83"/>
    </row>
    <row r="58" spans="2:6">
      <c r="B58" s="87" t="s">
        <v>86</v>
      </c>
      <c r="C58" s="102">
        <f>Data!$H$568</f>
        <v>53.3</v>
      </c>
      <c r="D58" s="84" t="s">
        <v>84</v>
      </c>
      <c r="E58" s="102">
        <f>Data!$H$563</f>
        <v>66.400000000000006</v>
      </c>
      <c r="F58" s="88" t="s">
        <v>85</v>
      </c>
    </row>
    <row r="59" spans="2:6">
      <c r="B59" s="87" t="s">
        <v>82</v>
      </c>
      <c r="C59" s="85">
        <f>Data!$G$568</f>
        <v>50</v>
      </c>
      <c r="D59" s="84" t="s">
        <v>105</v>
      </c>
      <c r="E59" s="85">
        <f>Data!$K$568</f>
        <v>0</v>
      </c>
      <c r="F59" s="88"/>
    </row>
    <row r="60" spans="2:6">
      <c r="B60" s="87" t="s">
        <v>109</v>
      </c>
      <c r="C60" s="103">
        <f>Data!$F$568</f>
        <v>5.6</v>
      </c>
      <c r="D60" s="84" t="s">
        <v>84</v>
      </c>
      <c r="E60" s="86">
        <f>Data!$F$563</f>
        <v>3.2</v>
      </c>
      <c r="F60" s="88" t="s">
        <v>85</v>
      </c>
    </row>
    <row r="61" spans="2:6">
      <c r="B61" s="87" t="s">
        <v>110</v>
      </c>
      <c r="C61" s="103">
        <f>Data!$D$568</f>
        <v>20</v>
      </c>
      <c r="D61" s="84" t="s">
        <v>84</v>
      </c>
      <c r="E61" s="86">
        <f>Data!$D$563</f>
        <v>9.3000000000000007</v>
      </c>
      <c r="F61" s="88" t="s">
        <v>85</v>
      </c>
    </row>
    <row r="62" spans="2:6">
      <c r="B62" s="87"/>
      <c r="C62" s="104"/>
      <c r="D62" s="104"/>
      <c r="E62" s="127"/>
      <c r="F62" s="88"/>
    </row>
    <row r="63" spans="2:6">
      <c r="B63" s="87" t="s">
        <v>106</v>
      </c>
      <c r="C63" s="103">
        <f>Data!$D$598</f>
        <v>19.27</v>
      </c>
      <c r="D63" s="84" t="s">
        <v>84</v>
      </c>
      <c r="E63" s="86">
        <f>Data!$D$593</f>
        <v>18.95</v>
      </c>
      <c r="F63" s="88" t="s">
        <v>85</v>
      </c>
    </row>
    <row r="64" spans="2:6">
      <c r="B64" s="87" t="s">
        <v>107</v>
      </c>
      <c r="C64" s="103">
        <f>Data!$F$598</f>
        <v>58.72</v>
      </c>
      <c r="D64" s="84" t="s">
        <v>84</v>
      </c>
      <c r="E64" s="86">
        <f>Data!$F$593</f>
        <v>55.45</v>
      </c>
      <c r="F64" s="88" t="s">
        <v>85</v>
      </c>
    </row>
    <row r="65" spans="2:6">
      <c r="B65" s="89" t="s">
        <v>108</v>
      </c>
      <c r="C65" s="105">
        <f>Data!$H$598</f>
        <v>29.36</v>
      </c>
      <c r="D65" s="91" t="s">
        <v>84</v>
      </c>
      <c r="E65" s="90">
        <f>Data!$H$593</f>
        <v>25.89</v>
      </c>
      <c r="F65" s="92" t="s">
        <v>85</v>
      </c>
    </row>
    <row r="68" spans="2:6" ht="15.5">
      <c r="B68" s="74" t="s">
        <v>54</v>
      </c>
      <c r="C68" s="59">
        <f>Data!$J$1</f>
        <v>43586</v>
      </c>
      <c r="D68" s="60"/>
      <c r="E68" s="61"/>
      <c r="F68" s="83"/>
    </row>
    <row r="69" spans="2:6">
      <c r="B69" s="87" t="s">
        <v>86</v>
      </c>
      <c r="C69" s="102">
        <f>Data!$H$569</f>
        <v>67.7</v>
      </c>
      <c r="D69" s="84" t="s">
        <v>84</v>
      </c>
      <c r="E69" s="102">
        <f>Data!$H$563</f>
        <v>66.400000000000006</v>
      </c>
      <c r="F69" s="88" t="s">
        <v>85</v>
      </c>
    </row>
    <row r="70" spans="2:6">
      <c r="B70" s="87" t="s">
        <v>82</v>
      </c>
      <c r="C70" s="85">
        <f>Data!$G$569</f>
        <v>40</v>
      </c>
      <c r="D70" s="84" t="s">
        <v>105</v>
      </c>
      <c r="E70" s="85">
        <f>Data!$K$569</f>
        <v>-5</v>
      </c>
      <c r="F70" s="88"/>
    </row>
    <row r="71" spans="2:6">
      <c r="B71" s="87" t="s">
        <v>109</v>
      </c>
      <c r="C71" s="103">
        <f>Data!$F$569</f>
        <v>4.8</v>
      </c>
      <c r="D71" s="84" t="s">
        <v>84</v>
      </c>
      <c r="E71" s="86">
        <f>Data!$F$563</f>
        <v>3.2</v>
      </c>
      <c r="F71" s="88" t="s">
        <v>85</v>
      </c>
    </row>
    <row r="72" spans="2:6">
      <c r="B72" s="87" t="s">
        <v>110</v>
      </c>
      <c r="C72" s="103">
        <f>Data!$D$569</f>
        <v>14.5</v>
      </c>
      <c r="D72" s="84" t="s">
        <v>84</v>
      </c>
      <c r="E72" s="86">
        <f>Data!$D$563</f>
        <v>9.3000000000000007</v>
      </c>
      <c r="F72" s="88" t="s">
        <v>85</v>
      </c>
    </row>
    <row r="73" spans="2:6">
      <c r="B73" s="87"/>
      <c r="C73" s="104"/>
      <c r="D73" s="104"/>
      <c r="E73" s="127"/>
      <c r="F73" s="88"/>
    </row>
    <row r="74" spans="2:6">
      <c r="B74" s="87" t="s">
        <v>106</v>
      </c>
      <c r="C74" s="103">
        <f>Data!$D$599</f>
        <v>15.04</v>
      </c>
      <c r="D74" s="84" t="s">
        <v>84</v>
      </c>
      <c r="E74" s="86">
        <f>Data!$D$593</f>
        <v>18.95</v>
      </c>
      <c r="F74" s="88" t="s">
        <v>85</v>
      </c>
    </row>
    <row r="75" spans="2:6">
      <c r="B75" s="87" t="s">
        <v>107</v>
      </c>
      <c r="C75" s="103">
        <f>Data!$F$599</f>
        <v>57.52</v>
      </c>
      <c r="D75" s="84" t="s">
        <v>84</v>
      </c>
      <c r="E75" s="86">
        <f>Data!$F$593</f>
        <v>55.45</v>
      </c>
      <c r="F75" s="88" t="s">
        <v>85</v>
      </c>
    </row>
    <row r="76" spans="2:6">
      <c r="B76" s="89" t="s">
        <v>108</v>
      </c>
      <c r="C76" s="105">
        <f>Data!$H$599</f>
        <v>28.32</v>
      </c>
      <c r="D76" s="91" t="s">
        <v>84</v>
      </c>
      <c r="E76" s="90">
        <f>Data!$H$593</f>
        <v>25.89</v>
      </c>
      <c r="F76" s="92" t="s">
        <v>85</v>
      </c>
    </row>
    <row r="79" spans="2:6" ht="15.5">
      <c r="B79" s="74" t="s">
        <v>53</v>
      </c>
      <c r="C79" s="59">
        <f>Data!$J$1</f>
        <v>43586</v>
      </c>
      <c r="D79" s="60"/>
      <c r="E79" s="61"/>
      <c r="F79" s="83"/>
    </row>
    <row r="80" spans="2:6">
      <c r="B80" s="87" t="s">
        <v>86</v>
      </c>
      <c r="C80" s="102">
        <f>Data!$H$570</f>
        <v>55.3</v>
      </c>
      <c r="D80" s="84" t="s">
        <v>84</v>
      </c>
      <c r="E80" s="102">
        <f>Data!$H$563</f>
        <v>66.400000000000006</v>
      </c>
      <c r="F80" s="88" t="s">
        <v>85</v>
      </c>
    </row>
    <row r="81" spans="2:6">
      <c r="B81" s="87" t="s">
        <v>82</v>
      </c>
      <c r="C81" s="85">
        <f>Data!$G$570</f>
        <v>25</v>
      </c>
      <c r="D81" s="84" t="s">
        <v>105</v>
      </c>
      <c r="E81" s="85">
        <f>Data!$K$570</f>
        <v>0</v>
      </c>
      <c r="F81" s="88"/>
    </row>
    <row r="82" spans="2:6">
      <c r="B82" s="87" t="s">
        <v>109</v>
      </c>
      <c r="C82" s="103">
        <f>Data!$F$570</f>
        <v>4.3</v>
      </c>
      <c r="D82" s="84" t="s">
        <v>84</v>
      </c>
      <c r="E82" s="86">
        <f>Data!$F$563</f>
        <v>3.2</v>
      </c>
      <c r="F82" s="88" t="s">
        <v>85</v>
      </c>
    </row>
    <row r="83" spans="2:6">
      <c r="B83" s="87" t="s">
        <v>110</v>
      </c>
      <c r="C83" s="103">
        <f>Data!$D$570</f>
        <v>21.3</v>
      </c>
      <c r="D83" s="84" t="s">
        <v>84</v>
      </c>
      <c r="E83" s="86">
        <f>Data!$D$563</f>
        <v>9.3000000000000007</v>
      </c>
      <c r="F83" s="88" t="s">
        <v>85</v>
      </c>
    </row>
    <row r="84" spans="2:6">
      <c r="B84" s="87"/>
      <c r="C84" s="104"/>
      <c r="D84" s="104"/>
      <c r="E84" s="127"/>
      <c r="F84" s="88"/>
    </row>
    <row r="85" spans="2:6">
      <c r="B85" s="87" t="s">
        <v>106</v>
      </c>
      <c r="C85" s="103">
        <f>Data!$D$600</f>
        <v>17.07</v>
      </c>
      <c r="D85" s="84" t="s">
        <v>84</v>
      </c>
      <c r="E85" s="86">
        <f>Data!$D$593</f>
        <v>18.95</v>
      </c>
      <c r="F85" s="88" t="s">
        <v>85</v>
      </c>
    </row>
    <row r="86" spans="2:6">
      <c r="B86" s="87" t="s">
        <v>107</v>
      </c>
      <c r="C86" s="103">
        <f>Data!$F$600</f>
        <v>62.2</v>
      </c>
      <c r="D86" s="84" t="s">
        <v>84</v>
      </c>
      <c r="E86" s="86">
        <f>Data!$F$593</f>
        <v>55.45</v>
      </c>
      <c r="F86" s="88" t="s">
        <v>85</v>
      </c>
    </row>
    <row r="87" spans="2:6">
      <c r="B87" s="89" t="s">
        <v>108</v>
      </c>
      <c r="C87" s="105">
        <f>Data!$H$600</f>
        <v>32.93</v>
      </c>
      <c r="D87" s="91" t="s">
        <v>84</v>
      </c>
      <c r="E87" s="90">
        <f>Data!$H$593</f>
        <v>25.89</v>
      </c>
      <c r="F87" s="92" t="s">
        <v>85</v>
      </c>
    </row>
    <row r="90" spans="2:6" ht="15.5">
      <c r="B90" s="74" t="s">
        <v>52</v>
      </c>
      <c r="C90" s="59">
        <f>Data!$J$1</f>
        <v>43586</v>
      </c>
      <c r="D90" s="60"/>
      <c r="E90" s="61"/>
      <c r="F90" s="83"/>
    </row>
    <row r="91" spans="2:6">
      <c r="B91" s="87" t="s">
        <v>86</v>
      </c>
      <c r="C91" s="102">
        <f>Data!$H$571</f>
        <v>63.5</v>
      </c>
      <c r="D91" s="84" t="s">
        <v>84</v>
      </c>
      <c r="E91" s="102">
        <f>Data!$H$563</f>
        <v>66.400000000000006</v>
      </c>
      <c r="F91" s="88" t="s">
        <v>85</v>
      </c>
    </row>
    <row r="92" spans="2:6">
      <c r="B92" s="87" t="s">
        <v>82</v>
      </c>
      <c r="C92" s="85">
        <f>Data!$G$571</f>
        <v>40</v>
      </c>
      <c r="D92" s="84" t="s">
        <v>105</v>
      </c>
      <c r="E92" s="85">
        <f>Data!$K$571</f>
        <v>-5</v>
      </c>
      <c r="F92" s="88"/>
    </row>
    <row r="93" spans="2:6">
      <c r="B93" s="87" t="s">
        <v>109</v>
      </c>
      <c r="C93" s="103">
        <f>Data!$F$571</f>
        <v>6.3</v>
      </c>
      <c r="D93" s="84" t="s">
        <v>84</v>
      </c>
      <c r="E93" s="86">
        <f>Data!$F$563</f>
        <v>3.2</v>
      </c>
      <c r="F93" s="88" t="s">
        <v>85</v>
      </c>
    </row>
    <row r="94" spans="2:6">
      <c r="B94" s="87" t="s">
        <v>110</v>
      </c>
      <c r="C94" s="103">
        <f>Data!$D$571</f>
        <v>20.6</v>
      </c>
      <c r="D94" s="84" t="s">
        <v>84</v>
      </c>
      <c r="E94" s="86">
        <f>Data!$D$563</f>
        <v>9.3000000000000007</v>
      </c>
      <c r="F94" s="88" t="s">
        <v>85</v>
      </c>
    </row>
    <row r="95" spans="2:6">
      <c r="B95" s="87"/>
      <c r="C95" s="104"/>
      <c r="D95" s="104"/>
      <c r="E95" s="127"/>
      <c r="F95" s="88"/>
    </row>
    <row r="96" spans="2:6">
      <c r="B96" s="87" t="s">
        <v>106</v>
      </c>
      <c r="C96" s="103">
        <f>Data!$D$601</f>
        <v>18.010000000000002</v>
      </c>
      <c r="D96" s="84" t="s">
        <v>84</v>
      </c>
      <c r="E96" s="86">
        <f>Data!$D$593</f>
        <v>18.95</v>
      </c>
      <c r="F96" s="88" t="s">
        <v>85</v>
      </c>
    </row>
    <row r="97" spans="2:9">
      <c r="B97" s="87" t="s">
        <v>107</v>
      </c>
      <c r="C97" s="103">
        <f>Data!$F$601</f>
        <v>60.25</v>
      </c>
      <c r="D97" s="84" t="s">
        <v>84</v>
      </c>
      <c r="E97" s="86">
        <f>Data!$F$593</f>
        <v>55.45</v>
      </c>
      <c r="F97" s="88" t="s">
        <v>85</v>
      </c>
    </row>
    <row r="98" spans="2:9">
      <c r="B98" s="89" t="s">
        <v>108</v>
      </c>
      <c r="C98" s="105">
        <f>Data!$H$601</f>
        <v>31.06</v>
      </c>
      <c r="D98" s="91" t="s">
        <v>84</v>
      </c>
      <c r="E98" s="90">
        <f>Data!$H$593</f>
        <v>25.89</v>
      </c>
      <c r="F98" s="92" t="s">
        <v>85</v>
      </c>
    </row>
    <row r="101" spans="2:9" ht="15.5">
      <c r="B101" s="74" t="s">
        <v>51</v>
      </c>
      <c r="C101" s="59">
        <f>Data!$J$1</f>
        <v>43586</v>
      </c>
      <c r="D101" s="60"/>
      <c r="E101" s="61"/>
      <c r="F101" s="83"/>
      <c r="I101" s="106" t="s">
        <v>96</v>
      </c>
    </row>
    <row r="102" spans="2:9">
      <c r="B102" s="87" t="s">
        <v>86</v>
      </c>
      <c r="C102" s="102">
        <f>Data!$H$572</f>
        <v>68</v>
      </c>
      <c r="D102" s="84" t="s">
        <v>84</v>
      </c>
      <c r="E102" s="102">
        <f>Data!$H$563</f>
        <v>66.400000000000006</v>
      </c>
      <c r="F102" s="88" t="s">
        <v>85</v>
      </c>
    </row>
    <row r="103" spans="2:9">
      <c r="B103" s="87" t="s">
        <v>82</v>
      </c>
      <c r="C103" s="85">
        <f>Data!$G$572</f>
        <v>50</v>
      </c>
      <c r="D103" s="84" t="s">
        <v>105</v>
      </c>
      <c r="E103" s="85">
        <f>Data!$K$572</f>
        <v>-5</v>
      </c>
      <c r="F103" s="88"/>
    </row>
    <row r="104" spans="2:9">
      <c r="B104" s="87" t="s">
        <v>109</v>
      </c>
      <c r="C104" s="103">
        <f>Data!$F$572</f>
        <v>4</v>
      </c>
      <c r="D104" s="84" t="s">
        <v>84</v>
      </c>
      <c r="E104" s="86">
        <f>Data!$F$563</f>
        <v>3.2</v>
      </c>
      <c r="F104" s="88" t="s">
        <v>85</v>
      </c>
    </row>
    <row r="105" spans="2:9">
      <c r="B105" s="87" t="s">
        <v>110</v>
      </c>
      <c r="C105" s="103">
        <f>Data!$D$572</f>
        <v>8</v>
      </c>
      <c r="D105" s="84" t="s">
        <v>84</v>
      </c>
      <c r="E105" s="86">
        <f>Data!$D$563</f>
        <v>9.3000000000000007</v>
      </c>
      <c r="F105" s="88" t="s">
        <v>85</v>
      </c>
    </row>
    <row r="106" spans="2:9">
      <c r="B106" s="87"/>
      <c r="C106" s="104"/>
      <c r="D106" s="104"/>
      <c r="E106" s="127"/>
      <c r="F106" s="88"/>
    </row>
    <row r="107" spans="2:9">
      <c r="B107" s="87" t="s">
        <v>106</v>
      </c>
      <c r="C107" s="103">
        <f>Data!$D$602</f>
        <v>20.69</v>
      </c>
      <c r="D107" s="84" t="s">
        <v>84</v>
      </c>
      <c r="E107" s="86">
        <f>Data!$D$593</f>
        <v>18.95</v>
      </c>
      <c r="F107" s="88" t="s">
        <v>85</v>
      </c>
    </row>
    <row r="108" spans="2:9">
      <c r="B108" s="87" t="s">
        <v>107</v>
      </c>
      <c r="C108" s="103">
        <f>Data!$F$602</f>
        <v>55.17</v>
      </c>
      <c r="D108" s="84" t="s">
        <v>84</v>
      </c>
      <c r="E108" s="86">
        <f>Data!$F$593</f>
        <v>55.45</v>
      </c>
      <c r="F108" s="88" t="s">
        <v>85</v>
      </c>
    </row>
    <row r="109" spans="2:9">
      <c r="B109" s="89" t="s">
        <v>108</v>
      </c>
      <c r="C109" s="105">
        <f>Data!$H$602</f>
        <v>28.08</v>
      </c>
      <c r="D109" s="91" t="s">
        <v>84</v>
      </c>
      <c r="E109" s="90">
        <f>Data!$H$593</f>
        <v>25.89</v>
      </c>
      <c r="F109" s="92" t="s">
        <v>85</v>
      </c>
    </row>
    <row r="118" spans="1:7">
      <c r="A118" s="116"/>
      <c r="G118" s="116"/>
    </row>
    <row r="126" spans="1:7">
      <c r="B126" s="116"/>
      <c r="C126" s="116"/>
      <c r="D126" s="116"/>
      <c r="E126" s="118"/>
      <c r="F126" s="116"/>
    </row>
  </sheetData>
  <phoneticPr fontId="2" type="noConversion"/>
  <hyperlinks>
    <hyperlink ref="I6" location="'Age duration'!B46" display="Christchurch" xr:uid="{00000000-0004-0000-1100-000000000000}"/>
    <hyperlink ref="I7" location="'Age duration'!B57" display="East Dorset" xr:uid="{00000000-0004-0000-1100-000001000000}"/>
    <hyperlink ref="I8" location="'Age duration'!B68" display="North Dorset" xr:uid="{00000000-0004-0000-1100-000002000000}"/>
    <hyperlink ref="I9" location="'Age duration'!B79" display="Purbeck" xr:uid="{00000000-0004-0000-1100-000003000000}"/>
    <hyperlink ref="I10" location="'Age duration'!B90" display="West Dorset" xr:uid="{00000000-0004-0000-1100-000004000000}"/>
    <hyperlink ref="I11" location="'Age duration'!B101" display="Weymouth &amp; Portland" xr:uid="{00000000-0004-0000-1100-000005000000}"/>
    <hyperlink ref="I101" location="'Age duration'!A1" display="back to top" xr:uid="{00000000-0004-0000-1100-000006000000}"/>
  </hyperlinks>
  <pageMargins left="0.49" right="0.27" top="1" bottom="1" header="0.5" footer="0.5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53"/>
  </sheetPr>
  <dimension ref="A1:NT42"/>
  <sheetViews>
    <sheetView topLeftCell="MZ10" workbookViewId="0">
      <selection activeCell="NQ42" sqref="NQ42"/>
    </sheetView>
  </sheetViews>
  <sheetFormatPr defaultRowHeight="12.5"/>
  <cols>
    <col min="1" max="1" width="14.81640625" customWidth="1"/>
    <col min="3" max="3" width="29.26953125" customWidth="1"/>
    <col min="5" max="5" width="0.7265625" customWidth="1"/>
    <col min="6" max="6" width="14.81640625" customWidth="1"/>
    <col min="8" max="8" width="29.26953125" customWidth="1"/>
    <col min="10" max="10" width="0.7265625" customWidth="1"/>
    <col min="11" max="11" width="14.81640625" customWidth="1"/>
    <col min="13" max="13" width="29.26953125" customWidth="1"/>
    <col min="15" max="15" width="0.7265625" customWidth="1"/>
    <col min="16" max="16" width="14.81640625" customWidth="1"/>
    <col min="18" max="18" width="29.26953125" customWidth="1"/>
    <col min="20" max="20" width="0.7265625" customWidth="1"/>
    <col min="21" max="21" width="14.81640625" customWidth="1"/>
    <col min="23" max="23" width="29.26953125" customWidth="1"/>
    <col min="25" max="25" width="0.7265625" customWidth="1"/>
    <col min="26" max="26" width="10.81640625" bestFit="1" customWidth="1"/>
    <col min="28" max="28" width="33.81640625" bestFit="1" customWidth="1"/>
    <col min="30" max="30" width="1" customWidth="1"/>
    <col min="31" max="31" width="10.81640625" bestFit="1" customWidth="1"/>
    <col min="33" max="33" width="33.81640625" bestFit="1" customWidth="1"/>
    <col min="35" max="35" width="1" customWidth="1"/>
    <col min="36" max="36" width="10.81640625" bestFit="1" customWidth="1"/>
    <col min="38" max="38" width="33.81640625" bestFit="1" customWidth="1"/>
    <col min="40" max="40" width="1" customWidth="1"/>
    <col min="41" max="41" width="10.81640625" bestFit="1" customWidth="1"/>
    <col min="43" max="43" width="33.81640625" bestFit="1" customWidth="1"/>
    <col min="45" max="45" width="1" customWidth="1"/>
    <col min="46" max="46" width="10.81640625" bestFit="1" customWidth="1"/>
    <col min="48" max="48" width="33.81640625" bestFit="1" customWidth="1"/>
    <col min="50" max="50" width="1" customWidth="1"/>
    <col min="51" max="51" width="10.81640625" bestFit="1" customWidth="1"/>
    <col min="53" max="53" width="33.81640625" bestFit="1" customWidth="1"/>
    <col min="55" max="55" width="1" customWidth="1"/>
    <col min="56" max="56" width="10.81640625" bestFit="1" customWidth="1"/>
    <col min="58" max="58" width="33.81640625" bestFit="1" customWidth="1"/>
    <col min="60" max="60" width="1" customWidth="1"/>
    <col min="61" max="61" width="10.81640625" bestFit="1" customWidth="1"/>
    <col min="63" max="63" width="33.81640625" bestFit="1" customWidth="1"/>
    <col min="65" max="65" width="1" customWidth="1"/>
    <col min="66" max="66" width="10.81640625" bestFit="1" customWidth="1"/>
    <col min="68" max="68" width="33.81640625" bestFit="1" customWidth="1"/>
    <col min="70" max="70" width="1" customWidth="1"/>
    <col min="71" max="71" width="10.81640625" bestFit="1" customWidth="1"/>
    <col min="73" max="73" width="33.81640625" bestFit="1" customWidth="1"/>
    <col min="75" max="75" width="1" customWidth="1"/>
    <col min="76" max="76" width="10.81640625" bestFit="1" customWidth="1"/>
    <col min="78" max="78" width="33.81640625" bestFit="1" customWidth="1"/>
    <col min="80" max="80" width="1" customWidth="1"/>
    <col min="81" max="81" width="10.81640625" bestFit="1" customWidth="1"/>
    <col min="83" max="83" width="33.81640625" bestFit="1" customWidth="1"/>
    <col min="85" max="85" width="1" customWidth="1"/>
    <col min="86" max="86" width="10.81640625" bestFit="1" customWidth="1"/>
    <col min="88" max="88" width="33.81640625" bestFit="1" customWidth="1"/>
    <col min="90" max="90" width="1" customWidth="1"/>
    <col min="91" max="91" width="10.81640625" bestFit="1" customWidth="1"/>
    <col min="93" max="93" width="33.81640625" bestFit="1" customWidth="1"/>
    <col min="95" max="95" width="1" customWidth="1"/>
    <col min="96" max="96" width="10.81640625" bestFit="1" customWidth="1"/>
    <col min="98" max="98" width="33.81640625" bestFit="1" customWidth="1"/>
    <col min="100" max="100" width="1" customWidth="1"/>
    <col min="101" max="101" width="10.81640625" bestFit="1" customWidth="1"/>
    <col min="103" max="103" width="33.81640625" bestFit="1" customWidth="1"/>
    <col min="105" max="105" width="1" customWidth="1"/>
    <col min="106" max="106" width="10.81640625" bestFit="1" customWidth="1"/>
    <col min="108" max="108" width="33.81640625" bestFit="1" customWidth="1"/>
    <col min="110" max="110" width="1" customWidth="1"/>
    <col min="111" max="111" width="10.81640625" bestFit="1" customWidth="1"/>
    <col min="113" max="113" width="33.81640625" bestFit="1" customWidth="1"/>
    <col min="115" max="115" width="1" customWidth="1"/>
    <col min="116" max="116" width="10.81640625" bestFit="1" customWidth="1"/>
    <col min="118" max="118" width="33.81640625" bestFit="1" customWidth="1"/>
    <col min="120" max="120" width="1" customWidth="1"/>
    <col min="121" max="121" width="10.81640625" bestFit="1" customWidth="1"/>
    <col min="123" max="123" width="33.81640625" bestFit="1" customWidth="1"/>
    <col min="125" max="125" width="1" customWidth="1"/>
    <col min="126" max="126" width="10.81640625" bestFit="1" customWidth="1"/>
    <col min="128" max="128" width="33.81640625" bestFit="1" customWidth="1"/>
    <col min="130" max="130" width="1" customWidth="1"/>
    <col min="131" max="131" width="10.81640625" bestFit="1" customWidth="1"/>
    <col min="133" max="133" width="33.81640625" bestFit="1" customWidth="1"/>
    <col min="135" max="135" width="1" customWidth="1"/>
    <col min="136" max="136" width="10.81640625" bestFit="1" customWidth="1"/>
    <col min="138" max="138" width="33.81640625" bestFit="1" customWidth="1"/>
    <col min="140" max="140" width="1" customWidth="1"/>
    <col min="141" max="141" width="10.81640625" bestFit="1" customWidth="1"/>
    <col min="143" max="143" width="33.81640625" bestFit="1" customWidth="1"/>
    <col min="145" max="145" width="1" customWidth="1"/>
    <col min="146" max="146" width="10.81640625" bestFit="1" customWidth="1"/>
    <col min="148" max="148" width="33.81640625" bestFit="1" customWidth="1"/>
    <col min="150" max="150" width="1" customWidth="1"/>
    <col min="151" max="151" width="10.81640625" bestFit="1" customWidth="1"/>
    <col min="153" max="153" width="33.81640625" bestFit="1" customWidth="1"/>
    <col min="155" max="155" width="1" customWidth="1"/>
    <col min="156" max="156" width="10.81640625" bestFit="1" customWidth="1"/>
    <col min="158" max="158" width="33.81640625" bestFit="1" customWidth="1"/>
    <col min="160" max="160" width="1" customWidth="1"/>
    <col min="161" max="161" width="10.81640625" bestFit="1" customWidth="1"/>
    <col min="163" max="163" width="33.81640625" bestFit="1" customWidth="1"/>
    <col min="165" max="165" width="1" customWidth="1"/>
    <col min="166" max="166" width="10.81640625" bestFit="1" customWidth="1"/>
    <col min="168" max="168" width="33.81640625" bestFit="1" customWidth="1"/>
    <col min="170" max="170" width="1" customWidth="1"/>
    <col min="171" max="171" width="10.81640625" bestFit="1" customWidth="1"/>
    <col min="173" max="173" width="33.81640625" bestFit="1" customWidth="1"/>
    <col min="175" max="175" width="1" customWidth="1"/>
    <col min="176" max="176" width="10.453125" bestFit="1" customWidth="1"/>
    <col min="178" max="178" width="30.7265625" customWidth="1"/>
    <col min="180" max="180" width="1" customWidth="1"/>
    <col min="181" max="181" width="10.453125" bestFit="1" customWidth="1"/>
    <col min="183" max="183" width="30.7265625" customWidth="1"/>
    <col min="185" max="185" width="1" customWidth="1"/>
    <col min="186" max="186" width="10.453125" bestFit="1" customWidth="1"/>
    <col min="188" max="188" width="30.7265625" customWidth="1"/>
    <col min="190" max="190" width="1" customWidth="1"/>
    <col min="191" max="191" width="10.453125" bestFit="1" customWidth="1"/>
    <col min="193" max="193" width="30.7265625" customWidth="1"/>
    <col min="195" max="195" width="1" customWidth="1"/>
    <col min="196" max="196" width="10.453125" bestFit="1" customWidth="1"/>
    <col min="198" max="198" width="30.7265625" customWidth="1"/>
    <col min="200" max="200" width="1" customWidth="1"/>
    <col min="201" max="201" width="10.81640625" bestFit="1" customWidth="1"/>
    <col min="203" max="203" width="30.7265625" customWidth="1"/>
    <col min="205" max="205" width="1" customWidth="1"/>
    <col min="206" max="206" width="10.81640625" bestFit="1" customWidth="1"/>
    <col min="208" max="208" width="30.7265625" customWidth="1"/>
    <col min="210" max="210" width="1" customWidth="1"/>
    <col min="211" max="211" width="10.81640625" bestFit="1" customWidth="1"/>
    <col min="213" max="213" width="30.7265625" customWidth="1"/>
    <col min="215" max="215" width="1" customWidth="1"/>
    <col min="216" max="216" width="10.81640625" bestFit="1" customWidth="1"/>
    <col min="218" max="218" width="30.7265625" customWidth="1"/>
    <col min="220" max="220" width="1" customWidth="1"/>
    <col min="221" max="221" width="10.81640625" bestFit="1" customWidth="1"/>
    <col min="223" max="223" width="30.7265625" customWidth="1"/>
    <col min="225" max="225" width="1" customWidth="1"/>
    <col min="226" max="226" width="10.81640625" bestFit="1" customWidth="1"/>
    <col min="228" max="228" width="30.7265625" customWidth="1"/>
    <col min="230" max="230" width="1" customWidth="1"/>
    <col min="231" max="231" width="10.81640625" bestFit="1" customWidth="1"/>
    <col min="233" max="233" width="30.7265625" customWidth="1"/>
    <col min="235" max="235" width="1" style="385" customWidth="1"/>
    <col min="236" max="236" width="10.81640625" style="385" bestFit="1" customWidth="1"/>
    <col min="237" max="237" width="9.1796875" style="385"/>
    <col min="238" max="238" width="30.7265625" style="385" customWidth="1"/>
    <col min="239" max="239" width="9.1796875" style="385"/>
    <col min="240" max="240" width="1" style="386" customWidth="1"/>
    <col min="241" max="241" width="10.81640625" style="386" bestFit="1" customWidth="1"/>
    <col min="242" max="242" width="9.1796875" style="386"/>
    <col min="243" max="243" width="30.7265625" style="386" customWidth="1"/>
    <col min="244" max="244" width="9.1796875" style="386"/>
    <col min="245" max="245" width="1" style="394" customWidth="1"/>
    <col min="246" max="246" width="10.81640625" style="394" bestFit="1" customWidth="1"/>
    <col min="247" max="247" width="9.1796875" style="394"/>
    <col min="248" max="248" width="30.7265625" style="394" customWidth="1"/>
    <col min="249" max="249" width="9.1796875" style="394"/>
    <col min="250" max="250" width="1" customWidth="1"/>
    <col min="251" max="251" width="10.81640625" bestFit="1" customWidth="1"/>
    <col min="253" max="253" width="30.7265625" customWidth="1"/>
    <col min="255" max="255" width="1" customWidth="1"/>
    <col min="256" max="256" width="10.81640625" bestFit="1" customWidth="1"/>
    <col min="258" max="258" width="30.7265625" customWidth="1"/>
    <col min="260" max="260" width="1" style="399" customWidth="1"/>
    <col min="261" max="261" width="10.81640625" style="399" bestFit="1" customWidth="1"/>
    <col min="262" max="262" width="9.1796875" style="399"/>
    <col min="263" max="263" width="30.7265625" style="399" customWidth="1"/>
    <col min="264" max="264" width="9.1796875" style="399"/>
    <col min="265" max="265" width="1" customWidth="1"/>
    <col min="266" max="266" width="10.81640625" bestFit="1" customWidth="1"/>
    <col min="268" max="268" width="30.7265625" customWidth="1"/>
    <col min="270" max="270" width="1" style="405" customWidth="1"/>
    <col min="271" max="271" width="10.81640625" style="405" bestFit="1" customWidth="1"/>
    <col min="272" max="272" width="9.1796875" style="405"/>
    <col min="273" max="273" width="30.7265625" style="405" customWidth="1"/>
    <col min="274" max="274" width="9.1796875" style="405"/>
    <col min="275" max="275" width="1" style="410" customWidth="1"/>
    <col min="276" max="276" width="10.81640625" style="410" bestFit="1" customWidth="1"/>
    <col min="277" max="277" width="9.1796875" style="410"/>
    <col min="278" max="278" width="30.7265625" style="410" customWidth="1"/>
    <col min="279" max="279" width="9.1796875" style="410"/>
    <col min="280" max="280" width="1" style="411" customWidth="1"/>
    <col min="281" max="281" width="10.81640625" style="411" bestFit="1" customWidth="1"/>
    <col min="282" max="282" width="9.1796875" style="411"/>
    <col min="283" max="283" width="30.7265625" style="411" customWidth="1"/>
    <col min="284" max="284" width="9.1796875" style="411"/>
    <col min="285" max="285" width="1" style="412" customWidth="1"/>
    <col min="286" max="286" width="10.81640625" style="412" bestFit="1" customWidth="1"/>
    <col min="287" max="287" width="9.1796875" style="412"/>
    <col min="288" max="288" width="30.7265625" style="412" customWidth="1"/>
    <col min="289" max="289" width="9.1796875" style="412"/>
    <col min="290" max="290" width="1" style="413" customWidth="1"/>
    <col min="291" max="291" width="10.81640625" style="413" bestFit="1" customWidth="1"/>
    <col min="292" max="292" width="9.1796875" style="413"/>
    <col min="293" max="293" width="30.7265625" style="413" customWidth="1"/>
    <col min="294" max="294" width="9.1796875" style="413"/>
    <col min="295" max="295" width="1" style="416" customWidth="1"/>
    <col min="296" max="296" width="10.81640625" style="416" bestFit="1" customWidth="1"/>
    <col min="297" max="297" width="9.1796875" style="416"/>
    <col min="298" max="298" width="30.7265625" style="416" customWidth="1"/>
    <col min="299" max="299" width="9.1796875" style="416"/>
    <col min="300" max="300" width="1" style="417" customWidth="1"/>
    <col min="301" max="301" width="10.81640625" style="417" bestFit="1" customWidth="1"/>
    <col min="302" max="302" width="9.1796875" style="417"/>
    <col min="303" max="303" width="30.7265625" style="417" customWidth="1"/>
    <col min="304" max="304" width="9.1796875" style="417"/>
    <col min="305" max="305" width="1" style="418" customWidth="1"/>
    <col min="306" max="306" width="10.81640625" style="418" bestFit="1" customWidth="1"/>
    <col min="307" max="307" width="8.7265625" style="418"/>
    <col min="308" max="308" width="30.7265625" style="418" customWidth="1"/>
    <col min="309" max="309" width="8.7265625" style="418"/>
    <col min="310" max="310" width="1" style="419" customWidth="1"/>
    <col min="311" max="311" width="10.81640625" style="419" bestFit="1" customWidth="1"/>
    <col min="312" max="312" width="8.7265625" style="419"/>
    <col min="313" max="313" width="30.7265625" style="419" customWidth="1"/>
    <col min="314" max="314" width="8.7265625" style="419"/>
    <col min="315" max="315" width="1" style="424" customWidth="1"/>
    <col min="316" max="316" width="10.81640625" style="424" bestFit="1" customWidth="1"/>
    <col min="317" max="317" width="8.7265625" style="424"/>
    <col min="318" max="318" width="30.7265625" style="424" customWidth="1"/>
    <col min="319" max="319" width="8.7265625" style="424"/>
    <col min="320" max="320" width="1" style="426" customWidth="1"/>
    <col min="321" max="321" width="10.81640625" style="426" bestFit="1" customWidth="1"/>
    <col min="322" max="322" width="8.7265625" style="426"/>
    <col min="323" max="323" width="30.7265625" style="426" customWidth="1"/>
    <col min="324" max="324" width="8.7265625" style="426"/>
    <col min="325" max="325" width="1" style="427" customWidth="1"/>
    <col min="326" max="326" width="10.81640625" style="427" bestFit="1" customWidth="1"/>
    <col min="327" max="327" width="8.7265625" style="427"/>
    <col min="328" max="328" width="30.7265625" style="427" customWidth="1"/>
    <col min="329" max="329" width="8.7265625" style="427"/>
    <col min="330" max="330" width="1" style="428" customWidth="1"/>
    <col min="331" max="331" width="10.81640625" style="428" bestFit="1" customWidth="1"/>
    <col min="332" max="332" width="8.7265625" style="428"/>
    <col min="333" max="333" width="30.7265625" style="428" customWidth="1"/>
    <col min="334" max="334" width="8.7265625" style="428"/>
    <col min="335" max="335" width="1" style="429" customWidth="1"/>
    <col min="336" max="336" width="10.81640625" style="429" bestFit="1" customWidth="1"/>
    <col min="337" max="337" width="8.7265625" style="429"/>
    <col min="338" max="338" width="30.7265625" style="429" customWidth="1"/>
    <col min="339" max="339" width="8.7265625" style="429"/>
    <col min="340" max="340" width="1" style="433" customWidth="1"/>
    <col min="341" max="341" width="10.81640625" style="433" bestFit="1" customWidth="1"/>
    <col min="342" max="342" width="8.7265625" style="433"/>
    <col min="343" max="343" width="30.7265625" style="433" customWidth="1"/>
    <col min="344" max="344" width="8.7265625" style="433"/>
    <col min="345" max="345" width="1" style="436" customWidth="1"/>
    <col min="346" max="346" width="10.81640625" style="436" bestFit="1" customWidth="1"/>
    <col min="347" max="347" width="8.7265625" style="436"/>
    <col min="348" max="348" width="30.7265625" style="436" customWidth="1"/>
    <col min="349" max="349" width="8.7265625" style="436"/>
    <col min="350" max="350" width="1" style="437" customWidth="1"/>
    <col min="351" max="351" width="10.81640625" style="437" bestFit="1" customWidth="1"/>
    <col min="352" max="352" width="8.7265625" style="437"/>
    <col min="353" max="353" width="30.7265625" style="437" customWidth="1"/>
    <col min="354" max="354" width="8.7265625" style="437"/>
    <col min="355" max="355" width="1" style="446" customWidth="1"/>
    <col min="356" max="356" width="10.81640625" style="446" bestFit="1" customWidth="1"/>
    <col min="357" max="357" width="8.7265625" style="446"/>
    <col min="358" max="358" width="30.7265625" style="446" customWidth="1"/>
    <col min="359" max="359" width="8.7265625" style="446"/>
    <col min="360" max="360" width="1" style="459" customWidth="1"/>
    <col min="361" max="361" width="10.81640625" style="459" bestFit="1" customWidth="1"/>
    <col min="362" max="362" width="8.7265625" style="459"/>
    <col min="363" max="363" width="30.7265625" style="459" customWidth="1"/>
    <col min="364" max="364" width="8.7265625" style="459"/>
    <col min="365" max="365" width="1" style="462" customWidth="1"/>
    <col min="366" max="366" width="10.81640625" style="462" bestFit="1" customWidth="1"/>
    <col min="367" max="367" width="8.7265625" style="462"/>
    <col min="368" max="368" width="30.7265625" style="462" customWidth="1"/>
    <col min="369" max="369" width="8.7265625" style="462"/>
    <col min="370" max="370" width="1" style="463" customWidth="1"/>
    <col min="371" max="371" width="10.81640625" style="463" bestFit="1" customWidth="1"/>
    <col min="372" max="372" width="8.7265625" style="463"/>
    <col min="373" max="373" width="30.7265625" style="463" customWidth="1"/>
    <col min="374" max="374" width="8.7265625" style="463"/>
    <col min="375" max="375" width="1" style="492" customWidth="1"/>
    <col min="376" max="376" width="10.81640625" style="492" bestFit="1" customWidth="1"/>
    <col min="377" max="377" width="8.7265625" style="492"/>
    <col min="378" max="378" width="30.7265625" style="492" customWidth="1"/>
    <col min="379" max="379" width="8.7265625" style="492"/>
    <col min="380" max="380" width="1" style="495" customWidth="1"/>
    <col min="381" max="381" width="10.81640625" style="495" bestFit="1" customWidth="1"/>
    <col min="382" max="382" width="8.7265625" style="495"/>
    <col min="383" max="383" width="30.7265625" style="495" customWidth="1"/>
    <col min="384" max="384" width="8.7265625" style="495"/>
  </cols>
  <sheetData>
    <row r="1" spans="1:384" ht="18">
      <c r="A1" s="170">
        <v>41275</v>
      </c>
      <c r="B1" s="171"/>
      <c r="C1" s="172" t="s">
        <v>149</v>
      </c>
      <c r="D1" s="107"/>
      <c r="E1" s="173"/>
      <c r="F1" s="170">
        <v>41306</v>
      </c>
      <c r="G1" s="171"/>
      <c r="H1" s="172" t="s">
        <v>149</v>
      </c>
      <c r="I1" s="107"/>
      <c r="J1" s="173"/>
      <c r="K1" s="170">
        <v>41334</v>
      </c>
      <c r="L1" s="171"/>
      <c r="M1" s="172" t="s">
        <v>149</v>
      </c>
      <c r="N1" s="107"/>
      <c r="O1" s="173"/>
      <c r="P1" s="170">
        <v>41365</v>
      </c>
      <c r="Q1" s="171"/>
      <c r="R1" s="172" t="s">
        <v>149</v>
      </c>
      <c r="S1" s="107"/>
      <c r="T1" s="173"/>
      <c r="U1" s="170">
        <v>41395</v>
      </c>
      <c r="V1" s="171"/>
      <c r="W1" s="172" t="s">
        <v>149</v>
      </c>
      <c r="X1" s="107"/>
      <c r="Y1" s="173"/>
      <c r="Z1" s="170">
        <v>41426</v>
      </c>
      <c r="AA1" s="171"/>
      <c r="AB1" s="172" t="s">
        <v>149</v>
      </c>
      <c r="AC1" s="107"/>
      <c r="AD1" s="173"/>
      <c r="AE1" s="170">
        <v>41456</v>
      </c>
      <c r="AF1" s="171"/>
      <c r="AG1" s="172" t="s">
        <v>149</v>
      </c>
      <c r="AH1" s="107"/>
      <c r="AI1" s="173"/>
      <c r="AJ1" s="170">
        <v>41487</v>
      </c>
      <c r="AK1" s="171"/>
      <c r="AL1" s="172" t="s">
        <v>149</v>
      </c>
      <c r="AM1" s="107"/>
      <c r="AN1" s="173"/>
      <c r="AO1" s="170">
        <v>41518</v>
      </c>
      <c r="AP1" s="171"/>
      <c r="AQ1" s="172" t="s">
        <v>149</v>
      </c>
      <c r="AR1" s="107"/>
      <c r="AS1" s="173"/>
      <c r="AT1" s="170">
        <v>41548</v>
      </c>
      <c r="AU1" s="171"/>
      <c r="AV1" s="172" t="s">
        <v>149</v>
      </c>
      <c r="AW1" s="107"/>
      <c r="AX1" s="173"/>
      <c r="AY1" s="170">
        <v>41579</v>
      </c>
      <c r="AZ1" s="171"/>
      <c r="BA1" s="172" t="s">
        <v>149</v>
      </c>
      <c r="BB1" s="107"/>
      <c r="BC1" s="173"/>
      <c r="BD1" s="170">
        <v>41609</v>
      </c>
      <c r="BE1" s="171"/>
      <c r="BF1" s="172" t="s">
        <v>149</v>
      </c>
      <c r="BG1" s="107"/>
      <c r="BH1" s="173"/>
      <c r="BI1" s="170">
        <v>41640</v>
      </c>
      <c r="BJ1" s="171"/>
      <c r="BK1" s="172" t="s">
        <v>149</v>
      </c>
      <c r="BL1" s="107"/>
      <c r="BM1" s="173"/>
      <c r="BN1" s="170">
        <v>41671</v>
      </c>
      <c r="BO1" s="171"/>
      <c r="BP1" s="172" t="s">
        <v>149</v>
      </c>
      <c r="BQ1" s="107"/>
      <c r="BR1" s="173"/>
      <c r="BS1" s="170">
        <v>41699</v>
      </c>
      <c r="BT1" s="171"/>
      <c r="BU1" s="172" t="s">
        <v>149</v>
      </c>
      <c r="BV1" s="107"/>
      <c r="BW1" s="173"/>
      <c r="BX1" s="170">
        <v>41730</v>
      </c>
      <c r="BY1" s="171"/>
      <c r="BZ1" s="172" t="s">
        <v>149</v>
      </c>
      <c r="CA1" s="107"/>
      <c r="CB1" s="173"/>
      <c r="CC1" s="170">
        <v>41760</v>
      </c>
      <c r="CD1" s="171"/>
      <c r="CE1" s="172" t="s">
        <v>149</v>
      </c>
      <c r="CF1" s="107"/>
      <c r="CG1" s="173"/>
      <c r="CH1" s="170">
        <v>41791</v>
      </c>
      <c r="CI1" s="171"/>
      <c r="CJ1" s="172" t="s">
        <v>149</v>
      </c>
      <c r="CK1" s="107"/>
      <c r="CL1" s="173"/>
      <c r="CM1" s="170">
        <v>41821</v>
      </c>
      <c r="CN1" s="171"/>
      <c r="CO1" s="172" t="s">
        <v>149</v>
      </c>
      <c r="CP1" s="107"/>
      <c r="CQ1" s="173"/>
      <c r="CR1" s="170">
        <v>41852</v>
      </c>
      <c r="CS1" s="171"/>
      <c r="CT1" s="172" t="s">
        <v>149</v>
      </c>
      <c r="CU1" s="107"/>
      <c r="CV1" s="173"/>
      <c r="CW1" s="170">
        <v>41883</v>
      </c>
      <c r="CX1" s="171"/>
      <c r="CY1" s="172" t="s">
        <v>149</v>
      </c>
      <c r="CZ1" s="107"/>
      <c r="DA1" s="173"/>
      <c r="DB1" s="170">
        <v>41913</v>
      </c>
      <c r="DC1" s="171"/>
      <c r="DD1" s="172" t="s">
        <v>149</v>
      </c>
      <c r="DE1" s="107"/>
      <c r="DF1" s="173"/>
      <c r="DG1" s="170">
        <v>41944</v>
      </c>
      <c r="DH1" s="171"/>
      <c r="DI1" s="172" t="s">
        <v>149</v>
      </c>
      <c r="DJ1" s="107"/>
      <c r="DK1" s="173"/>
      <c r="DL1" s="170">
        <v>41974</v>
      </c>
      <c r="DM1" s="171"/>
      <c r="DN1" s="172" t="s">
        <v>149</v>
      </c>
      <c r="DO1" s="107"/>
      <c r="DP1" s="173"/>
      <c r="DQ1" s="170">
        <v>42005</v>
      </c>
      <c r="DR1" s="171"/>
      <c r="DS1" s="172" t="s">
        <v>149</v>
      </c>
      <c r="DT1" s="107"/>
      <c r="DU1" s="173"/>
      <c r="DV1" s="170">
        <v>42036</v>
      </c>
      <c r="DW1" s="171"/>
      <c r="DX1" s="172" t="s">
        <v>149</v>
      </c>
      <c r="DY1" s="107"/>
      <c r="DZ1" s="173"/>
      <c r="EA1" s="170">
        <v>42064</v>
      </c>
      <c r="EB1" s="171"/>
      <c r="EC1" s="172" t="s">
        <v>149</v>
      </c>
      <c r="ED1" s="107"/>
      <c r="EE1" s="173"/>
      <c r="EF1" s="170">
        <v>42095</v>
      </c>
      <c r="EG1" s="171"/>
      <c r="EH1" s="172" t="s">
        <v>149</v>
      </c>
      <c r="EI1" s="107"/>
      <c r="EJ1" s="173"/>
      <c r="EK1" s="170">
        <v>42125</v>
      </c>
      <c r="EL1" s="171"/>
      <c r="EM1" s="172" t="s">
        <v>149</v>
      </c>
      <c r="EN1" s="107"/>
      <c r="EO1" s="173"/>
      <c r="EP1" s="170">
        <v>42156</v>
      </c>
      <c r="EQ1" s="171"/>
      <c r="ER1" s="172" t="s">
        <v>149</v>
      </c>
      <c r="ES1" s="107"/>
      <c r="ET1" s="173"/>
      <c r="EU1" s="170">
        <v>42186</v>
      </c>
      <c r="EV1" s="171"/>
      <c r="EW1" s="172" t="s">
        <v>149</v>
      </c>
      <c r="EX1" s="107"/>
      <c r="EY1" s="173"/>
      <c r="EZ1" s="170">
        <v>42217</v>
      </c>
      <c r="FA1" s="171"/>
      <c r="FB1" s="172" t="s">
        <v>149</v>
      </c>
      <c r="FC1" s="107"/>
      <c r="FD1" s="173"/>
      <c r="FE1" s="170">
        <v>42248</v>
      </c>
      <c r="FF1" s="171"/>
      <c r="FG1" s="172" t="s">
        <v>149</v>
      </c>
      <c r="FH1" s="107"/>
      <c r="FI1" s="173"/>
      <c r="FJ1" s="170">
        <v>42278</v>
      </c>
      <c r="FK1" s="171"/>
      <c r="FL1" s="172" t="s">
        <v>149</v>
      </c>
      <c r="FM1" s="107"/>
      <c r="FN1" s="173"/>
      <c r="FO1" s="170">
        <v>42309</v>
      </c>
      <c r="FP1" s="171"/>
      <c r="FQ1" s="172" t="s">
        <v>149</v>
      </c>
      <c r="FR1" s="107"/>
      <c r="FS1" s="173"/>
      <c r="FT1" s="170">
        <v>42339</v>
      </c>
      <c r="FU1" s="171"/>
      <c r="FV1" s="172" t="s">
        <v>149</v>
      </c>
      <c r="FW1" s="107"/>
      <c r="FX1" s="173"/>
      <c r="FY1" s="170">
        <v>42370</v>
      </c>
      <c r="FZ1" s="171"/>
      <c r="GA1" s="172" t="s">
        <v>149</v>
      </c>
      <c r="GB1" s="107"/>
      <c r="GC1" s="173"/>
      <c r="GD1" s="170">
        <v>42401</v>
      </c>
      <c r="GE1" s="171"/>
      <c r="GF1" s="172" t="s">
        <v>149</v>
      </c>
      <c r="GG1" s="107"/>
      <c r="GH1" s="173"/>
      <c r="GI1" s="170">
        <v>42430</v>
      </c>
      <c r="GJ1" s="171"/>
      <c r="GK1" s="172" t="s">
        <v>149</v>
      </c>
      <c r="GL1" s="107"/>
      <c r="GM1" s="173"/>
      <c r="GN1" s="170">
        <v>42461</v>
      </c>
      <c r="GO1" s="171"/>
      <c r="GP1" s="172" t="s">
        <v>149</v>
      </c>
      <c r="GQ1" s="107"/>
      <c r="GR1" s="173"/>
      <c r="GS1" s="170">
        <v>42491</v>
      </c>
      <c r="GT1" s="171"/>
      <c r="GU1" s="172" t="s">
        <v>149</v>
      </c>
      <c r="GV1" s="107"/>
      <c r="GW1" s="173"/>
      <c r="GX1" s="170">
        <v>42522</v>
      </c>
      <c r="GY1" s="171"/>
      <c r="GZ1" s="172" t="s">
        <v>149</v>
      </c>
      <c r="HA1" s="107"/>
      <c r="HB1" s="173"/>
      <c r="HC1" s="170">
        <v>42552</v>
      </c>
      <c r="HD1" s="171"/>
      <c r="HE1" s="172" t="s">
        <v>149</v>
      </c>
      <c r="HF1" s="107"/>
      <c r="HG1" s="173"/>
      <c r="HH1" s="170">
        <v>42583</v>
      </c>
      <c r="HI1" s="171"/>
      <c r="HJ1" s="172" t="s">
        <v>149</v>
      </c>
      <c r="HK1" s="107"/>
      <c r="HL1" s="173"/>
      <c r="HM1" s="170">
        <v>42614</v>
      </c>
      <c r="HN1" s="171"/>
      <c r="HO1" s="172" t="s">
        <v>149</v>
      </c>
      <c r="HP1" s="107"/>
      <c r="HQ1" s="173"/>
      <c r="HR1" s="170">
        <v>42644</v>
      </c>
      <c r="HS1" s="171"/>
      <c r="HT1" s="172" t="s">
        <v>149</v>
      </c>
      <c r="HU1" s="107"/>
      <c r="HV1" s="173"/>
      <c r="HW1" s="170">
        <v>42675</v>
      </c>
      <c r="HX1" s="171"/>
      <c r="HY1" s="172" t="s">
        <v>149</v>
      </c>
      <c r="HZ1" s="107"/>
      <c r="IA1" s="173"/>
      <c r="IB1" s="170">
        <v>42705</v>
      </c>
      <c r="IC1" s="171"/>
      <c r="ID1" s="172" t="s">
        <v>149</v>
      </c>
      <c r="IE1" s="107"/>
      <c r="IF1" s="173"/>
      <c r="IG1" s="170">
        <v>42736</v>
      </c>
      <c r="IH1" s="171"/>
      <c r="II1" s="172" t="s">
        <v>149</v>
      </c>
      <c r="IJ1" s="107"/>
      <c r="IK1" s="173"/>
      <c r="IL1" s="170">
        <v>42767</v>
      </c>
      <c r="IM1" s="171"/>
      <c r="IN1" s="172" t="s">
        <v>149</v>
      </c>
      <c r="IO1" s="107"/>
      <c r="IP1" s="173"/>
      <c r="IQ1" s="170">
        <v>42795</v>
      </c>
      <c r="IR1" s="171"/>
      <c r="IS1" s="172" t="s">
        <v>149</v>
      </c>
      <c r="IT1" s="107"/>
      <c r="IU1" s="173"/>
      <c r="IV1" s="170">
        <v>42826</v>
      </c>
      <c r="IW1" s="171"/>
      <c r="IX1" s="172" t="s">
        <v>149</v>
      </c>
      <c r="IY1" s="107"/>
      <c r="IZ1" s="173"/>
      <c r="JA1" s="170">
        <v>42856</v>
      </c>
      <c r="JB1" s="171"/>
      <c r="JC1" s="172" t="s">
        <v>149</v>
      </c>
      <c r="JD1" s="107"/>
      <c r="JE1" s="173"/>
      <c r="JF1" s="170">
        <v>42887</v>
      </c>
      <c r="JG1" s="171"/>
      <c r="JH1" s="172" t="s">
        <v>149</v>
      </c>
      <c r="JI1" s="107"/>
      <c r="JJ1" s="173"/>
      <c r="JK1" s="170">
        <v>42917</v>
      </c>
      <c r="JL1" s="171"/>
      <c r="JM1" s="172" t="s">
        <v>149</v>
      </c>
      <c r="JN1" s="107"/>
      <c r="JO1" s="173"/>
      <c r="JP1" s="170">
        <v>42948</v>
      </c>
      <c r="JQ1" s="171"/>
      <c r="JR1" s="172" t="s">
        <v>149</v>
      </c>
      <c r="JS1" s="107"/>
      <c r="JT1" s="173"/>
      <c r="JU1" s="170">
        <v>42979</v>
      </c>
      <c r="JV1" s="171"/>
      <c r="JW1" s="172" t="s">
        <v>149</v>
      </c>
      <c r="JX1" s="107"/>
      <c r="JY1" s="173"/>
      <c r="JZ1" s="170">
        <v>43009</v>
      </c>
      <c r="KA1" s="171"/>
      <c r="KB1" s="172" t="s">
        <v>149</v>
      </c>
      <c r="KC1" s="107"/>
      <c r="KD1" s="173"/>
      <c r="KE1" s="170">
        <v>43040</v>
      </c>
      <c r="KF1" s="171"/>
      <c r="KG1" s="172" t="s">
        <v>149</v>
      </c>
      <c r="KH1" s="107"/>
      <c r="KI1" s="173"/>
      <c r="KJ1" s="170">
        <v>43070</v>
      </c>
      <c r="KK1" s="171"/>
      <c r="KL1" s="172" t="s">
        <v>149</v>
      </c>
      <c r="KM1" s="107"/>
      <c r="KN1" s="173"/>
      <c r="KO1" s="170">
        <v>43101</v>
      </c>
      <c r="KP1" s="171"/>
      <c r="KQ1" s="172" t="s">
        <v>149</v>
      </c>
      <c r="KR1" s="107"/>
      <c r="KS1" s="173"/>
      <c r="KT1" s="170">
        <v>43132</v>
      </c>
      <c r="KU1" s="171"/>
      <c r="KV1" s="172" t="s">
        <v>149</v>
      </c>
      <c r="KW1" s="107"/>
      <c r="KX1" s="173"/>
      <c r="KY1" s="170">
        <v>43160</v>
      </c>
      <c r="KZ1" s="171"/>
      <c r="LA1" s="172" t="s">
        <v>149</v>
      </c>
      <c r="LB1" s="107"/>
      <c r="LC1" s="173"/>
      <c r="LD1" s="170">
        <v>43191</v>
      </c>
      <c r="LE1" s="171"/>
      <c r="LF1" s="172" t="s">
        <v>149</v>
      </c>
      <c r="LG1" s="107"/>
      <c r="LH1" s="173"/>
      <c r="LI1" s="170">
        <v>43221</v>
      </c>
      <c r="LJ1" s="171"/>
      <c r="LK1" s="172" t="s">
        <v>149</v>
      </c>
      <c r="LL1" s="107"/>
      <c r="LM1" s="173"/>
      <c r="LN1" s="170">
        <v>43252</v>
      </c>
      <c r="LO1" s="171"/>
      <c r="LP1" s="172" t="s">
        <v>149</v>
      </c>
      <c r="LQ1" s="107"/>
      <c r="LR1" s="173"/>
      <c r="LS1" s="170">
        <v>43282</v>
      </c>
      <c r="LT1" s="171"/>
      <c r="LU1" s="172" t="s">
        <v>149</v>
      </c>
      <c r="LV1" s="107"/>
      <c r="LW1" s="173"/>
      <c r="LX1" s="170">
        <v>43313</v>
      </c>
      <c r="LY1" s="171"/>
      <c r="LZ1" s="172" t="s">
        <v>149</v>
      </c>
      <c r="MA1" s="107"/>
      <c r="MB1" s="173"/>
      <c r="MC1" s="170">
        <v>43344</v>
      </c>
      <c r="MD1" s="171"/>
      <c r="ME1" s="172" t="s">
        <v>149</v>
      </c>
      <c r="MF1" s="107"/>
      <c r="MG1" s="173"/>
      <c r="MH1" s="170">
        <v>43374</v>
      </c>
      <c r="MI1" s="171"/>
      <c r="MJ1" s="172" t="s">
        <v>149</v>
      </c>
      <c r="MK1" s="107"/>
      <c r="ML1" s="173"/>
      <c r="MM1" s="170">
        <v>43405</v>
      </c>
      <c r="MN1" s="171"/>
      <c r="MO1" s="172" t="s">
        <v>149</v>
      </c>
      <c r="MP1" s="107"/>
      <c r="MQ1" s="173"/>
      <c r="MR1" s="170">
        <v>43435</v>
      </c>
      <c r="MS1" s="171"/>
      <c r="MT1" s="172" t="s">
        <v>149</v>
      </c>
      <c r="MU1" s="107"/>
      <c r="MV1" s="173"/>
      <c r="MW1" s="170">
        <v>43466</v>
      </c>
      <c r="MX1" s="171"/>
      <c r="MY1" s="172" t="s">
        <v>149</v>
      </c>
      <c r="MZ1" s="107"/>
      <c r="NA1" s="173"/>
      <c r="NB1" s="170">
        <v>43497</v>
      </c>
      <c r="NC1" s="171"/>
      <c r="ND1" s="172" t="s">
        <v>149</v>
      </c>
      <c r="NE1" s="107"/>
      <c r="NF1" s="173"/>
      <c r="NG1" s="170">
        <v>43525</v>
      </c>
      <c r="NH1" s="171"/>
      <c r="NI1" s="172" t="s">
        <v>149</v>
      </c>
      <c r="NJ1" s="107"/>
      <c r="NK1" s="173"/>
      <c r="NL1" s="170">
        <v>43556</v>
      </c>
      <c r="NM1" s="171"/>
      <c r="NN1" s="172" t="s">
        <v>403</v>
      </c>
      <c r="NO1" s="107"/>
      <c r="NP1" s="173"/>
      <c r="NQ1" s="170">
        <v>43586</v>
      </c>
      <c r="NR1" s="171"/>
      <c r="NS1" s="172" t="s">
        <v>403</v>
      </c>
      <c r="NT1" s="107"/>
    </row>
    <row r="2" spans="1:384" ht="46">
      <c r="A2" s="12"/>
      <c r="B2" s="171"/>
      <c r="C2" s="18"/>
      <c r="D2" s="174" t="s">
        <v>150</v>
      </c>
      <c r="E2" s="173"/>
      <c r="F2" s="12"/>
      <c r="G2" s="171"/>
      <c r="H2" s="18"/>
      <c r="I2" s="174" t="s">
        <v>150</v>
      </c>
      <c r="J2" s="173"/>
      <c r="K2" s="12"/>
      <c r="L2" s="171"/>
      <c r="M2" s="18"/>
      <c r="N2" s="174" t="s">
        <v>150</v>
      </c>
      <c r="O2" s="173"/>
      <c r="P2" s="12"/>
      <c r="Q2" s="171"/>
      <c r="R2" s="18"/>
      <c r="S2" s="174" t="s">
        <v>150</v>
      </c>
      <c r="T2" s="173"/>
      <c r="U2" s="12"/>
      <c r="V2" s="171"/>
      <c r="W2" s="18"/>
      <c r="X2" s="174" t="s">
        <v>150</v>
      </c>
      <c r="Y2" s="173"/>
      <c r="Z2" s="12"/>
      <c r="AA2" s="171"/>
      <c r="AB2" s="18"/>
      <c r="AC2" s="174" t="s">
        <v>150</v>
      </c>
      <c r="AD2" s="173"/>
      <c r="AE2" s="12"/>
      <c r="AF2" s="171"/>
      <c r="AG2" s="18"/>
      <c r="AH2" s="174" t="s">
        <v>150</v>
      </c>
      <c r="AI2" s="173"/>
      <c r="AJ2" s="12"/>
      <c r="AK2" s="171"/>
      <c r="AL2" s="18"/>
      <c r="AM2" s="174" t="s">
        <v>150</v>
      </c>
      <c r="AN2" s="173"/>
      <c r="AO2" s="12"/>
      <c r="AP2" s="171"/>
      <c r="AQ2" s="18"/>
      <c r="AR2" s="174" t="s">
        <v>150</v>
      </c>
      <c r="AS2" s="173"/>
      <c r="AT2" s="12"/>
      <c r="AU2" s="171"/>
      <c r="AV2" s="18"/>
      <c r="AW2" s="174" t="s">
        <v>150</v>
      </c>
      <c r="AX2" s="173"/>
      <c r="AY2" s="12"/>
      <c r="AZ2" s="171"/>
      <c r="BA2" s="18"/>
      <c r="BB2" s="174" t="s">
        <v>150</v>
      </c>
      <c r="BC2" s="173"/>
      <c r="BD2" s="12"/>
      <c r="BE2" s="171"/>
      <c r="BF2" s="18"/>
      <c r="BG2" s="174" t="s">
        <v>150</v>
      </c>
      <c r="BH2" s="173"/>
      <c r="BI2" s="12"/>
      <c r="BJ2" s="171"/>
      <c r="BK2" s="18"/>
      <c r="BL2" s="174" t="s">
        <v>150</v>
      </c>
      <c r="BM2" s="173"/>
      <c r="BN2" s="12"/>
      <c r="BO2" s="171"/>
      <c r="BP2" s="18"/>
      <c r="BQ2" s="174" t="s">
        <v>150</v>
      </c>
      <c r="BR2" s="173"/>
      <c r="BS2" s="12"/>
      <c r="BT2" s="171"/>
      <c r="BU2" s="18"/>
      <c r="BV2" s="174" t="s">
        <v>150</v>
      </c>
      <c r="BW2" s="173"/>
      <c r="BX2" s="12"/>
      <c r="BY2" s="171"/>
      <c r="BZ2" s="18"/>
      <c r="CA2" s="174" t="s">
        <v>150</v>
      </c>
      <c r="CB2" s="173"/>
      <c r="CC2" s="12"/>
      <c r="CD2" s="171"/>
      <c r="CE2" s="18"/>
      <c r="CF2" s="174" t="s">
        <v>150</v>
      </c>
      <c r="CG2" s="173"/>
      <c r="CH2" s="12"/>
      <c r="CI2" s="171"/>
      <c r="CJ2" s="18"/>
      <c r="CK2" s="174" t="s">
        <v>150</v>
      </c>
      <c r="CL2" s="173"/>
      <c r="CM2" s="12"/>
      <c r="CN2" s="171"/>
      <c r="CO2" s="18"/>
      <c r="CP2" s="174" t="s">
        <v>150</v>
      </c>
      <c r="CQ2" s="173"/>
      <c r="CR2" s="12"/>
      <c r="CS2" s="171"/>
      <c r="CT2" s="18"/>
      <c r="CU2" s="174" t="s">
        <v>150</v>
      </c>
      <c r="CV2" s="173"/>
      <c r="CW2" s="12"/>
      <c r="CX2" s="171"/>
      <c r="CY2" s="18"/>
      <c r="CZ2" s="174" t="s">
        <v>150</v>
      </c>
      <c r="DA2" s="173"/>
      <c r="DB2" s="12"/>
      <c r="DC2" s="171"/>
      <c r="DD2" s="18"/>
      <c r="DE2" s="174" t="s">
        <v>150</v>
      </c>
      <c r="DF2" s="173"/>
      <c r="DG2" s="12"/>
      <c r="DH2" s="171"/>
      <c r="DI2" s="18"/>
      <c r="DJ2" s="174" t="s">
        <v>150</v>
      </c>
      <c r="DK2" s="173"/>
      <c r="DL2" s="12"/>
      <c r="DM2" s="171"/>
      <c r="DN2" s="18"/>
      <c r="DO2" s="174" t="s">
        <v>150</v>
      </c>
      <c r="DP2" s="173"/>
      <c r="DQ2" s="12"/>
      <c r="DR2" s="171"/>
      <c r="DS2" s="18"/>
      <c r="DT2" s="174" t="s">
        <v>150</v>
      </c>
      <c r="DU2" s="173"/>
      <c r="DV2" s="12"/>
      <c r="DW2" s="171"/>
      <c r="DX2" s="18"/>
      <c r="DY2" s="174" t="s">
        <v>150</v>
      </c>
      <c r="DZ2" s="173"/>
      <c r="EA2" s="12"/>
      <c r="EB2" s="171"/>
      <c r="EC2" s="18"/>
      <c r="ED2" s="174" t="s">
        <v>150</v>
      </c>
      <c r="EE2" s="173"/>
      <c r="EF2" s="12"/>
      <c r="EG2" s="171"/>
      <c r="EH2" s="18"/>
      <c r="EI2" s="174" t="s">
        <v>150</v>
      </c>
      <c r="EJ2" s="173"/>
      <c r="EK2" s="12"/>
      <c r="EL2" s="171"/>
      <c r="EM2" s="18"/>
      <c r="EN2" s="174" t="s">
        <v>150</v>
      </c>
      <c r="EO2" s="173"/>
      <c r="EP2" s="12"/>
      <c r="EQ2" s="171"/>
      <c r="ER2" s="18"/>
      <c r="ES2" s="174" t="s">
        <v>150</v>
      </c>
      <c r="ET2" s="173"/>
      <c r="EU2" s="12"/>
      <c r="EV2" s="171"/>
      <c r="EW2" s="18"/>
      <c r="EX2" s="174" t="s">
        <v>150</v>
      </c>
      <c r="EY2" s="173"/>
      <c r="EZ2" s="12"/>
      <c r="FA2" s="171"/>
      <c r="FB2" s="18"/>
      <c r="FC2" s="174" t="s">
        <v>150</v>
      </c>
      <c r="FD2" s="173"/>
      <c r="FE2" s="12"/>
      <c r="FF2" s="171"/>
      <c r="FG2" s="18"/>
      <c r="FH2" s="174" t="s">
        <v>150</v>
      </c>
      <c r="FI2" s="173"/>
      <c r="FJ2" s="12"/>
      <c r="FK2" s="171"/>
      <c r="FL2" s="18"/>
      <c r="FM2" s="174" t="s">
        <v>150</v>
      </c>
      <c r="FN2" s="173"/>
      <c r="FO2" s="12"/>
      <c r="FP2" s="171"/>
      <c r="FQ2" s="18"/>
      <c r="FR2" s="174" t="s">
        <v>150</v>
      </c>
      <c r="FS2" s="173"/>
      <c r="FT2" s="12"/>
      <c r="FU2" s="171"/>
      <c r="FV2" s="18"/>
      <c r="FW2" s="174" t="s">
        <v>150</v>
      </c>
      <c r="FX2" s="173"/>
      <c r="FY2" s="12"/>
      <c r="FZ2" s="171"/>
      <c r="GA2" s="18"/>
      <c r="GB2" s="174" t="s">
        <v>150</v>
      </c>
      <c r="GC2" s="173"/>
      <c r="GD2" s="12"/>
      <c r="GE2" s="171"/>
      <c r="GF2" s="18"/>
      <c r="GG2" s="174" t="s">
        <v>150</v>
      </c>
      <c r="GH2" s="173"/>
      <c r="GI2" s="12"/>
      <c r="GJ2" s="171"/>
      <c r="GK2" s="18"/>
      <c r="GL2" s="174" t="s">
        <v>150</v>
      </c>
      <c r="GM2" s="173"/>
      <c r="GN2" s="12"/>
      <c r="GO2" s="171"/>
      <c r="GP2" s="18"/>
      <c r="GQ2" s="174" t="s">
        <v>150</v>
      </c>
      <c r="GR2" s="173"/>
      <c r="GS2" s="12"/>
      <c r="GT2" s="171"/>
      <c r="GU2" s="18"/>
      <c r="GV2" s="174" t="s">
        <v>150</v>
      </c>
      <c r="GW2" s="173"/>
      <c r="GX2" s="12"/>
      <c r="GY2" s="171"/>
      <c r="GZ2" s="18"/>
      <c r="HA2" s="174" t="s">
        <v>150</v>
      </c>
      <c r="HB2" s="173"/>
      <c r="HC2" s="12"/>
      <c r="HD2" s="171"/>
      <c r="HE2" s="18"/>
      <c r="HF2" s="174" t="s">
        <v>150</v>
      </c>
      <c r="HG2" s="173"/>
      <c r="HH2" s="12"/>
      <c r="HI2" s="171"/>
      <c r="HJ2" s="18"/>
      <c r="HK2" s="174" t="s">
        <v>150</v>
      </c>
      <c r="HL2" s="173"/>
      <c r="HM2" s="12"/>
      <c r="HN2" s="171"/>
      <c r="HO2" s="18"/>
      <c r="HP2" s="174" t="s">
        <v>150</v>
      </c>
      <c r="HQ2" s="173"/>
      <c r="HR2" s="12"/>
      <c r="HS2" s="171"/>
      <c r="HT2" s="18"/>
      <c r="HU2" s="174" t="s">
        <v>150</v>
      </c>
      <c r="HV2" s="173"/>
      <c r="HW2" s="12"/>
      <c r="HX2" s="171"/>
      <c r="HY2" s="18"/>
      <c r="HZ2" s="174" t="s">
        <v>150</v>
      </c>
      <c r="IA2" s="173"/>
      <c r="IB2" s="12"/>
      <c r="IC2" s="171"/>
      <c r="ID2" s="18"/>
      <c r="IE2" s="174" t="s">
        <v>150</v>
      </c>
      <c r="IF2" s="173"/>
      <c r="IG2" s="12"/>
      <c r="IH2" s="171"/>
      <c r="II2" s="18"/>
      <c r="IJ2" s="174" t="s">
        <v>150</v>
      </c>
      <c r="IK2" s="173"/>
      <c r="IL2" s="12"/>
      <c r="IM2" s="171"/>
      <c r="IN2" s="18"/>
      <c r="IO2" s="174" t="s">
        <v>150</v>
      </c>
      <c r="IP2" s="173"/>
      <c r="IQ2" s="12"/>
      <c r="IR2" s="171"/>
      <c r="IS2" s="18"/>
      <c r="IT2" s="174" t="s">
        <v>150</v>
      </c>
      <c r="IU2" s="173"/>
      <c r="IV2" s="12"/>
      <c r="IW2" s="171"/>
      <c r="IX2" s="18"/>
      <c r="IY2" s="174" t="s">
        <v>150</v>
      </c>
      <c r="IZ2" s="173"/>
      <c r="JA2" s="12"/>
      <c r="JB2" s="171"/>
      <c r="JC2" s="18"/>
      <c r="JD2" s="174" t="s">
        <v>150</v>
      </c>
      <c r="JE2" s="173"/>
      <c r="JF2" s="12"/>
      <c r="JG2" s="171"/>
      <c r="JH2" s="18"/>
      <c r="JI2" s="174" t="s">
        <v>150</v>
      </c>
      <c r="JJ2" s="173"/>
      <c r="JK2" s="12"/>
      <c r="JL2" s="171"/>
      <c r="JM2" s="18"/>
      <c r="JN2" s="174" t="s">
        <v>150</v>
      </c>
      <c r="JO2" s="173"/>
      <c r="JP2" s="12"/>
      <c r="JQ2" s="171"/>
      <c r="JR2" s="18"/>
      <c r="JS2" s="174" t="s">
        <v>150</v>
      </c>
      <c r="JT2" s="173"/>
      <c r="JU2" s="12"/>
      <c r="JV2" s="171"/>
      <c r="JW2" s="18"/>
      <c r="JX2" s="174" t="s">
        <v>150</v>
      </c>
      <c r="JY2" s="173"/>
      <c r="JZ2" s="12"/>
      <c r="KA2" s="171"/>
      <c r="KB2" s="18"/>
      <c r="KC2" s="174" t="s">
        <v>150</v>
      </c>
      <c r="KD2" s="173"/>
      <c r="KE2" s="12"/>
      <c r="KF2" s="171"/>
      <c r="KG2" s="18"/>
      <c r="KH2" s="174" t="s">
        <v>150</v>
      </c>
      <c r="KI2" s="173"/>
      <c r="KJ2" s="12"/>
      <c r="KK2" s="171"/>
      <c r="KL2" s="18"/>
      <c r="KM2" s="174" t="s">
        <v>150</v>
      </c>
      <c r="KN2" s="173"/>
      <c r="KO2" s="12"/>
      <c r="KP2" s="171"/>
      <c r="KQ2" s="18"/>
      <c r="KR2" s="174" t="s">
        <v>150</v>
      </c>
      <c r="KS2" s="173"/>
      <c r="KT2" s="12"/>
      <c r="KU2" s="171"/>
      <c r="KV2" s="18"/>
      <c r="KW2" s="174" t="s">
        <v>150</v>
      </c>
      <c r="KX2" s="173"/>
      <c r="KY2" s="12"/>
      <c r="KZ2" s="171"/>
      <c r="LA2" s="18"/>
      <c r="LB2" s="174" t="s">
        <v>150</v>
      </c>
      <c r="LC2" s="173"/>
      <c r="LD2" s="12"/>
      <c r="LE2" s="171"/>
      <c r="LF2" s="18"/>
      <c r="LG2" s="174" t="s">
        <v>150</v>
      </c>
      <c r="LH2" s="173"/>
      <c r="LI2" s="12"/>
      <c r="LJ2" s="171"/>
      <c r="LK2" s="18"/>
      <c r="LL2" s="174" t="s">
        <v>150</v>
      </c>
      <c r="LM2" s="173"/>
      <c r="LN2" s="12"/>
      <c r="LO2" s="171"/>
      <c r="LP2" s="18"/>
      <c r="LQ2" s="174" t="s">
        <v>150</v>
      </c>
      <c r="LR2" s="173"/>
      <c r="LS2" s="12"/>
      <c r="LT2" s="171"/>
      <c r="LU2" s="18"/>
      <c r="LV2" s="174" t="s">
        <v>150</v>
      </c>
      <c r="LW2" s="173"/>
      <c r="LX2" s="12"/>
      <c r="LY2" s="171"/>
      <c r="LZ2" s="18"/>
      <c r="MA2" s="174" t="s">
        <v>150</v>
      </c>
      <c r="MB2" s="173"/>
      <c r="MC2" s="12"/>
      <c r="MD2" s="171"/>
      <c r="ME2" s="18"/>
      <c r="MF2" s="174" t="s">
        <v>150</v>
      </c>
      <c r="MG2" s="173"/>
      <c r="MH2" s="12"/>
      <c r="MI2" s="171"/>
      <c r="MJ2" s="18"/>
      <c r="MK2" s="174" t="s">
        <v>150</v>
      </c>
      <c r="ML2" s="173"/>
      <c r="MM2" s="12"/>
      <c r="MN2" s="171"/>
      <c r="MO2" s="18"/>
      <c r="MP2" s="174" t="s">
        <v>150</v>
      </c>
      <c r="MQ2" s="173"/>
      <c r="MR2" s="12"/>
      <c r="MS2" s="171"/>
      <c r="MT2" s="18"/>
      <c r="MU2" s="174" t="s">
        <v>150</v>
      </c>
      <c r="MV2" s="173"/>
      <c r="MW2" s="12"/>
      <c r="MX2" s="171"/>
      <c r="MY2" s="18"/>
      <c r="MZ2" s="174" t="s">
        <v>150</v>
      </c>
      <c r="NA2" s="173"/>
      <c r="NB2" s="12"/>
      <c r="NC2" s="171"/>
      <c r="ND2" s="18"/>
      <c r="NE2" s="174" t="s">
        <v>150</v>
      </c>
      <c r="NF2" s="173"/>
      <c r="NG2" s="12"/>
      <c r="NH2" s="171"/>
      <c r="NI2" s="18"/>
      <c r="NJ2" s="174" t="s">
        <v>150</v>
      </c>
      <c r="NK2" s="173"/>
      <c r="NL2" s="12"/>
      <c r="NM2" s="171"/>
      <c r="NN2" s="18"/>
      <c r="NO2" s="174" t="s">
        <v>150</v>
      </c>
      <c r="NP2" s="173"/>
      <c r="NQ2" s="12"/>
      <c r="NR2" s="171"/>
      <c r="NS2" s="18"/>
      <c r="NT2" s="174" t="s">
        <v>150</v>
      </c>
    </row>
    <row r="3" spans="1:384" s="177" customFormat="1" ht="26">
      <c r="A3" s="109" t="s">
        <v>88</v>
      </c>
      <c r="B3" s="110" t="s">
        <v>151</v>
      </c>
      <c r="C3" s="109" t="s">
        <v>152</v>
      </c>
      <c r="D3" s="176" t="s">
        <v>153</v>
      </c>
      <c r="E3" s="175"/>
      <c r="F3" s="109" t="s">
        <v>88</v>
      </c>
      <c r="G3" s="110" t="s">
        <v>151</v>
      </c>
      <c r="H3" s="109" t="s">
        <v>152</v>
      </c>
      <c r="I3" s="176" t="s">
        <v>153</v>
      </c>
      <c r="J3" s="175"/>
      <c r="K3" s="109" t="s">
        <v>88</v>
      </c>
      <c r="L3" s="110" t="s">
        <v>151</v>
      </c>
      <c r="M3" s="109" t="s">
        <v>152</v>
      </c>
      <c r="N3" s="176" t="s">
        <v>153</v>
      </c>
      <c r="O3" s="175"/>
      <c r="P3" s="109" t="s">
        <v>88</v>
      </c>
      <c r="Q3" s="110" t="s">
        <v>151</v>
      </c>
      <c r="R3" s="109" t="s">
        <v>152</v>
      </c>
      <c r="S3" s="176" t="s">
        <v>153</v>
      </c>
      <c r="T3" s="175"/>
      <c r="U3" s="109" t="s">
        <v>88</v>
      </c>
      <c r="V3" s="110" t="s">
        <v>151</v>
      </c>
      <c r="W3" s="109" t="s">
        <v>152</v>
      </c>
      <c r="X3" s="176" t="s">
        <v>153</v>
      </c>
      <c r="Y3" s="175"/>
      <c r="Z3" s="109" t="s">
        <v>88</v>
      </c>
      <c r="AA3" s="110" t="s">
        <v>151</v>
      </c>
      <c r="AB3" s="109" t="s">
        <v>152</v>
      </c>
      <c r="AC3" s="176" t="s">
        <v>153</v>
      </c>
      <c r="AD3" s="175"/>
      <c r="AE3" s="109" t="s">
        <v>88</v>
      </c>
      <c r="AF3" s="110" t="s">
        <v>151</v>
      </c>
      <c r="AG3" s="109" t="s">
        <v>152</v>
      </c>
      <c r="AH3" s="176" t="s">
        <v>153</v>
      </c>
      <c r="AI3" s="175"/>
      <c r="AJ3" s="109" t="s">
        <v>88</v>
      </c>
      <c r="AK3" s="110" t="s">
        <v>151</v>
      </c>
      <c r="AL3" s="109" t="s">
        <v>152</v>
      </c>
      <c r="AM3" s="176" t="s">
        <v>153</v>
      </c>
      <c r="AN3" s="175"/>
      <c r="AO3" s="109" t="s">
        <v>88</v>
      </c>
      <c r="AP3" s="110" t="s">
        <v>151</v>
      </c>
      <c r="AQ3" s="109" t="s">
        <v>152</v>
      </c>
      <c r="AR3" s="176" t="s">
        <v>153</v>
      </c>
      <c r="AS3" s="175"/>
      <c r="AT3" s="109" t="s">
        <v>88</v>
      </c>
      <c r="AU3" s="110" t="s">
        <v>151</v>
      </c>
      <c r="AV3" s="109" t="s">
        <v>152</v>
      </c>
      <c r="AW3" s="176" t="s">
        <v>153</v>
      </c>
      <c r="AX3" s="175"/>
      <c r="AY3" s="109" t="s">
        <v>88</v>
      </c>
      <c r="AZ3" s="110" t="s">
        <v>151</v>
      </c>
      <c r="BA3" s="109" t="s">
        <v>152</v>
      </c>
      <c r="BB3" s="176" t="s">
        <v>153</v>
      </c>
      <c r="BC3" s="175"/>
      <c r="BD3" s="109" t="s">
        <v>88</v>
      </c>
      <c r="BE3" s="110" t="s">
        <v>151</v>
      </c>
      <c r="BF3" s="109" t="s">
        <v>152</v>
      </c>
      <c r="BG3" s="176" t="s">
        <v>153</v>
      </c>
      <c r="BH3" s="175"/>
      <c r="BI3" s="109" t="s">
        <v>88</v>
      </c>
      <c r="BJ3" s="110" t="s">
        <v>151</v>
      </c>
      <c r="BK3" s="109" t="s">
        <v>152</v>
      </c>
      <c r="BL3" s="176" t="s">
        <v>153</v>
      </c>
      <c r="BM3" s="175"/>
      <c r="BN3" s="109" t="s">
        <v>88</v>
      </c>
      <c r="BO3" s="110" t="s">
        <v>151</v>
      </c>
      <c r="BP3" s="109" t="s">
        <v>152</v>
      </c>
      <c r="BQ3" s="176" t="s">
        <v>153</v>
      </c>
      <c r="BR3" s="175"/>
      <c r="BS3" s="109" t="s">
        <v>88</v>
      </c>
      <c r="BT3" s="110" t="s">
        <v>151</v>
      </c>
      <c r="BU3" s="109" t="s">
        <v>152</v>
      </c>
      <c r="BV3" s="176" t="s">
        <v>153</v>
      </c>
      <c r="BW3" s="175"/>
      <c r="BX3" s="109" t="s">
        <v>88</v>
      </c>
      <c r="BY3" s="110" t="s">
        <v>151</v>
      </c>
      <c r="BZ3" s="109" t="s">
        <v>152</v>
      </c>
      <c r="CA3" s="176" t="s">
        <v>153</v>
      </c>
      <c r="CB3" s="175"/>
      <c r="CC3" s="109" t="s">
        <v>88</v>
      </c>
      <c r="CD3" s="110" t="s">
        <v>151</v>
      </c>
      <c r="CE3" s="109" t="s">
        <v>152</v>
      </c>
      <c r="CF3" s="176" t="s">
        <v>153</v>
      </c>
      <c r="CG3" s="175"/>
      <c r="CH3" s="109" t="s">
        <v>88</v>
      </c>
      <c r="CI3" s="110" t="s">
        <v>151</v>
      </c>
      <c r="CJ3" s="109" t="s">
        <v>152</v>
      </c>
      <c r="CK3" s="176" t="s">
        <v>153</v>
      </c>
      <c r="CL3" s="175"/>
      <c r="CM3" s="109" t="s">
        <v>88</v>
      </c>
      <c r="CN3" s="110" t="s">
        <v>151</v>
      </c>
      <c r="CO3" s="109" t="s">
        <v>152</v>
      </c>
      <c r="CP3" s="176" t="s">
        <v>153</v>
      </c>
      <c r="CQ3" s="175"/>
      <c r="CR3" s="109" t="s">
        <v>88</v>
      </c>
      <c r="CS3" s="110" t="s">
        <v>151</v>
      </c>
      <c r="CT3" s="109" t="s">
        <v>152</v>
      </c>
      <c r="CU3" s="176" t="s">
        <v>153</v>
      </c>
      <c r="CV3" s="175"/>
      <c r="CW3" s="109" t="s">
        <v>88</v>
      </c>
      <c r="CX3" s="110" t="s">
        <v>151</v>
      </c>
      <c r="CY3" s="109" t="s">
        <v>152</v>
      </c>
      <c r="CZ3" s="176" t="s">
        <v>153</v>
      </c>
      <c r="DA3" s="175"/>
      <c r="DB3" s="109" t="s">
        <v>88</v>
      </c>
      <c r="DC3" s="110" t="s">
        <v>151</v>
      </c>
      <c r="DD3" s="109" t="s">
        <v>152</v>
      </c>
      <c r="DE3" s="176" t="s">
        <v>153</v>
      </c>
      <c r="DF3" s="175"/>
      <c r="DG3" s="109" t="s">
        <v>88</v>
      </c>
      <c r="DH3" s="110" t="s">
        <v>151</v>
      </c>
      <c r="DI3" s="109" t="s">
        <v>152</v>
      </c>
      <c r="DJ3" s="176" t="s">
        <v>153</v>
      </c>
      <c r="DK3" s="175"/>
      <c r="DL3" s="109" t="s">
        <v>88</v>
      </c>
      <c r="DM3" s="110" t="s">
        <v>151</v>
      </c>
      <c r="DN3" s="109" t="s">
        <v>152</v>
      </c>
      <c r="DO3" s="176" t="s">
        <v>153</v>
      </c>
      <c r="DP3" s="175"/>
      <c r="DQ3" s="109" t="s">
        <v>88</v>
      </c>
      <c r="DR3" s="110" t="s">
        <v>151</v>
      </c>
      <c r="DS3" s="109" t="s">
        <v>152</v>
      </c>
      <c r="DT3" s="176" t="s">
        <v>153</v>
      </c>
      <c r="DU3" s="175"/>
      <c r="DV3" s="109" t="s">
        <v>88</v>
      </c>
      <c r="DW3" s="110" t="s">
        <v>151</v>
      </c>
      <c r="DX3" s="109" t="s">
        <v>152</v>
      </c>
      <c r="DY3" s="176" t="s">
        <v>153</v>
      </c>
      <c r="DZ3" s="175"/>
      <c r="EA3" s="109" t="s">
        <v>88</v>
      </c>
      <c r="EB3" s="110" t="s">
        <v>151</v>
      </c>
      <c r="EC3" s="109" t="s">
        <v>152</v>
      </c>
      <c r="ED3" s="176" t="s">
        <v>153</v>
      </c>
      <c r="EE3" s="175"/>
      <c r="EF3" s="109" t="s">
        <v>88</v>
      </c>
      <c r="EG3" s="110" t="s">
        <v>151</v>
      </c>
      <c r="EH3" s="109" t="s">
        <v>152</v>
      </c>
      <c r="EI3" s="176" t="s">
        <v>153</v>
      </c>
      <c r="EJ3" s="175"/>
      <c r="EK3" s="109" t="s">
        <v>88</v>
      </c>
      <c r="EL3" s="110" t="s">
        <v>151</v>
      </c>
      <c r="EM3" s="109" t="s">
        <v>152</v>
      </c>
      <c r="EN3" s="176" t="s">
        <v>153</v>
      </c>
      <c r="EO3" s="175"/>
      <c r="EP3" s="109" t="s">
        <v>88</v>
      </c>
      <c r="EQ3" s="110" t="s">
        <v>151</v>
      </c>
      <c r="ER3" s="109" t="s">
        <v>152</v>
      </c>
      <c r="ES3" s="176" t="s">
        <v>153</v>
      </c>
      <c r="ET3" s="175"/>
      <c r="EU3" s="109" t="s">
        <v>88</v>
      </c>
      <c r="EV3" s="110" t="s">
        <v>151</v>
      </c>
      <c r="EW3" s="109" t="s">
        <v>152</v>
      </c>
      <c r="EX3" s="176" t="s">
        <v>153</v>
      </c>
      <c r="EY3" s="175"/>
      <c r="EZ3" s="109" t="s">
        <v>88</v>
      </c>
      <c r="FA3" s="110" t="s">
        <v>151</v>
      </c>
      <c r="FB3" s="109" t="s">
        <v>152</v>
      </c>
      <c r="FC3" s="176" t="s">
        <v>153</v>
      </c>
      <c r="FD3" s="175"/>
      <c r="FE3" s="109" t="s">
        <v>88</v>
      </c>
      <c r="FF3" s="110" t="s">
        <v>151</v>
      </c>
      <c r="FG3" s="109" t="s">
        <v>152</v>
      </c>
      <c r="FH3" s="176" t="s">
        <v>153</v>
      </c>
      <c r="FI3" s="175"/>
      <c r="FJ3" s="109" t="s">
        <v>88</v>
      </c>
      <c r="FK3" s="110" t="s">
        <v>151</v>
      </c>
      <c r="FL3" s="109" t="s">
        <v>152</v>
      </c>
      <c r="FM3" s="176" t="s">
        <v>153</v>
      </c>
      <c r="FN3" s="175"/>
      <c r="FO3" s="109" t="s">
        <v>88</v>
      </c>
      <c r="FP3" s="110" t="s">
        <v>151</v>
      </c>
      <c r="FQ3" s="109" t="s">
        <v>152</v>
      </c>
      <c r="FR3" s="176" t="s">
        <v>153</v>
      </c>
      <c r="FS3" s="175"/>
      <c r="FT3" s="109" t="s">
        <v>88</v>
      </c>
      <c r="FU3" s="110" t="s">
        <v>151</v>
      </c>
      <c r="FV3" s="109" t="s">
        <v>152</v>
      </c>
      <c r="FW3" s="176" t="s">
        <v>153</v>
      </c>
      <c r="FX3" s="175"/>
      <c r="FY3" s="109" t="s">
        <v>88</v>
      </c>
      <c r="FZ3" s="110" t="s">
        <v>151</v>
      </c>
      <c r="GA3" s="109" t="s">
        <v>152</v>
      </c>
      <c r="GB3" s="176" t="s">
        <v>153</v>
      </c>
      <c r="GC3" s="175"/>
      <c r="GD3" s="109" t="s">
        <v>88</v>
      </c>
      <c r="GE3" s="110" t="s">
        <v>151</v>
      </c>
      <c r="GF3" s="109" t="s">
        <v>152</v>
      </c>
      <c r="GG3" s="176" t="s">
        <v>153</v>
      </c>
      <c r="GH3" s="175"/>
      <c r="GI3" s="109" t="s">
        <v>88</v>
      </c>
      <c r="GJ3" s="110" t="s">
        <v>151</v>
      </c>
      <c r="GK3" s="109" t="s">
        <v>152</v>
      </c>
      <c r="GL3" s="176" t="s">
        <v>153</v>
      </c>
      <c r="GM3" s="175"/>
      <c r="GN3" s="109" t="s">
        <v>88</v>
      </c>
      <c r="GO3" s="110" t="s">
        <v>151</v>
      </c>
      <c r="GP3" s="109" t="s">
        <v>152</v>
      </c>
      <c r="GQ3" s="176" t="s">
        <v>153</v>
      </c>
      <c r="GR3" s="175"/>
      <c r="GS3" s="109" t="s">
        <v>88</v>
      </c>
      <c r="GT3" s="110" t="s">
        <v>151</v>
      </c>
      <c r="GU3" s="109" t="s">
        <v>152</v>
      </c>
      <c r="GV3" s="176" t="s">
        <v>153</v>
      </c>
      <c r="GW3" s="175"/>
      <c r="GX3" s="109" t="s">
        <v>88</v>
      </c>
      <c r="GY3" s="110" t="s">
        <v>151</v>
      </c>
      <c r="GZ3" s="109" t="s">
        <v>152</v>
      </c>
      <c r="HA3" s="176" t="s">
        <v>153</v>
      </c>
      <c r="HB3" s="175"/>
      <c r="HC3" s="109" t="s">
        <v>88</v>
      </c>
      <c r="HD3" s="110" t="s">
        <v>151</v>
      </c>
      <c r="HE3" s="109" t="s">
        <v>152</v>
      </c>
      <c r="HF3" s="176" t="s">
        <v>153</v>
      </c>
      <c r="HG3" s="175"/>
      <c r="HH3" s="109" t="s">
        <v>88</v>
      </c>
      <c r="HI3" s="110" t="s">
        <v>151</v>
      </c>
      <c r="HJ3" s="109" t="s">
        <v>152</v>
      </c>
      <c r="HK3" s="176" t="s">
        <v>153</v>
      </c>
      <c r="HL3" s="175"/>
      <c r="HM3" s="109" t="s">
        <v>88</v>
      </c>
      <c r="HN3" s="110" t="s">
        <v>151</v>
      </c>
      <c r="HO3" s="109" t="s">
        <v>152</v>
      </c>
      <c r="HP3" s="176" t="s">
        <v>153</v>
      </c>
      <c r="HQ3" s="175"/>
      <c r="HR3" s="109" t="s">
        <v>88</v>
      </c>
      <c r="HS3" s="110" t="s">
        <v>151</v>
      </c>
      <c r="HT3" s="109" t="s">
        <v>152</v>
      </c>
      <c r="HU3" s="176" t="s">
        <v>153</v>
      </c>
      <c r="HV3" s="175"/>
      <c r="HW3" s="109" t="s">
        <v>88</v>
      </c>
      <c r="HX3" s="110" t="s">
        <v>151</v>
      </c>
      <c r="HY3" s="109" t="s">
        <v>152</v>
      </c>
      <c r="HZ3" s="176" t="s">
        <v>153</v>
      </c>
      <c r="IA3" s="175"/>
      <c r="IB3" s="109" t="s">
        <v>88</v>
      </c>
      <c r="IC3" s="110" t="s">
        <v>151</v>
      </c>
      <c r="ID3" s="109" t="s">
        <v>152</v>
      </c>
      <c r="IE3" s="176" t="s">
        <v>153</v>
      </c>
      <c r="IF3" s="175"/>
      <c r="IG3" s="109" t="s">
        <v>88</v>
      </c>
      <c r="IH3" s="110" t="s">
        <v>151</v>
      </c>
      <c r="II3" s="109" t="s">
        <v>152</v>
      </c>
      <c r="IJ3" s="176" t="s">
        <v>153</v>
      </c>
      <c r="IK3" s="175"/>
      <c r="IL3" s="109" t="s">
        <v>88</v>
      </c>
      <c r="IM3" s="110" t="s">
        <v>151</v>
      </c>
      <c r="IN3" s="109" t="s">
        <v>152</v>
      </c>
      <c r="IO3" s="176" t="s">
        <v>153</v>
      </c>
      <c r="IP3" s="175"/>
      <c r="IQ3" s="109" t="s">
        <v>88</v>
      </c>
      <c r="IR3" s="110" t="s">
        <v>151</v>
      </c>
      <c r="IS3" s="109" t="s">
        <v>152</v>
      </c>
      <c r="IT3" s="176" t="s">
        <v>153</v>
      </c>
      <c r="IU3" s="175"/>
      <c r="IV3" s="109" t="s">
        <v>88</v>
      </c>
      <c r="IW3" s="110" t="s">
        <v>151</v>
      </c>
      <c r="IX3" s="109" t="s">
        <v>152</v>
      </c>
      <c r="IY3" s="176" t="s">
        <v>153</v>
      </c>
      <c r="IZ3" s="175"/>
      <c r="JA3" s="109" t="s">
        <v>88</v>
      </c>
      <c r="JB3" s="110" t="s">
        <v>151</v>
      </c>
      <c r="JC3" s="109" t="s">
        <v>152</v>
      </c>
      <c r="JD3" s="176" t="s">
        <v>153</v>
      </c>
      <c r="JE3" s="175"/>
      <c r="JF3" s="109" t="s">
        <v>88</v>
      </c>
      <c r="JG3" s="110" t="s">
        <v>151</v>
      </c>
      <c r="JH3" s="109" t="s">
        <v>152</v>
      </c>
      <c r="JI3" s="176" t="s">
        <v>153</v>
      </c>
      <c r="JJ3" s="175"/>
      <c r="JK3" s="109" t="s">
        <v>88</v>
      </c>
      <c r="JL3" s="110" t="s">
        <v>151</v>
      </c>
      <c r="JM3" s="109" t="s">
        <v>152</v>
      </c>
      <c r="JN3" s="176" t="s">
        <v>153</v>
      </c>
      <c r="JO3" s="175"/>
      <c r="JP3" s="109" t="s">
        <v>88</v>
      </c>
      <c r="JQ3" s="110" t="s">
        <v>151</v>
      </c>
      <c r="JR3" s="109" t="s">
        <v>152</v>
      </c>
      <c r="JS3" s="176" t="s">
        <v>153</v>
      </c>
      <c r="JT3" s="175"/>
      <c r="JU3" s="109" t="s">
        <v>88</v>
      </c>
      <c r="JV3" s="110" t="s">
        <v>151</v>
      </c>
      <c r="JW3" s="109" t="s">
        <v>152</v>
      </c>
      <c r="JX3" s="176" t="s">
        <v>153</v>
      </c>
      <c r="JY3" s="175"/>
      <c r="JZ3" s="109" t="s">
        <v>88</v>
      </c>
      <c r="KA3" s="110" t="s">
        <v>151</v>
      </c>
      <c r="KB3" s="109" t="s">
        <v>152</v>
      </c>
      <c r="KC3" s="176" t="s">
        <v>153</v>
      </c>
      <c r="KD3" s="175"/>
      <c r="KE3" s="109" t="s">
        <v>88</v>
      </c>
      <c r="KF3" s="110" t="s">
        <v>151</v>
      </c>
      <c r="KG3" s="109" t="s">
        <v>152</v>
      </c>
      <c r="KH3" s="176" t="s">
        <v>153</v>
      </c>
      <c r="KI3" s="175"/>
      <c r="KJ3" s="109" t="s">
        <v>88</v>
      </c>
      <c r="KK3" s="110" t="s">
        <v>151</v>
      </c>
      <c r="KL3" s="109" t="s">
        <v>152</v>
      </c>
      <c r="KM3" s="176" t="s">
        <v>153</v>
      </c>
      <c r="KN3" s="175"/>
      <c r="KO3" s="109" t="s">
        <v>88</v>
      </c>
      <c r="KP3" s="110" t="s">
        <v>151</v>
      </c>
      <c r="KQ3" s="109" t="s">
        <v>152</v>
      </c>
      <c r="KR3" s="176" t="s">
        <v>153</v>
      </c>
      <c r="KS3" s="175"/>
      <c r="KT3" s="109" t="s">
        <v>88</v>
      </c>
      <c r="KU3" s="110" t="s">
        <v>151</v>
      </c>
      <c r="KV3" s="109" t="s">
        <v>152</v>
      </c>
      <c r="KW3" s="176" t="s">
        <v>153</v>
      </c>
      <c r="KX3" s="175"/>
      <c r="KY3" s="109" t="s">
        <v>88</v>
      </c>
      <c r="KZ3" s="110" t="s">
        <v>151</v>
      </c>
      <c r="LA3" s="109" t="s">
        <v>152</v>
      </c>
      <c r="LB3" s="176" t="s">
        <v>153</v>
      </c>
      <c r="LC3" s="175"/>
      <c r="LD3" s="109" t="s">
        <v>88</v>
      </c>
      <c r="LE3" s="110" t="s">
        <v>151</v>
      </c>
      <c r="LF3" s="109" t="s">
        <v>152</v>
      </c>
      <c r="LG3" s="176" t="s">
        <v>153</v>
      </c>
      <c r="LH3" s="175"/>
      <c r="LI3" s="109" t="s">
        <v>88</v>
      </c>
      <c r="LJ3" s="110" t="s">
        <v>151</v>
      </c>
      <c r="LK3" s="109" t="s">
        <v>152</v>
      </c>
      <c r="LL3" s="176" t="s">
        <v>153</v>
      </c>
      <c r="LM3" s="175"/>
      <c r="LN3" s="109" t="s">
        <v>88</v>
      </c>
      <c r="LO3" s="110" t="s">
        <v>151</v>
      </c>
      <c r="LP3" s="109" t="s">
        <v>152</v>
      </c>
      <c r="LQ3" s="176" t="s">
        <v>153</v>
      </c>
      <c r="LR3" s="175"/>
      <c r="LS3" s="109" t="s">
        <v>88</v>
      </c>
      <c r="LT3" s="110" t="s">
        <v>151</v>
      </c>
      <c r="LU3" s="109" t="s">
        <v>152</v>
      </c>
      <c r="LV3" s="176" t="s">
        <v>153</v>
      </c>
      <c r="LW3" s="175"/>
      <c r="LX3" s="109" t="s">
        <v>88</v>
      </c>
      <c r="LY3" s="110" t="s">
        <v>151</v>
      </c>
      <c r="LZ3" s="109" t="s">
        <v>152</v>
      </c>
      <c r="MA3" s="176" t="s">
        <v>153</v>
      </c>
      <c r="MB3" s="175"/>
      <c r="MC3" s="109" t="s">
        <v>88</v>
      </c>
      <c r="MD3" s="110" t="s">
        <v>151</v>
      </c>
      <c r="ME3" s="109" t="s">
        <v>152</v>
      </c>
      <c r="MF3" s="176" t="s">
        <v>153</v>
      </c>
      <c r="MG3" s="175"/>
      <c r="MH3" s="109" t="s">
        <v>88</v>
      </c>
      <c r="MI3" s="110" t="s">
        <v>151</v>
      </c>
      <c r="MJ3" s="109" t="s">
        <v>152</v>
      </c>
      <c r="MK3" s="176" t="s">
        <v>153</v>
      </c>
      <c r="ML3" s="175"/>
      <c r="MM3" s="109" t="s">
        <v>88</v>
      </c>
      <c r="MN3" s="110" t="s">
        <v>151</v>
      </c>
      <c r="MO3" s="109" t="s">
        <v>152</v>
      </c>
      <c r="MP3" s="176" t="s">
        <v>153</v>
      </c>
      <c r="MQ3" s="175"/>
      <c r="MR3" s="109" t="s">
        <v>88</v>
      </c>
      <c r="MS3" s="110" t="s">
        <v>151</v>
      </c>
      <c r="MT3" s="109" t="s">
        <v>152</v>
      </c>
      <c r="MU3" s="176" t="s">
        <v>153</v>
      </c>
      <c r="MV3" s="175"/>
      <c r="MW3" s="109" t="s">
        <v>88</v>
      </c>
      <c r="MX3" s="110" t="s">
        <v>151</v>
      </c>
      <c r="MY3" s="109" t="s">
        <v>152</v>
      </c>
      <c r="MZ3" s="176" t="s">
        <v>153</v>
      </c>
      <c r="NA3" s="175"/>
      <c r="NB3" s="109" t="s">
        <v>88</v>
      </c>
      <c r="NC3" s="110" t="s">
        <v>151</v>
      </c>
      <c r="ND3" s="109" t="s">
        <v>152</v>
      </c>
      <c r="NE3" s="176" t="s">
        <v>153</v>
      </c>
      <c r="NF3" s="175"/>
      <c r="NG3" s="109" t="s">
        <v>88</v>
      </c>
      <c r="NH3" s="110" t="s">
        <v>151</v>
      </c>
      <c r="NI3" s="109" t="s">
        <v>152</v>
      </c>
      <c r="NJ3" s="176" t="s">
        <v>153</v>
      </c>
      <c r="NK3" s="175"/>
      <c r="NL3" s="109" t="s">
        <v>88</v>
      </c>
      <c r="NM3" s="110" t="s">
        <v>151</v>
      </c>
      <c r="NN3" s="109" t="s">
        <v>152</v>
      </c>
      <c r="NO3" s="176" t="s">
        <v>153</v>
      </c>
      <c r="NP3" s="175"/>
      <c r="NQ3" s="109" t="s">
        <v>88</v>
      </c>
      <c r="NR3" s="110" t="s">
        <v>151</v>
      </c>
      <c r="NS3" s="109" t="s">
        <v>152</v>
      </c>
      <c r="NT3" s="176" t="s">
        <v>153</v>
      </c>
    </row>
    <row r="4" spans="1:384" ht="13">
      <c r="A4" s="111">
        <v>512</v>
      </c>
      <c r="B4" s="112">
        <v>1.2</v>
      </c>
      <c r="C4" s="108" t="s">
        <v>21</v>
      </c>
      <c r="D4" s="178">
        <v>1</v>
      </c>
      <c r="E4" s="173"/>
      <c r="F4" s="111">
        <v>531</v>
      </c>
      <c r="G4" s="112">
        <v>1.3</v>
      </c>
      <c r="H4" s="108" t="s">
        <v>21</v>
      </c>
      <c r="I4" s="178">
        <v>1</v>
      </c>
      <c r="J4" s="173"/>
      <c r="K4" s="35">
        <v>15</v>
      </c>
      <c r="L4" s="36">
        <v>1.1000000000000001</v>
      </c>
      <c r="M4" s="98" t="s">
        <v>248</v>
      </c>
      <c r="N4" s="178">
        <v>1</v>
      </c>
      <c r="O4" s="173"/>
      <c r="P4" s="35">
        <v>9</v>
      </c>
      <c r="Q4" s="36">
        <v>0.7</v>
      </c>
      <c r="R4" s="98" t="s">
        <v>248</v>
      </c>
      <c r="S4" s="178">
        <v>1</v>
      </c>
      <c r="T4" s="173"/>
      <c r="U4" s="35">
        <v>7</v>
      </c>
      <c r="V4" s="36">
        <v>0.5</v>
      </c>
      <c r="W4" s="98" t="s">
        <v>248</v>
      </c>
      <c r="X4" s="178">
        <v>1</v>
      </c>
      <c r="Y4" s="173"/>
      <c r="Z4" s="35">
        <v>5</v>
      </c>
      <c r="AA4" s="36">
        <v>0.4</v>
      </c>
      <c r="AB4" s="98" t="s">
        <v>248</v>
      </c>
      <c r="AC4" s="178">
        <v>1</v>
      </c>
      <c r="AD4" s="173"/>
      <c r="AE4" s="35">
        <v>5</v>
      </c>
      <c r="AF4" s="36">
        <v>0.4</v>
      </c>
      <c r="AG4" s="98" t="s">
        <v>248</v>
      </c>
      <c r="AH4" s="178">
        <v>1</v>
      </c>
      <c r="AI4" s="173"/>
      <c r="AJ4" s="35">
        <v>3</v>
      </c>
      <c r="AK4" s="36">
        <v>0.2</v>
      </c>
      <c r="AL4" s="98" t="s">
        <v>248</v>
      </c>
      <c r="AM4" s="178">
        <v>1</v>
      </c>
      <c r="AN4" s="173"/>
      <c r="AO4" s="111">
        <v>530</v>
      </c>
      <c r="AP4" s="112">
        <v>0.9</v>
      </c>
      <c r="AQ4" s="108" t="s">
        <v>23</v>
      </c>
      <c r="AR4" s="7">
        <v>1</v>
      </c>
      <c r="AS4" s="173"/>
      <c r="AT4" s="35">
        <v>5</v>
      </c>
      <c r="AU4" s="36">
        <v>0.4</v>
      </c>
      <c r="AV4" s="98" t="s">
        <v>248</v>
      </c>
      <c r="AW4" s="12">
        <v>1</v>
      </c>
      <c r="AX4" s="173"/>
      <c r="AY4" s="35">
        <v>7</v>
      </c>
      <c r="AZ4" s="36">
        <v>0.5</v>
      </c>
      <c r="BA4" s="98" t="s">
        <v>248</v>
      </c>
      <c r="BB4" s="12">
        <v>1</v>
      </c>
      <c r="BC4" s="173"/>
      <c r="BD4" s="35">
        <v>10</v>
      </c>
      <c r="BE4" s="36">
        <v>0.7</v>
      </c>
      <c r="BF4" s="98" t="s">
        <v>248</v>
      </c>
      <c r="BG4" s="12">
        <v>1</v>
      </c>
      <c r="BH4" s="173"/>
      <c r="BI4" s="35">
        <v>3</v>
      </c>
      <c r="BJ4" s="36">
        <v>0.2</v>
      </c>
      <c r="BK4" s="98" t="s">
        <v>248</v>
      </c>
      <c r="BL4" s="12">
        <v>1</v>
      </c>
      <c r="BM4" s="173"/>
      <c r="BN4" s="35">
        <v>6</v>
      </c>
      <c r="BO4" s="36">
        <v>0.4</v>
      </c>
      <c r="BP4" s="98" t="s">
        <v>248</v>
      </c>
      <c r="BQ4" s="12">
        <v>1</v>
      </c>
      <c r="BR4" s="173"/>
      <c r="BS4" s="35">
        <v>7</v>
      </c>
      <c r="BT4" s="36">
        <v>0.5</v>
      </c>
      <c r="BU4" s="98" t="s">
        <v>248</v>
      </c>
      <c r="BV4" s="12">
        <v>1</v>
      </c>
      <c r="BW4" s="173"/>
      <c r="BX4" s="35">
        <v>5</v>
      </c>
      <c r="BY4" s="36">
        <v>0.4</v>
      </c>
      <c r="BZ4" s="98" t="s">
        <v>248</v>
      </c>
      <c r="CA4" s="12">
        <v>1</v>
      </c>
      <c r="CB4" s="173"/>
      <c r="CC4" s="35">
        <v>3</v>
      </c>
      <c r="CD4" s="36">
        <v>0.2</v>
      </c>
      <c r="CE4" s="98" t="s">
        <v>248</v>
      </c>
      <c r="CF4" s="12">
        <v>1</v>
      </c>
      <c r="CG4" s="173"/>
      <c r="CH4" s="35">
        <v>3</v>
      </c>
      <c r="CI4" s="36">
        <v>0.2</v>
      </c>
      <c r="CJ4" s="98" t="s">
        <v>248</v>
      </c>
      <c r="CK4" s="12">
        <v>1</v>
      </c>
      <c r="CL4" s="173"/>
      <c r="CM4" s="35">
        <v>3</v>
      </c>
      <c r="CN4" s="36">
        <v>0.2</v>
      </c>
      <c r="CO4" s="98" t="s">
        <v>248</v>
      </c>
      <c r="CP4" s="12">
        <v>1</v>
      </c>
      <c r="CQ4" s="173"/>
      <c r="CR4" s="290">
        <v>0</v>
      </c>
      <c r="CS4" s="36">
        <v>0</v>
      </c>
      <c r="CT4" s="98" t="s">
        <v>248</v>
      </c>
      <c r="CU4" s="12">
        <v>1</v>
      </c>
      <c r="CV4" s="173"/>
      <c r="CW4" s="290">
        <v>0</v>
      </c>
      <c r="CX4" s="36">
        <v>0</v>
      </c>
      <c r="CY4" s="98" t="s">
        <v>248</v>
      </c>
      <c r="CZ4" s="12">
        <v>1</v>
      </c>
      <c r="DA4" s="173"/>
      <c r="DB4" s="290">
        <v>0</v>
      </c>
      <c r="DC4" s="297">
        <v>0</v>
      </c>
      <c r="DD4" s="98" t="s">
        <v>248</v>
      </c>
      <c r="DE4" s="12">
        <v>1</v>
      </c>
      <c r="DF4" s="173"/>
      <c r="DG4" s="298">
        <v>7</v>
      </c>
      <c r="DH4" s="299">
        <v>0.5</v>
      </c>
      <c r="DI4" s="303" t="s">
        <v>248</v>
      </c>
      <c r="DJ4" s="12">
        <v>1</v>
      </c>
      <c r="DK4" s="173"/>
      <c r="DL4" s="298">
        <v>294</v>
      </c>
      <c r="DM4" s="299">
        <v>0.6</v>
      </c>
      <c r="DN4" s="303" t="s">
        <v>249</v>
      </c>
      <c r="DO4" s="12">
        <v>1</v>
      </c>
      <c r="DP4" s="173"/>
      <c r="DQ4" s="298">
        <v>7</v>
      </c>
      <c r="DR4" s="299">
        <v>0.5</v>
      </c>
      <c r="DS4" s="303" t="s">
        <v>248</v>
      </c>
      <c r="DT4" s="12">
        <v>1</v>
      </c>
      <c r="DU4" s="173"/>
      <c r="DV4" s="298">
        <v>6</v>
      </c>
      <c r="DW4" s="299">
        <v>0.4</v>
      </c>
      <c r="DX4" s="303" t="s">
        <v>248</v>
      </c>
      <c r="DY4" s="12">
        <v>1</v>
      </c>
      <c r="DZ4" s="173"/>
      <c r="EA4" s="298">
        <v>6</v>
      </c>
      <c r="EB4" s="299">
        <v>0.4</v>
      </c>
      <c r="EC4" s="303" t="s">
        <v>248</v>
      </c>
      <c r="ED4" s="12">
        <v>1</v>
      </c>
      <c r="EE4" s="173"/>
      <c r="EF4" s="298">
        <v>5</v>
      </c>
      <c r="EG4" s="299">
        <v>0.4</v>
      </c>
      <c r="EH4" s="303" t="s">
        <v>248</v>
      </c>
      <c r="EI4" s="12">
        <v>1</v>
      </c>
      <c r="EJ4" s="173"/>
      <c r="EK4" s="319">
        <v>3</v>
      </c>
      <c r="EL4" s="320">
        <v>0.2</v>
      </c>
      <c r="EM4" s="321" t="s">
        <v>248</v>
      </c>
      <c r="EN4" s="12">
        <v>1</v>
      </c>
      <c r="EO4" s="173"/>
      <c r="EP4" s="319" t="s">
        <v>312</v>
      </c>
      <c r="EQ4" s="319" t="s">
        <v>312</v>
      </c>
      <c r="ER4" s="321" t="s">
        <v>248</v>
      </c>
      <c r="ES4" s="12">
        <v>1</v>
      </c>
      <c r="ET4" s="173"/>
      <c r="EU4" s="319" t="s">
        <v>312</v>
      </c>
      <c r="EV4" s="319" t="s">
        <v>312</v>
      </c>
      <c r="EW4" s="321" t="s">
        <v>248</v>
      </c>
      <c r="EX4" s="12">
        <v>1</v>
      </c>
      <c r="EY4" s="173"/>
      <c r="EZ4" s="319" t="s">
        <v>312</v>
      </c>
      <c r="FA4" s="319" t="s">
        <v>312</v>
      </c>
      <c r="FB4" s="321" t="s">
        <v>248</v>
      </c>
      <c r="FC4" s="12">
        <v>1</v>
      </c>
      <c r="FD4" s="173"/>
      <c r="FE4" s="319" t="s">
        <v>312</v>
      </c>
      <c r="FF4" s="319" t="s">
        <v>312</v>
      </c>
      <c r="FG4" s="321" t="s">
        <v>248</v>
      </c>
      <c r="FH4" s="12">
        <v>1</v>
      </c>
      <c r="FI4" s="173"/>
      <c r="FJ4" s="336" t="s">
        <v>312</v>
      </c>
      <c r="FK4" s="336" t="s">
        <v>312</v>
      </c>
      <c r="FL4" s="338" t="s">
        <v>248</v>
      </c>
      <c r="FM4" s="12">
        <v>1</v>
      </c>
      <c r="FN4" s="173"/>
      <c r="FO4" s="319">
        <v>4</v>
      </c>
      <c r="FP4" s="320">
        <v>0.3</v>
      </c>
      <c r="FQ4" s="321" t="s">
        <v>248</v>
      </c>
      <c r="FR4" s="12">
        <v>1</v>
      </c>
      <c r="FS4" s="173"/>
      <c r="FT4" s="319">
        <v>6</v>
      </c>
      <c r="FU4" s="320">
        <v>0.4</v>
      </c>
      <c r="FV4" s="321" t="s">
        <v>248</v>
      </c>
      <c r="FW4" s="12">
        <v>1</v>
      </c>
      <c r="FX4" s="173"/>
      <c r="FY4" s="319">
        <v>6</v>
      </c>
      <c r="FZ4" s="320">
        <v>0.4</v>
      </c>
      <c r="GA4" s="321" t="s">
        <v>248</v>
      </c>
      <c r="GB4" s="12">
        <v>1</v>
      </c>
      <c r="GC4" s="173"/>
      <c r="GD4" s="348">
        <v>6</v>
      </c>
      <c r="GE4" s="349">
        <v>0.4</v>
      </c>
      <c r="GF4" s="353" t="s">
        <v>248</v>
      </c>
      <c r="GG4" s="12">
        <v>1</v>
      </c>
      <c r="GH4" s="173"/>
      <c r="GI4" s="360">
        <v>5</v>
      </c>
      <c r="GJ4" s="361">
        <v>0.4</v>
      </c>
      <c r="GK4" s="363" t="s">
        <v>248</v>
      </c>
      <c r="GL4" s="12">
        <v>1</v>
      </c>
      <c r="GM4" s="173"/>
      <c r="GN4" s="336">
        <v>5</v>
      </c>
      <c r="GO4" s="337">
        <v>0.3</v>
      </c>
      <c r="GP4" s="338" t="s">
        <v>248</v>
      </c>
      <c r="GQ4" s="12">
        <v>1</v>
      </c>
      <c r="GR4" s="173"/>
      <c r="GS4" s="327">
        <v>5</v>
      </c>
      <c r="GT4" s="328">
        <v>0.2</v>
      </c>
      <c r="GU4" s="372" t="s">
        <v>248</v>
      </c>
      <c r="GV4" s="12">
        <v>1</v>
      </c>
      <c r="GW4" s="173"/>
      <c r="GX4" s="336">
        <v>5</v>
      </c>
      <c r="GY4" s="337">
        <v>0.2</v>
      </c>
      <c r="GZ4" s="338" t="s">
        <v>248</v>
      </c>
      <c r="HA4" s="12">
        <v>1</v>
      </c>
      <c r="HB4" s="173"/>
      <c r="HC4" s="336">
        <v>5</v>
      </c>
      <c r="HD4" s="337">
        <v>0.3</v>
      </c>
      <c r="HE4" s="338" t="s">
        <v>248</v>
      </c>
      <c r="HF4" s="12">
        <v>1</v>
      </c>
      <c r="HG4" s="173"/>
      <c r="HH4" s="336">
        <v>0</v>
      </c>
      <c r="HI4" s="336" t="s">
        <v>312</v>
      </c>
      <c r="HJ4" s="338" t="s">
        <v>248</v>
      </c>
      <c r="HK4" s="12">
        <v>1</v>
      </c>
      <c r="HL4" s="173"/>
      <c r="HM4" s="336">
        <v>0</v>
      </c>
      <c r="HN4" s="336" t="s">
        <v>312</v>
      </c>
      <c r="HO4" s="338" t="s">
        <v>248</v>
      </c>
      <c r="HP4" s="12">
        <v>1</v>
      </c>
      <c r="HQ4" s="173"/>
      <c r="HR4" s="327">
        <v>5</v>
      </c>
      <c r="HS4" s="328">
        <v>0.5</v>
      </c>
      <c r="HT4" s="372" t="s">
        <v>248</v>
      </c>
      <c r="HU4" s="12">
        <v>1</v>
      </c>
      <c r="HV4" s="173"/>
      <c r="HW4" s="327">
        <v>10</v>
      </c>
      <c r="HX4" s="328">
        <v>0.6</v>
      </c>
      <c r="HY4" s="372" t="s">
        <v>248</v>
      </c>
      <c r="HZ4" s="12">
        <v>1</v>
      </c>
      <c r="IA4" s="173"/>
      <c r="IB4" s="390">
        <v>5</v>
      </c>
      <c r="IC4" s="391">
        <v>0.5</v>
      </c>
      <c r="ID4" s="392" t="s">
        <v>248</v>
      </c>
      <c r="IE4" s="12">
        <v>1</v>
      </c>
      <c r="IF4" s="173"/>
      <c r="IG4" s="387">
        <v>260</v>
      </c>
      <c r="IH4" s="388">
        <v>0.6</v>
      </c>
      <c r="II4" s="389" t="s">
        <v>21</v>
      </c>
      <c r="IJ4" s="7">
        <v>1</v>
      </c>
      <c r="IK4" s="173"/>
      <c r="IL4" s="390">
        <v>10</v>
      </c>
      <c r="IM4" s="391">
        <v>0.6</v>
      </c>
      <c r="IN4" s="392" t="s">
        <v>248</v>
      </c>
      <c r="IO4" s="12">
        <v>1</v>
      </c>
      <c r="IP4" s="173"/>
      <c r="IQ4" s="390">
        <v>360</v>
      </c>
      <c r="IR4" s="391">
        <v>0.7</v>
      </c>
      <c r="IS4" s="392" t="s">
        <v>250</v>
      </c>
      <c r="IT4" s="12">
        <v>1</v>
      </c>
      <c r="IU4" s="173"/>
      <c r="IV4" s="390">
        <v>10</v>
      </c>
      <c r="IW4" s="391">
        <v>0.6</v>
      </c>
      <c r="IX4" s="392" t="s">
        <v>248</v>
      </c>
      <c r="IY4" s="12">
        <v>1</v>
      </c>
      <c r="IZ4" s="173"/>
      <c r="JA4" s="390">
        <v>5</v>
      </c>
      <c r="JB4" s="391">
        <v>0.4</v>
      </c>
      <c r="JC4" s="392" t="s">
        <v>248</v>
      </c>
      <c r="JD4" s="12">
        <v>1</v>
      </c>
      <c r="JE4" s="173"/>
      <c r="JF4" s="390">
        <v>5</v>
      </c>
      <c r="JG4" s="391">
        <v>0.4</v>
      </c>
      <c r="JH4" s="392" t="s">
        <v>248</v>
      </c>
      <c r="JI4" s="12">
        <v>1</v>
      </c>
      <c r="JJ4" s="173"/>
      <c r="JK4" s="390">
        <v>5</v>
      </c>
      <c r="JL4" s="391">
        <v>0.4</v>
      </c>
      <c r="JM4" s="392" t="s">
        <v>248</v>
      </c>
      <c r="JN4" s="12">
        <v>1</v>
      </c>
      <c r="JO4" s="173"/>
      <c r="JP4" s="390">
        <v>5</v>
      </c>
      <c r="JQ4" s="391">
        <v>0.4</v>
      </c>
      <c r="JR4" s="392" t="s">
        <v>248</v>
      </c>
      <c r="JS4" s="12">
        <v>1</v>
      </c>
      <c r="JT4" s="173"/>
      <c r="JU4" s="390">
        <v>5</v>
      </c>
      <c r="JV4" s="391">
        <v>0.4</v>
      </c>
      <c r="JW4" s="392" t="s">
        <v>248</v>
      </c>
      <c r="JX4" s="12">
        <v>1</v>
      </c>
      <c r="JY4" s="173"/>
      <c r="JZ4" s="390">
        <v>5</v>
      </c>
      <c r="KA4" s="391">
        <v>0.2</v>
      </c>
      <c r="KB4" s="392" t="s">
        <v>248</v>
      </c>
      <c r="KC4" s="12">
        <v>1</v>
      </c>
      <c r="KD4" s="173"/>
      <c r="KE4" s="390">
        <v>5</v>
      </c>
      <c r="KF4" s="391">
        <v>0.5</v>
      </c>
      <c r="KG4" s="392" t="s">
        <v>248</v>
      </c>
      <c r="KH4" s="12">
        <v>1</v>
      </c>
      <c r="KI4" s="173"/>
      <c r="KJ4" s="390">
        <v>5</v>
      </c>
      <c r="KK4" s="391">
        <v>0.3</v>
      </c>
      <c r="KL4" s="392" t="s">
        <v>248</v>
      </c>
      <c r="KM4" s="12">
        <v>1</v>
      </c>
      <c r="KN4" s="173"/>
      <c r="KO4" s="390">
        <v>5</v>
      </c>
      <c r="KP4" s="391">
        <v>0.4</v>
      </c>
      <c r="KQ4" s="392" t="s">
        <v>248</v>
      </c>
      <c r="KR4" s="12">
        <v>1</v>
      </c>
      <c r="KS4" s="173"/>
      <c r="KT4" s="390">
        <v>5</v>
      </c>
      <c r="KU4" s="391">
        <v>0.3</v>
      </c>
      <c r="KV4" s="392" t="s">
        <v>248</v>
      </c>
      <c r="KW4" s="12">
        <v>1</v>
      </c>
      <c r="KX4" s="173"/>
      <c r="KY4" s="421">
        <v>5</v>
      </c>
      <c r="KZ4" s="422">
        <v>0.4</v>
      </c>
      <c r="LA4" s="423" t="s">
        <v>248</v>
      </c>
      <c r="LB4" s="12">
        <v>1</v>
      </c>
      <c r="LC4" s="173"/>
      <c r="LD4" s="421">
        <v>5</v>
      </c>
      <c r="LE4" s="422">
        <v>0.2</v>
      </c>
      <c r="LF4" s="423" t="s">
        <v>248</v>
      </c>
      <c r="LG4" s="12">
        <v>1</v>
      </c>
      <c r="LH4" s="173"/>
      <c r="LI4" s="421">
        <v>5</v>
      </c>
      <c r="LJ4" s="422">
        <v>0.2</v>
      </c>
      <c r="LK4" s="423" t="s">
        <v>248</v>
      </c>
      <c r="LL4" s="12">
        <v>1</v>
      </c>
      <c r="LM4" s="173"/>
      <c r="LN4" s="421">
        <v>5</v>
      </c>
      <c r="LO4" s="422">
        <v>0.2</v>
      </c>
      <c r="LP4" s="423" t="s">
        <v>248</v>
      </c>
      <c r="LQ4" s="12">
        <v>1</v>
      </c>
      <c r="LR4" s="173"/>
      <c r="LS4" s="421">
        <v>5</v>
      </c>
      <c r="LT4" s="422">
        <v>0.2</v>
      </c>
      <c r="LU4" s="423" t="s">
        <v>248</v>
      </c>
      <c r="LV4" s="12">
        <v>1</v>
      </c>
      <c r="LW4" s="173"/>
      <c r="LX4" s="421">
        <v>5</v>
      </c>
      <c r="LY4" s="422">
        <v>0.2</v>
      </c>
      <c r="LZ4" s="423" t="s">
        <v>248</v>
      </c>
      <c r="MA4" s="12">
        <v>1</v>
      </c>
      <c r="MB4" s="173"/>
      <c r="MC4" s="421">
        <v>5</v>
      </c>
      <c r="MD4" s="422">
        <v>0.2</v>
      </c>
      <c r="ME4" s="423" t="s">
        <v>248</v>
      </c>
      <c r="MF4" s="12">
        <v>1</v>
      </c>
      <c r="MG4" s="173"/>
      <c r="MH4" s="440">
        <v>5</v>
      </c>
      <c r="MI4" s="441">
        <v>0.3</v>
      </c>
      <c r="MJ4" s="439" t="s">
        <v>248</v>
      </c>
      <c r="MK4" s="12">
        <v>1</v>
      </c>
      <c r="ML4" s="173"/>
      <c r="MM4" s="449">
        <v>5</v>
      </c>
      <c r="MN4" s="441">
        <v>0.3</v>
      </c>
      <c r="MO4" s="448" t="s">
        <v>248</v>
      </c>
      <c r="MP4" s="12">
        <v>1</v>
      </c>
      <c r="MQ4" s="173"/>
      <c r="MR4" s="455">
        <v>10</v>
      </c>
      <c r="MS4" s="456">
        <v>0.7</v>
      </c>
      <c r="MT4" s="454" t="s">
        <v>248</v>
      </c>
      <c r="MU4" s="12">
        <v>1</v>
      </c>
      <c r="MV4" s="173"/>
      <c r="MW4" s="461">
        <v>10</v>
      </c>
      <c r="MX4" s="460">
        <v>0.7</v>
      </c>
      <c r="MY4" s="454" t="s">
        <v>248</v>
      </c>
      <c r="MZ4" s="12">
        <v>1</v>
      </c>
      <c r="NA4" s="173"/>
      <c r="NB4" s="461">
        <v>10</v>
      </c>
      <c r="NC4" s="460">
        <v>0.7</v>
      </c>
      <c r="ND4" s="454" t="s">
        <v>248</v>
      </c>
      <c r="NE4" s="12">
        <v>1</v>
      </c>
      <c r="NF4" s="173"/>
      <c r="NG4" s="468">
        <v>10</v>
      </c>
      <c r="NH4" s="469">
        <v>0.7</v>
      </c>
      <c r="NI4" s="467" t="s">
        <v>248</v>
      </c>
      <c r="NJ4" s="12">
        <v>1</v>
      </c>
      <c r="NK4" s="173"/>
      <c r="NL4" s="474">
        <v>10</v>
      </c>
      <c r="NM4" s="477">
        <v>0.6</v>
      </c>
      <c r="NN4" s="467" t="s">
        <v>248</v>
      </c>
      <c r="NO4" s="12">
        <v>1</v>
      </c>
      <c r="NP4" s="173"/>
      <c r="NQ4" s="506">
        <v>10</v>
      </c>
      <c r="NR4" s="477">
        <v>0.7</v>
      </c>
      <c r="NS4" s="505" t="s">
        <v>248</v>
      </c>
      <c r="NT4" s="12">
        <v>1</v>
      </c>
    </row>
    <row r="5" spans="1:384" ht="13">
      <c r="A5" s="35">
        <v>18</v>
      </c>
      <c r="B5" s="36">
        <v>1.3</v>
      </c>
      <c r="C5" s="98" t="s">
        <v>248</v>
      </c>
      <c r="D5" s="178">
        <v>2</v>
      </c>
      <c r="E5" s="173"/>
      <c r="F5" s="111">
        <v>689</v>
      </c>
      <c r="G5" s="112">
        <v>1.4</v>
      </c>
      <c r="H5" s="108" t="s">
        <v>20</v>
      </c>
      <c r="I5" s="178">
        <v>2</v>
      </c>
      <c r="J5" s="173"/>
      <c r="K5" s="111">
        <v>652</v>
      </c>
      <c r="L5" s="112">
        <v>1.3</v>
      </c>
      <c r="M5" s="108" t="s">
        <v>20</v>
      </c>
      <c r="N5" s="178">
        <v>2</v>
      </c>
      <c r="O5" s="173"/>
      <c r="P5" s="111">
        <v>503</v>
      </c>
      <c r="Q5" s="112">
        <v>1.2</v>
      </c>
      <c r="R5" s="108" t="s">
        <v>21</v>
      </c>
      <c r="S5" s="178">
        <v>2</v>
      </c>
      <c r="T5" s="173"/>
      <c r="U5" s="111">
        <v>620</v>
      </c>
      <c r="V5" s="112">
        <v>1.1000000000000001</v>
      </c>
      <c r="W5" s="108" t="s">
        <v>23</v>
      </c>
      <c r="X5" s="178">
        <v>2</v>
      </c>
      <c r="Y5" s="173"/>
      <c r="Z5" s="111">
        <v>554</v>
      </c>
      <c r="AA5" s="112">
        <v>1</v>
      </c>
      <c r="AB5" s="108" t="s">
        <v>23</v>
      </c>
      <c r="AC5" s="178">
        <v>2</v>
      </c>
      <c r="AD5" s="173"/>
      <c r="AE5" s="111">
        <v>555</v>
      </c>
      <c r="AF5" s="112">
        <v>1</v>
      </c>
      <c r="AG5" s="108" t="s">
        <v>23</v>
      </c>
      <c r="AH5" s="7">
        <v>2</v>
      </c>
      <c r="AI5" s="173"/>
      <c r="AJ5" s="111">
        <v>516</v>
      </c>
      <c r="AK5" s="112">
        <v>0.9</v>
      </c>
      <c r="AL5" s="108" t="s">
        <v>23</v>
      </c>
      <c r="AM5" s="7">
        <v>2</v>
      </c>
      <c r="AN5" s="173"/>
      <c r="AO5" s="35">
        <v>802</v>
      </c>
      <c r="AP5" s="36">
        <v>1.1000000000000001</v>
      </c>
      <c r="AQ5" s="98" t="s">
        <v>251</v>
      </c>
      <c r="AR5" s="12">
        <v>2</v>
      </c>
      <c r="AS5" s="173"/>
      <c r="AT5" s="111">
        <v>497</v>
      </c>
      <c r="AU5" s="112">
        <v>0.9</v>
      </c>
      <c r="AV5" s="108" t="s">
        <v>23</v>
      </c>
      <c r="AW5" s="7">
        <v>2</v>
      </c>
      <c r="AX5" s="173"/>
      <c r="AY5" s="111">
        <v>500</v>
      </c>
      <c r="AZ5" s="112">
        <v>0.9</v>
      </c>
      <c r="BA5" s="108" t="s">
        <v>23</v>
      </c>
      <c r="BB5" s="7">
        <v>2</v>
      </c>
      <c r="BC5" s="173"/>
      <c r="BD5" s="111">
        <v>387</v>
      </c>
      <c r="BE5" s="112">
        <v>0.9</v>
      </c>
      <c r="BF5" s="108" t="s">
        <v>21</v>
      </c>
      <c r="BG5" s="7">
        <v>2</v>
      </c>
      <c r="BH5" s="173"/>
      <c r="BI5" s="111">
        <v>493</v>
      </c>
      <c r="BJ5" s="112">
        <v>1</v>
      </c>
      <c r="BK5" s="108" t="s">
        <v>20</v>
      </c>
      <c r="BL5" s="7">
        <v>2</v>
      </c>
      <c r="BM5" s="173"/>
      <c r="BN5" s="111">
        <v>378</v>
      </c>
      <c r="BO5" s="112">
        <v>0.9</v>
      </c>
      <c r="BP5" s="108" t="s">
        <v>21</v>
      </c>
      <c r="BQ5" s="7">
        <v>2</v>
      </c>
      <c r="BR5" s="173"/>
      <c r="BS5" s="111">
        <v>344</v>
      </c>
      <c r="BT5" s="112">
        <v>0.8</v>
      </c>
      <c r="BU5" s="108" t="s">
        <v>21</v>
      </c>
      <c r="BV5" s="7">
        <v>2</v>
      </c>
      <c r="BW5" s="173"/>
      <c r="BX5" s="111">
        <v>319</v>
      </c>
      <c r="BY5" s="112">
        <v>0.8</v>
      </c>
      <c r="BZ5" s="108" t="s">
        <v>21</v>
      </c>
      <c r="CA5" s="7">
        <v>2</v>
      </c>
      <c r="CB5" s="173"/>
      <c r="CC5" s="111">
        <v>307</v>
      </c>
      <c r="CD5" s="112">
        <v>0.7</v>
      </c>
      <c r="CE5" s="108" t="s">
        <v>21</v>
      </c>
      <c r="CF5" s="7">
        <v>2</v>
      </c>
      <c r="CG5" s="173"/>
      <c r="CH5" s="111">
        <v>365</v>
      </c>
      <c r="CI5" s="112">
        <v>0.6</v>
      </c>
      <c r="CJ5" s="108" t="s">
        <v>23</v>
      </c>
      <c r="CK5" s="7">
        <v>2</v>
      </c>
      <c r="CL5" s="173"/>
      <c r="CM5" s="111">
        <v>245</v>
      </c>
      <c r="CN5" s="112">
        <v>0.6</v>
      </c>
      <c r="CO5" s="108" t="s">
        <v>21</v>
      </c>
      <c r="CP5" s="7">
        <v>2</v>
      </c>
      <c r="CQ5" s="173"/>
      <c r="CR5" s="111">
        <v>247</v>
      </c>
      <c r="CS5" s="112">
        <v>0.6</v>
      </c>
      <c r="CT5" s="108" t="s">
        <v>21</v>
      </c>
      <c r="CU5" s="7">
        <v>2</v>
      </c>
      <c r="CV5" s="173"/>
      <c r="CW5" s="111">
        <v>333</v>
      </c>
      <c r="CX5" s="112">
        <v>0.6</v>
      </c>
      <c r="CY5" s="108" t="s">
        <v>23</v>
      </c>
      <c r="CZ5" s="7">
        <v>2</v>
      </c>
      <c r="DA5" s="173"/>
      <c r="DB5" s="35">
        <v>309</v>
      </c>
      <c r="DC5" s="36">
        <v>0.6</v>
      </c>
      <c r="DD5" s="98" t="s">
        <v>249</v>
      </c>
      <c r="DE5" s="12">
        <v>2</v>
      </c>
      <c r="DF5" s="173"/>
      <c r="DG5" s="300">
        <v>310</v>
      </c>
      <c r="DH5" s="301">
        <v>0.6</v>
      </c>
      <c r="DI5" s="302" t="s">
        <v>20</v>
      </c>
      <c r="DJ5" s="7">
        <v>2</v>
      </c>
      <c r="DK5" s="173"/>
      <c r="DL5" s="298">
        <v>205</v>
      </c>
      <c r="DM5" s="299">
        <v>0.6</v>
      </c>
      <c r="DN5" s="303" t="s">
        <v>255</v>
      </c>
      <c r="DO5" s="12">
        <v>2</v>
      </c>
      <c r="DP5" s="173"/>
      <c r="DQ5" s="298">
        <v>313</v>
      </c>
      <c r="DR5" s="299">
        <v>0.6</v>
      </c>
      <c r="DS5" s="303" t="s">
        <v>249</v>
      </c>
      <c r="DT5" s="12">
        <v>2</v>
      </c>
      <c r="DU5" s="173"/>
      <c r="DV5" s="300">
        <v>256</v>
      </c>
      <c r="DW5" s="301">
        <v>0.6</v>
      </c>
      <c r="DX5" s="302" t="s">
        <v>21</v>
      </c>
      <c r="DY5" s="7">
        <v>2</v>
      </c>
      <c r="DZ5" s="173"/>
      <c r="EA5" s="300">
        <v>264</v>
      </c>
      <c r="EB5" s="301">
        <v>0.6</v>
      </c>
      <c r="EC5" s="302" t="s">
        <v>21</v>
      </c>
      <c r="ED5" s="7">
        <v>2</v>
      </c>
      <c r="EE5" s="173"/>
      <c r="EF5" s="298">
        <v>313</v>
      </c>
      <c r="EG5" s="299">
        <v>0.6</v>
      </c>
      <c r="EH5" s="303" t="s">
        <v>249</v>
      </c>
      <c r="EI5" s="12">
        <v>2</v>
      </c>
      <c r="EJ5" s="173"/>
      <c r="EK5" s="319">
        <v>291</v>
      </c>
      <c r="EL5" s="320">
        <v>0.6</v>
      </c>
      <c r="EM5" s="321" t="s">
        <v>249</v>
      </c>
      <c r="EN5" s="12">
        <v>2</v>
      </c>
      <c r="EO5" s="173"/>
      <c r="EP5" s="318">
        <v>301</v>
      </c>
      <c r="EQ5" s="325">
        <v>0.5</v>
      </c>
      <c r="ER5" s="324" t="s">
        <v>23</v>
      </c>
      <c r="ES5" s="7">
        <v>2</v>
      </c>
      <c r="ET5" s="173"/>
      <c r="EU5" s="319">
        <v>266</v>
      </c>
      <c r="EV5" s="320">
        <v>0.5</v>
      </c>
      <c r="EW5" s="321" t="s">
        <v>249</v>
      </c>
      <c r="EX5" s="12">
        <v>2</v>
      </c>
      <c r="EY5" s="173"/>
      <c r="EZ5" s="319">
        <v>255</v>
      </c>
      <c r="FA5" s="320">
        <v>0.5</v>
      </c>
      <c r="FB5" s="321" t="s">
        <v>249</v>
      </c>
      <c r="FC5" s="12">
        <v>2</v>
      </c>
      <c r="FD5" s="173"/>
      <c r="FE5" s="319">
        <v>264</v>
      </c>
      <c r="FF5" s="320">
        <v>0.5</v>
      </c>
      <c r="FG5" s="321" t="s">
        <v>249</v>
      </c>
      <c r="FH5" s="12">
        <v>2</v>
      </c>
      <c r="FI5" s="173"/>
      <c r="FJ5" s="340">
        <v>250</v>
      </c>
      <c r="FK5" s="341">
        <v>0.5</v>
      </c>
      <c r="FL5" s="339" t="s">
        <v>20</v>
      </c>
      <c r="FM5" s="7">
        <v>2</v>
      </c>
      <c r="FN5" s="173"/>
      <c r="FO5" s="318">
        <v>170</v>
      </c>
      <c r="FP5" s="325">
        <v>0.4</v>
      </c>
      <c r="FQ5" s="324" t="s">
        <v>21</v>
      </c>
      <c r="FR5" s="7">
        <v>2</v>
      </c>
      <c r="FS5" s="173"/>
      <c r="FT5" s="318">
        <v>171</v>
      </c>
      <c r="FU5" s="325">
        <v>0.4</v>
      </c>
      <c r="FV5" s="324" t="s">
        <v>21</v>
      </c>
      <c r="FW5" s="7">
        <v>2</v>
      </c>
      <c r="FX5" s="173"/>
      <c r="FY5" s="319">
        <v>246</v>
      </c>
      <c r="FZ5" s="320">
        <v>0.5</v>
      </c>
      <c r="GA5" s="321" t="s">
        <v>250</v>
      </c>
      <c r="GB5" s="12">
        <v>2</v>
      </c>
      <c r="GC5" s="173"/>
      <c r="GD5" s="348">
        <v>258</v>
      </c>
      <c r="GE5" s="349">
        <v>0.5</v>
      </c>
      <c r="GF5" s="353" t="s">
        <v>250</v>
      </c>
      <c r="GG5" s="12">
        <v>2</v>
      </c>
      <c r="GH5" s="173"/>
      <c r="GI5" s="356">
        <v>230</v>
      </c>
      <c r="GJ5" s="357">
        <v>0.6</v>
      </c>
      <c r="GK5" s="352" t="s">
        <v>21</v>
      </c>
      <c r="GL5" s="7">
        <v>2</v>
      </c>
      <c r="GM5" s="173"/>
      <c r="GN5" s="336">
        <v>305</v>
      </c>
      <c r="GO5" s="337">
        <v>0.6</v>
      </c>
      <c r="GP5" s="338" t="s">
        <v>250</v>
      </c>
      <c r="GQ5" s="12">
        <v>2</v>
      </c>
      <c r="GR5" s="173"/>
      <c r="GS5" s="340">
        <v>220</v>
      </c>
      <c r="GT5" s="341">
        <v>0.5</v>
      </c>
      <c r="GU5" s="339" t="s">
        <v>21</v>
      </c>
      <c r="GV5" s="7">
        <v>2</v>
      </c>
      <c r="GW5" s="173"/>
      <c r="GX5" s="340">
        <v>210</v>
      </c>
      <c r="GY5" s="341">
        <v>0.5</v>
      </c>
      <c r="GZ5" s="339" t="s">
        <v>21</v>
      </c>
      <c r="HA5" s="7">
        <v>2</v>
      </c>
      <c r="HB5" s="173"/>
      <c r="HC5" s="336">
        <v>320</v>
      </c>
      <c r="HD5" s="337">
        <v>0.6</v>
      </c>
      <c r="HE5" s="338" t="s">
        <v>250</v>
      </c>
      <c r="HF5" s="12">
        <v>2</v>
      </c>
      <c r="HG5" s="173"/>
      <c r="HH5" s="340">
        <v>220</v>
      </c>
      <c r="HI5" s="341">
        <v>0.5</v>
      </c>
      <c r="HJ5" s="339" t="s">
        <v>21</v>
      </c>
      <c r="HK5" s="7">
        <v>2</v>
      </c>
      <c r="HL5" s="173"/>
      <c r="HM5" s="336">
        <v>740</v>
      </c>
      <c r="HN5" s="337">
        <v>0.6</v>
      </c>
      <c r="HO5" s="338" t="s">
        <v>256</v>
      </c>
      <c r="HP5" s="12">
        <v>2</v>
      </c>
      <c r="HQ5" s="173"/>
      <c r="HR5" s="340">
        <v>240</v>
      </c>
      <c r="HS5" s="341">
        <v>0.6</v>
      </c>
      <c r="HT5" s="339" t="s">
        <v>21</v>
      </c>
      <c r="HU5" s="7">
        <v>2</v>
      </c>
      <c r="HV5" s="173"/>
      <c r="HW5" s="340">
        <v>250</v>
      </c>
      <c r="HX5" s="341">
        <v>0.6</v>
      </c>
      <c r="HY5" s="339" t="s">
        <v>21</v>
      </c>
      <c r="HZ5" s="7">
        <v>2</v>
      </c>
      <c r="IA5" s="173"/>
      <c r="IB5" s="390">
        <v>315</v>
      </c>
      <c r="IC5" s="391">
        <v>0.6</v>
      </c>
      <c r="ID5" s="392" t="s">
        <v>250</v>
      </c>
      <c r="IE5" s="12">
        <v>2</v>
      </c>
      <c r="IF5" s="173"/>
      <c r="IG5" s="390">
        <v>10</v>
      </c>
      <c r="IH5" s="391">
        <v>0.7</v>
      </c>
      <c r="II5" s="392" t="s">
        <v>248</v>
      </c>
      <c r="IJ5" s="12">
        <v>2</v>
      </c>
      <c r="IK5" s="173"/>
      <c r="IL5" s="387">
        <v>270</v>
      </c>
      <c r="IM5" s="388">
        <v>0.6</v>
      </c>
      <c r="IN5" s="389" t="s">
        <v>21</v>
      </c>
      <c r="IO5" s="7">
        <v>2</v>
      </c>
      <c r="IP5" s="173"/>
      <c r="IQ5" s="390">
        <v>10</v>
      </c>
      <c r="IR5" s="391">
        <v>0.7</v>
      </c>
      <c r="IS5" s="392" t="s">
        <v>248</v>
      </c>
      <c r="IT5" s="12">
        <v>2</v>
      </c>
      <c r="IU5" s="173"/>
      <c r="IV5" s="390">
        <v>360</v>
      </c>
      <c r="IW5" s="391">
        <v>0.7</v>
      </c>
      <c r="IX5" s="392" t="s">
        <v>250</v>
      </c>
      <c r="IY5" s="12">
        <v>2</v>
      </c>
      <c r="IZ5" s="173"/>
      <c r="JA5" s="387">
        <v>260</v>
      </c>
      <c r="JB5" s="388">
        <v>0.6</v>
      </c>
      <c r="JC5" s="389" t="s">
        <v>21</v>
      </c>
      <c r="JD5" s="7">
        <v>2</v>
      </c>
      <c r="JE5" s="173"/>
      <c r="JF5" s="390">
        <v>320</v>
      </c>
      <c r="JG5" s="391">
        <v>0.6</v>
      </c>
      <c r="JH5" s="392" t="s">
        <v>250</v>
      </c>
      <c r="JI5" s="12">
        <v>2</v>
      </c>
      <c r="JJ5" s="173"/>
      <c r="JK5" s="390">
        <v>315</v>
      </c>
      <c r="JL5" s="391">
        <v>0.6</v>
      </c>
      <c r="JM5" s="392" t="s">
        <v>250</v>
      </c>
      <c r="JN5" s="12">
        <v>2</v>
      </c>
      <c r="JO5" s="173"/>
      <c r="JP5" s="390">
        <v>300</v>
      </c>
      <c r="JQ5" s="391">
        <v>0.6</v>
      </c>
      <c r="JR5" s="392" t="s">
        <v>250</v>
      </c>
      <c r="JS5" s="12">
        <v>2</v>
      </c>
      <c r="JT5" s="173"/>
      <c r="JU5" s="390">
        <v>300</v>
      </c>
      <c r="JV5" s="391">
        <v>0.6</v>
      </c>
      <c r="JW5" s="392" t="s">
        <v>250</v>
      </c>
      <c r="JX5" s="12">
        <v>2</v>
      </c>
      <c r="JY5" s="173"/>
      <c r="JZ5" s="390">
        <v>300</v>
      </c>
      <c r="KA5" s="391">
        <v>0.6</v>
      </c>
      <c r="KB5" s="392" t="s">
        <v>250</v>
      </c>
      <c r="KC5" s="12">
        <v>2</v>
      </c>
      <c r="KD5" s="173"/>
      <c r="KE5" s="390">
        <v>300</v>
      </c>
      <c r="KF5" s="391">
        <v>0.6</v>
      </c>
      <c r="KG5" s="392" t="s">
        <v>250</v>
      </c>
      <c r="KH5" s="12">
        <v>2</v>
      </c>
      <c r="KI5" s="173"/>
      <c r="KJ5" s="390">
        <v>310</v>
      </c>
      <c r="KK5" s="391">
        <v>0.6</v>
      </c>
      <c r="KL5" s="392" t="s">
        <v>250</v>
      </c>
      <c r="KM5" s="12">
        <v>2</v>
      </c>
      <c r="KN5" s="173"/>
      <c r="KO5" s="390">
        <v>325</v>
      </c>
      <c r="KP5" s="391">
        <v>0.6</v>
      </c>
      <c r="KQ5" s="392" t="s">
        <v>250</v>
      </c>
      <c r="KR5" s="12">
        <v>2</v>
      </c>
      <c r="KS5" s="173"/>
      <c r="KT5" s="390">
        <v>350</v>
      </c>
      <c r="KU5" s="391">
        <v>0.7</v>
      </c>
      <c r="KV5" s="392" t="s">
        <v>250</v>
      </c>
      <c r="KW5" s="12">
        <v>2</v>
      </c>
      <c r="KX5" s="173"/>
      <c r="KY5" s="421">
        <v>390</v>
      </c>
      <c r="KZ5" s="422">
        <v>0.8</v>
      </c>
      <c r="LA5" s="423" t="s">
        <v>250</v>
      </c>
      <c r="LB5" s="12">
        <v>2</v>
      </c>
      <c r="LC5" s="173"/>
      <c r="LD5" s="421">
        <v>445</v>
      </c>
      <c r="LE5" s="422">
        <v>0.9</v>
      </c>
      <c r="LF5" s="423" t="s">
        <v>250</v>
      </c>
      <c r="LG5" s="12">
        <v>2</v>
      </c>
      <c r="LH5" s="173"/>
      <c r="LI5" s="421">
        <v>610</v>
      </c>
      <c r="LJ5" s="422">
        <v>0.8</v>
      </c>
      <c r="LK5" s="423" t="s">
        <v>251</v>
      </c>
      <c r="LL5" s="12">
        <v>2</v>
      </c>
      <c r="LM5" s="173"/>
      <c r="LN5" s="421">
        <v>555</v>
      </c>
      <c r="LO5" s="422">
        <v>0.7</v>
      </c>
      <c r="LP5" s="423" t="s">
        <v>251</v>
      </c>
      <c r="LQ5" s="12">
        <v>2</v>
      </c>
      <c r="LR5" s="173"/>
      <c r="LS5" s="421">
        <v>530</v>
      </c>
      <c r="LT5" s="422">
        <v>0.7</v>
      </c>
      <c r="LU5" s="423" t="s">
        <v>251</v>
      </c>
      <c r="LV5" s="12">
        <v>2</v>
      </c>
      <c r="LW5" s="173"/>
      <c r="LX5" s="421">
        <v>540</v>
      </c>
      <c r="LY5" s="422">
        <v>0.7</v>
      </c>
      <c r="LZ5" s="423" t="s">
        <v>251</v>
      </c>
      <c r="MA5" s="12">
        <v>2</v>
      </c>
      <c r="MB5" s="173"/>
      <c r="MC5" s="421">
        <v>550</v>
      </c>
      <c r="MD5" s="422">
        <v>0.7</v>
      </c>
      <c r="ME5" s="423" t="s">
        <v>251</v>
      </c>
      <c r="MF5" s="12">
        <v>2</v>
      </c>
      <c r="MG5" s="173"/>
      <c r="MH5" s="440">
        <v>580</v>
      </c>
      <c r="MI5" s="441">
        <v>0.8</v>
      </c>
      <c r="MJ5" s="439" t="s">
        <v>251</v>
      </c>
      <c r="MK5" s="12">
        <v>2</v>
      </c>
      <c r="ML5" s="173"/>
      <c r="MM5" s="449">
        <v>645</v>
      </c>
      <c r="MN5" s="441">
        <v>0.8</v>
      </c>
      <c r="MO5" s="448" t="s">
        <v>251</v>
      </c>
      <c r="MP5" s="12">
        <v>2</v>
      </c>
      <c r="MQ5" s="173"/>
      <c r="MR5" s="455">
        <v>1530</v>
      </c>
      <c r="MS5" s="456">
        <v>0.9</v>
      </c>
      <c r="MT5" s="454" t="s">
        <v>258</v>
      </c>
      <c r="MU5" s="12">
        <v>2</v>
      </c>
      <c r="MV5" s="173"/>
      <c r="MW5" s="461">
        <v>490</v>
      </c>
      <c r="MX5" s="460">
        <v>1</v>
      </c>
      <c r="MY5" s="438" t="s">
        <v>20</v>
      </c>
      <c r="MZ5" s="7">
        <v>2</v>
      </c>
      <c r="NA5" s="173"/>
      <c r="NB5" s="461">
        <v>520</v>
      </c>
      <c r="NC5" s="460">
        <v>1.1000000000000001</v>
      </c>
      <c r="ND5" s="438" t="s">
        <v>20</v>
      </c>
      <c r="NE5" s="7">
        <v>2</v>
      </c>
      <c r="NF5" s="173"/>
      <c r="NG5" s="468">
        <v>540</v>
      </c>
      <c r="NH5" s="469">
        <v>1.1000000000000001</v>
      </c>
      <c r="NI5" s="438" t="s">
        <v>20</v>
      </c>
      <c r="NJ5" s="7">
        <v>2</v>
      </c>
      <c r="NK5" s="173"/>
      <c r="NL5" s="474">
        <v>530</v>
      </c>
      <c r="NM5" s="477">
        <v>1.1000000000000001</v>
      </c>
      <c r="NN5" s="438" t="s">
        <v>20</v>
      </c>
      <c r="NO5" s="7">
        <v>2</v>
      </c>
      <c r="NP5" s="173"/>
      <c r="NQ5" s="506">
        <v>550</v>
      </c>
      <c r="NR5" s="477">
        <v>1.2</v>
      </c>
      <c r="NS5" s="438" t="s">
        <v>20</v>
      </c>
      <c r="NT5" s="7">
        <v>2</v>
      </c>
    </row>
    <row r="6" spans="1:384" ht="13">
      <c r="A6" s="111">
        <v>746</v>
      </c>
      <c r="B6" s="112">
        <v>1.3</v>
      </c>
      <c r="C6" s="108" t="s">
        <v>23</v>
      </c>
      <c r="D6" s="178">
        <v>3</v>
      </c>
      <c r="E6" s="173"/>
      <c r="F6" s="111">
        <v>772</v>
      </c>
      <c r="G6" s="112">
        <v>1.4</v>
      </c>
      <c r="H6" s="108" t="s">
        <v>23</v>
      </c>
      <c r="I6" s="178">
        <v>3</v>
      </c>
      <c r="J6" s="173"/>
      <c r="K6" s="111">
        <v>535</v>
      </c>
      <c r="L6" s="112">
        <v>1.3</v>
      </c>
      <c r="M6" s="108" t="s">
        <v>21</v>
      </c>
      <c r="N6" s="178">
        <v>3</v>
      </c>
      <c r="O6" s="173"/>
      <c r="P6" s="111">
        <v>671</v>
      </c>
      <c r="Q6" s="112">
        <v>1.2</v>
      </c>
      <c r="R6" s="108" t="s">
        <v>23</v>
      </c>
      <c r="S6" s="178">
        <v>3</v>
      </c>
      <c r="T6" s="173"/>
      <c r="U6" s="111">
        <v>501</v>
      </c>
      <c r="V6" s="112">
        <v>1.2</v>
      </c>
      <c r="W6" s="108" t="s">
        <v>21</v>
      </c>
      <c r="X6" s="178">
        <v>3</v>
      </c>
      <c r="Y6" s="173"/>
      <c r="Z6" s="35">
        <v>924</v>
      </c>
      <c r="AA6" s="36">
        <v>1.2</v>
      </c>
      <c r="AB6" s="98" t="s">
        <v>251</v>
      </c>
      <c r="AC6" s="178">
        <v>3</v>
      </c>
      <c r="AD6" s="173"/>
      <c r="AE6" s="35">
        <v>887</v>
      </c>
      <c r="AF6" s="36">
        <v>1.2</v>
      </c>
      <c r="AG6" s="98" t="s">
        <v>251</v>
      </c>
      <c r="AH6" s="178">
        <v>3</v>
      </c>
      <c r="AI6" s="173"/>
      <c r="AJ6" s="35">
        <v>853</v>
      </c>
      <c r="AK6" s="36">
        <v>1.1000000000000001</v>
      </c>
      <c r="AL6" s="98" t="s">
        <v>251</v>
      </c>
      <c r="AM6" s="178">
        <v>3</v>
      </c>
      <c r="AN6" s="173"/>
      <c r="AO6" s="35">
        <v>528</v>
      </c>
      <c r="AP6" s="36">
        <v>1.1000000000000001</v>
      </c>
      <c r="AQ6" s="98" t="s">
        <v>249</v>
      </c>
      <c r="AR6" s="12">
        <v>3</v>
      </c>
      <c r="AS6" s="173"/>
      <c r="AT6" s="111">
        <v>504</v>
      </c>
      <c r="AU6" s="112">
        <v>1</v>
      </c>
      <c r="AV6" s="108" t="s">
        <v>20</v>
      </c>
      <c r="AW6" s="7">
        <v>3</v>
      </c>
      <c r="AX6" s="173"/>
      <c r="AY6" s="111">
        <v>494</v>
      </c>
      <c r="AZ6" s="112">
        <v>1</v>
      </c>
      <c r="BA6" s="108" t="s">
        <v>20</v>
      </c>
      <c r="BB6" s="7">
        <v>3</v>
      </c>
      <c r="BC6" s="173"/>
      <c r="BD6" s="111">
        <v>536</v>
      </c>
      <c r="BE6" s="112">
        <v>0.9</v>
      </c>
      <c r="BF6" s="108" t="s">
        <v>23</v>
      </c>
      <c r="BG6" s="7">
        <v>3</v>
      </c>
      <c r="BH6" s="173"/>
      <c r="BI6" s="111">
        <v>397</v>
      </c>
      <c r="BJ6" s="112">
        <v>1</v>
      </c>
      <c r="BK6" s="108" t="s">
        <v>21</v>
      </c>
      <c r="BL6" s="7">
        <v>3</v>
      </c>
      <c r="BM6" s="173"/>
      <c r="BN6" s="111">
        <v>532</v>
      </c>
      <c r="BO6" s="112">
        <v>0.9</v>
      </c>
      <c r="BP6" s="108" t="s">
        <v>23</v>
      </c>
      <c r="BQ6" s="7">
        <v>3</v>
      </c>
      <c r="BR6" s="173"/>
      <c r="BS6" s="111">
        <v>476</v>
      </c>
      <c r="BT6" s="112">
        <v>0.8</v>
      </c>
      <c r="BU6" s="108" t="s">
        <v>23</v>
      </c>
      <c r="BV6" s="7">
        <v>3</v>
      </c>
      <c r="BW6" s="173"/>
      <c r="BX6" s="111">
        <v>458</v>
      </c>
      <c r="BY6" s="112">
        <v>0.8</v>
      </c>
      <c r="BZ6" s="108" t="s">
        <v>23</v>
      </c>
      <c r="CA6" s="7">
        <v>3</v>
      </c>
      <c r="CB6" s="173"/>
      <c r="CC6" s="111">
        <v>420</v>
      </c>
      <c r="CD6" s="112">
        <v>0.7</v>
      </c>
      <c r="CE6" s="108" t="s">
        <v>23</v>
      </c>
      <c r="CF6" s="7">
        <v>3</v>
      </c>
      <c r="CG6" s="173"/>
      <c r="CH6" s="35">
        <v>360</v>
      </c>
      <c r="CI6" s="36">
        <v>0.7</v>
      </c>
      <c r="CJ6" s="98" t="s">
        <v>249</v>
      </c>
      <c r="CK6" s="12">
        <v>3</v>
      </c>
      <c r="CL6" s="173"/>
      <c r="CM6" s="111">
        <v>355</v>
      </c>
      <c r="CN6" s="112">
        <v>0.6</v>
      </c>
      <c r="CO6" s="108" t="s">
        <v>23</v>
      </c>
      <c r="CP6" s="7">
        <v>3</v>
      </c>
      <c r="CQ6" s="173"/>
      <c r="CR6" s="111">
        <v>340</v>
      </c>
      <c r="CS6" s="112">
        <v>0.6</v>
      </c>
      <c r="CT6" s="108" t="s">
        <v>23</v>
      </c>
      <c r="CU6" s="7">
        <v>3</v>
      </c>
      <c r="CV6" s="173"/>
      <c r="CW6" s="111">
        <v>248</v>
      </c>
      <c r="CX6" s="112">
        <v>0.6</v>
      </c>
      <c r="CY6" s="108" t="s">
        <v>21</v>
      </c>
      <c r="CZ6" s="7">
        <v>3</v>
      </c>
      <c r="DA6" s="173"/>
      <c r="DB6" s="111">
        <v>298</v>
      </c>
      <c r="DC6" s="112">
        <v>0.6</v>
      </c>
      <c r="DD6" s="108" t="s">
        <v>20</v>
      </c>
      <c r="DE6" s="7">
        <v>3</v>
      </c>
      <c r="DF6" s="173"/>
      <c r="DG6" s="300">
        <v>244</v>
      </c>
      <c r="DH6" s="301">
        <v>0.6</v>
      </c>
      <c r="DI6" s="302" t="s">
        <v>21</v>
      </c>
      <c r="DJ6" s="7">
        <v>3</v>
      </c>
      <c r="DK6" s="173"/>
      <c r="DL6" s="300">
        <v>297</v>
      </c>
      <c r="DM6" s="301">
        <v>0.6</v>
      </c>
      <c r="DN6" s="302" t="s">
        <v>20</v>
      </c>
      <c r="DO6" s="7">
        <v>3</v>
      </c>
      <c r="DP6" s="173"/>
      <c r="DQ6" s="300">
        <v>301</v>
      </c>
      <c r="DR6" s="301">
        <v>0.6</v>
      </c>
      <c r="DS6" s="302" t="s">
        <v>20</v>
      </c>
      <c r="DT6" s="7">
        <v>3</v>
      </c>
      <c r="DU6" s="173"/>
      <c r="DV6" s="298">
        <v>344</v>
      </c>
      <c r="DW6" s="299">
        <v>0.7</v>
      </c>
      <c r="DX6" s="303" t="s">
        <v>249</v>
      </c>
      <c r="DY6" s="12">
        <v>3</v>
      </c>
      <c r="DZ6" s="173"/>
      <c r="EA6" s="300">
        <v>365</v>
      </c>
      <c r="EB6" s="301">
        <v>0.6</v>
      </c>
      <c r="EC6" s="302" t="s">
        <v>23</v>
      </c>
      <c r="ED6" s="7">
        <v>3</v>
      </c>
      <c r="EE6" s="173"/>
      <c r="EF6" s="300">
        <v>302</v>
      </c>
      <c r="EG6" s="301">
        <v>0.6</v>
      </c>
      <c r="EH6" s="302" t="s">
        <v>20</v>
      </c>
      <c r="EI6" s="7">
        <v>3</v>
      </c>
      <c r="EJ6" s="173"/>
      <c r="EK6" s="318">
        <v>291</v>
      </c>
      <c r="EL6" s="325">
        <v>0.6</v>
      </c>
      <c r="EM6" s="324" t="s">
        <v>20</v>
      </c>
      <c r="EN6" s="7">
        <v>3</v>
      </c>
      <c r="EO6" s="173"/>
      <c r="EP6" s="319">
        <v>477</v>
      </c>
      <c r="EQ6" s="320">
        <v>0.6</v>
      </c>
      <c r="ER6" s="321" t="s">
        <v>251</v>
      </c>
      <c r="ES6" s="12">
        <v>3</v>
      </c>
      <c r="ET6" s="173"/>
      <c r="EU6" s="318">
        <v>219</v>
      </c>
      <c r="EV6" s="325">
        <v>0.5</v>
      </c>
      <c r="EW6" s="324" t="s">
        <v>21</v>
      </c>
      <c r="EX6" s="7">
        <v>3</v>
      </c>
      <c r="EY6" s="173"/>
      <c r="EZ6" s="318">
        <v>252</v>
      </c>
      <c r="FA6" s="325">
        <v>0.5</v>
      </c>
      <c r="FB6" s="324" t="s">
        <v>20</v>
      </c>
      <c r="FC6" s="7">
        <v>3</v>
      </c>
      <c r="FD6" s="173"/>
      <c r="FE6" s="318">
        <v>238</v>
      </c>
      <c r="FF6" s="325">
        <v>0.5</v>
      </c>
      <c r="FG6" s="324" t="s">
        <v>20</v>
      </c>
      <c r="FH6" s="7">
        <v>3</v>
      </c>
      <c r="FI6" s="173"/>
      <c r="FJ6" s="340">
        <v>189</v>
      </c>
      <c r="FK6" s="341">
        <v>0.5</v>
      </c>
      <c r="FL6" s="339" t="s">
        <v>21</v>
      </c>
      <c r="FM6" s="7">
        <v>3</v>
      </c>
      <c r="FN6" s="173"/>
      <c r="FO6" s="319">
        <v>615</v>
      </c>
      <c r="FP6" s="320">
        <v>0.5</v>
      </c>
      <c r="FQ6" s="321" t="s">
        <v>256</v>
      </c>
      <c r="FR6" s="12">
        <v>3</v>
      </c>
      <c r="FS6" s="173"/>
      <c r="FT6" s="319">
        <v>624</v>
      </c>
      <c r="FU6" s="320">
        <v>0.5</v>
      </c>
      <c r="FV6" s="321" t="s">
        <v>256</v>
      </c>
      <c r="FW6" s="12">
        <v>3</v>
      </c>
      <c r="FX6" s="173"/>
      <c r="FY6" s="318">
        <v>240</v>
      </c>
      <c r="FZ6" s="325">
        <v>0.5</v>
      </c>
      <c r="GA6" s="324" t="s">
        <v>20</v>
      </c>
      <c r="GB6" s="7">
        <v>3</v>
      </c>
      <c r="GC6" s="173"/>
      <c r="GD6" s="356">
        <v>254</v>
      </c>
      <c r="GE6" s="357">
        <v>0.5</v>
      </c>
      <c r="GF6" s="352" t="s">
        <v>20</v>
      </c>
      <c r="GG6" s="7">
        <v>3</v>
      </c>
      <c r="GH6" s="173"/>
      <c r="GI6" s="356">
        <v>310</v>
      </c>
      <c r="GJ6" s="357">
        <v>0.6</v>
      </c>
      <c r="GK6" s="352" t="s">
        <v>20</v>
      </c>
      <c r="GL6" s="7">
        <v>3</v>
      </c>
      <c r="GM6" s="173"/>
      <c r="GN6" s="340">
        <v>310</v>
      </c>
      <c r="GO6" s="341">
        <v>0.6</v>
      </c>
      <c r="GP6" s="339" t="s">
        <v>20</v>
      </c>
      <c r="GQ6" s="7">
        <v>3</v>
      </c>
      <c r="GR6" s="173"/>
      <c r="GS6" s="340">
        <v>300</v>
      </c>
      <c r="GT6" s="341">
        <v>0.5</v>
      </c>
      <c r="GU6" s="339" t="s">
        <v>23</v>
      </c>
      <c r="GV6" s="7">
        <v>3</v>
      </c>
      <c r="GW6" s="173"/>
      <c r="GX6" s="340">
        <v>310</v>
      </c>
      <c r="GY6" s="341">
        <v>0.6</v>
      </c>
      <c r="GZ6" s="339" t="s">
        <v>23</v>
      </c>
      <c r="HA6" s="7">
        <v>3</v>
      </c>
      <c r="HB6" s="173"/>
      <c r="HC6" s="340">
        <v>230</v>
      </c>
      <c r="HD6" s="341">
        <v>0.6</v>
      </c>
      <c r="HE6" s="339" t="s">
        <v>21</v>
      </c>
      <c r="HF6" s="7">
        <v>3</v>
      </c>
      <c r="HG6" s="173"/>
      <c r="HH6" s="336">
        <v>320</v>
      </c>
      <c r="HI6" s="337">
        <v>0.6</v>
      </c>
      <c r="HJ6" s="338" t="s">
        <v>250</v>
      </c>
      <c r="HK6" s="12">
        <v>3</v>
      </c>
      <c r="HL6" s="173"/>
      <c r="HM6" s="336">
        <v>315</v>
      </c>
      <c r="HN6" s="337">
        <v>0.6</v>
      </c>
      <c r="HO6" s="338" t="s">
        <v>250</v>
      </c>
      <c r="HP6" s="12">
        <v>3</v>
      </c>
      <c r="HQ6" s="173"/>
      <c r="HR6" s="340">
        <v>165</v>
      </c>
      <c r="HS6" s="341">
        <v>0.6</v>
      </c>
      <c r="HT6" s="339" t="s">
        <v>22</v>
      </c>
      <c r="HU6" s="7">
        <v>3</v>
      </c>
      <c r="HV6" s="173"/>
      <c r="HW6" s="340">
        <v>170</v>
      </c>
      <c r="HX6" s="341">
        <v>0.6</v>
      </c>
      <c r="HY6" s="339" t="s">
        <v>22</v>
      </c>
      <c r="HZ6" s="7">
        <v>3</v>
      </c>
      <c r="IA6" s="173"/>
      <c r="IB6" s="387">
        <v>250</v>
      </c>
      <c r="IC6" s="388">
        <v>0.6</v>
      </c>
      <c r="ID6" s="389" t="s">
        <v>21</v>
      </c>
      <c r="IE6" s="7">
        <v>3</v>
      </c>
      <c r="IF6" s="173"/>
      <c r="IG6" s="387">
        <v>325</v>
      </c>
      <c r="IH6" s="388">
        <v>0.7</v>
      </c>
      <c r="II6" s="389" t="s">
        <v>20</v>
      </c>
      <c r="IJ6" s="7">
        <v>3</v>
      </c>
      <c r="IK6" s="173"/>
      <c r="IL6" s="390">
        <v>365</v>
      </c>
      <c r="IM6" s="391">
        <v>0.7</v>
      </c>
      <c r="IN6" s="392" t="s">
        <v>250</v>
      </c>
      <c r="IO6" s="7">
        <v>3</v>
      </c>
      <c r="IP6" s="173"/>
      <c r="IQ6" s="387">
        <v>275</v>
      </c>
      <c r="IR6" s="388">
        <v>0.7</v>
      </c>
      <c r="IS6" s="389" t="s">
        <v>21</v>
      </c>
      <c r="IT6" s="7">
        <v>3</v>
      </c>
      <c r="IU6" s="173"/>
      <c r="IV6" s="387">
        <v>345</v>
      </c>
      <c r="IW6" s="388">
        <v>0.7</v>
      </c>
      <c r="IX6" s="389" t="s">
        <v>20</v>
      </c>
      <c r="IY6" s="7">
        <v>3</v>
      </c>
      <c r="IZ6" s="173"/>
      <c r="JA6" s="390">
        <v>355</v>
      </c>
      <c r="JB6" s="391">
        <v>0.7</v>
      </c>
      <c r="JC6" s="392" t="s">
        <v>250</v>
      </c>
      <c r="JD6" s="12">
        <v>3</v>
      </c>
      <c r="JE6" s="173"/>
      <c r="JF6" s="387">
        <v>260</v>
      </c>
      <c r="JG6" s="388">
        <v>0.6</v>
      </c>
      <c r="JH6" s="389" t="s">
        <v>21</v>
      </c>
      <c r="JI6" s="7">
        <v>3</v>
      </c>
      <c r="JJ6" s="173"/>
      <c r="JK6" s="390">
        <v>265</v>
      </c>
      <c r="JL6" s="391">
        <v>0.6</v>
      </c>
      <c r="JM6" s="389" t="s">
        <v>21</v>
      </c>
      <c r="JN6" s="7">
        <v>3</v>
      </c>
      <c r="JO6" s="173"/>
      <c r="JP6" s="390">
        <v>355</v>
      </c>
      <c r="JQ6" s="391">
        <v>0.6</v>
      </c>
      <c r="JR6" s="389" t="s">
        <v>23</v>
      </c>
      <c r="JS6" s="7">
        <v>3</v>
      </c>
      <c r="JT6" s="173"/>
      <c r="JU6" s="390">
        <v>255</v>
      </c>
      <c r="JV6" s="391">
        <v>0.6</v>
      </c>
      <c r="JW6" s="389" t="s">
        <v>21</v>
      </c>
      <c r="JX6" s="7">
        <v>3</v>
      </c>
      <c r="JY6" s="173"/>
      <c r="JZ6" s="390">
        <v>170</v>
      </c>
      <c r="KA6" s="391">
        <v>0.6</v>
      </c>
      <c r="KB6" s="389" t="s">
        <v>22</v>
      </c>
      <c r="KC6" s="7">
        <v>3</v>
      </c>
      <c r="KD6" s="173"/>
      <c r="KE6" s="390">
        <v>325</v>
      </c>
      <c r="KF6" s="391">
        <v>0.7</v>
      </c>
      <c r="KG6" s="389" t="s">
        <v>20</v>
      </c>
      <c r="KH6" s="7">
        <v>3</v>
      </c>
      <c r="KI6" s="173"/>
      <c r="KJ6" s="390">
        <v>325</v>
      </c>
      <c r="KK6" s="391">
        <v>0.7</v>
      </c>
      <c r="KL6" s="389" t="s">
        <v>20</v>
      </c>
      <c r="KM6" s="7">
        <v>3</v>
      </c>
      <c r="KN6" s="173"/>
      <c r="KO6" s="390">
        <v>355</v>
      </c>
      <c r="KP6" s="391">
        <v>0.7</v>
      </c>
      <c r="KQ6" s="389" t="s">
        <v>20</v>
      </c>
      <c r="KR6" s="7">
        <v>3</v>
      </c>
      <c r="KS6" s="173"/>
      <c r="KT6" s="390">
        <v>355</v>
      </c>
      <c r="KU6" s="391">
        <v>0.7</v>
      </c>
      <c r="KV6" s="389" t="s">
        <v>20</v>
      </c>
      <c r="KW6" s="7">
        <v>3</v>
      </c>
      <c r="KX6" s="173"/>
      <c r="KY6" s="421">
        <v>375</v>
      </c>
      <c r="KZ6" s="422">
        <v>0.8</v>
      </c>
      <c r="LA6" s="389" t="s">
        <v>20</v>
      </c>
      <c r="LB6" s="7">
        <v>3</v>
      </c>
      <c r="LC6" s="173"/>
      <c r="LD6" s="421">
        <v>655</v>
      </c>
      <c r="LE6" s="422">
        <v>0.9</v>
      </c>
      <c r="LF6" s="392" t="s">
        <v>251</v>
      </c>
      <c r="LG6" s="12">
        <v>3</v>
      </c>
      <c r="LH6" s="173"/>
      <c r="LI6" s="421">
        <v>395</v>
      </c>
      <c r="LJ6" s="422">
        <v>0.8</v>
      </c>
      <c r="LK6" s="392" t="s">
        <v>249</v>
      </c>
      <c r="LL6" s="12">
        <v>3</v>
      </c>
      <c r="LM6" s="173"/>
      <c r="LN6" s="421">
        <v>410</v>
      </c>
      <c r="LO6" s="422">
        <v>0.8</v>
      </c>
      <c r="LP6" s="392" t="s">
        <v>249</v>
      </c>
      <c r="LQ6" s="12">
        <v>3</v>
      </c>
      <c r="LR6" s="173"/>
      <c r="LS6" s="421">
        <v>395</v>
      </c>
      <c r="LT6" s="422">
        <v>0.8</v>
      </c>
      <c r="LU6" s="392" t="s">
        <v>257</v>
      </c>
      <c r="LV6" s="12">
        <v>3</v>
      </c>
      <c r="LW6" s="173"/>
      <c r="LX6" s="421">
        <v>405</v>
      </c>
      <c r="LY6" s="422">
        <v>0.8</v>
      </c>
      <c r="LZ6" s="392" t="s">
        <v>249</v>
      </c>
      <c r="MA6" s="12">
        <v>3</v>
      </c>
      <c r="MB6" s="173"/>
      <c r="MC6" s="421">
        <v>1475</v>
      </c>
      <c r="MD6" s="422">
        <v>0.8</v>
      </c>
      <c r="ME6" s="392" t="s">
        <v>258</v>
      </c>
      <c r="MF6" s="12">
        <v>3</v>
      </c>
      <c r="MG6" s="173"/>
      <c r="MH6" s="440">
        <v>735</v>
      </c>
      <c r="MI6" s="441">
        <v>0.8</v>
      </c>
      <c r="MJ6" s="439" t="s">
        <v>263</v>
      </c>
      <c r="MK6" s="12">
        <v>3</v>
      </c>
      <c r="ML6" s="173"/>
      <c r="MM6" s="449">
        <v>1445</v>
      </c>
      <c r="MN6" s="441">
        <v>0.8</v>
      </c>
      <c r="MO6" s="448" t="s">
        <v>258</v>
      </c>
      <c r="MP6" s="12">
        <v>3</v>
      </c>
      <c r="MQ6" s="173"/>
      <c r="MR6" s="455">
        <v>755</v>
      </c>
      <c r="MS6" s="456">
        <v>1</v>
      </c>
      <c r="MT6" s="454" t="s">
        <v>251</v>
      </c>
      <c r="MU6" s="12">
        <v>3</v>
      </c>
      <c r="MV6" s="173"/>
      <c r="MW6" s="461">
        <v>1690</v>
      </c>
      <c r="MX6" s="460">
        <v>1</v>
      </c>
      <c r="MY6" s="454" t="s">
        <v>258</v>
      </c>
      <c r="MZ6" s="12">
        <v>3</v>
      </c>
      <c r="NA6" s="173"/>
      <c r="NB6" s="461">
        <v>1930</v>
      </c>
      <c r="NC6" s="460">
        <v>1.1000000000000001</v>
      </c>
      <c r="ND6" s="454" t="s">
        <v>258</v>
      </c>
      <c r="NE6" s="12">
        <v>3</v>
      </c>
      <c r="NF6" s="173"/>
      <c r="NG6" s="468">
        <v>2015</v>
      </c>
      <c r="NH6" s="469">
        <v>1.2</v>
      </c>
      <c r="NI6" s="467" t="s">
        <v>258</v>
      </c>
      <c r="NJ6" s="12">
        <v>3</v>
      </c>
      <c r="NK6" s="173"/>
      <c r="NL6" s="474">
        <v>2070</v>
      </c>
      <c r="NM6" s="477">
        <v>1.2</v>
      </c>
      <c r="NN6" s="467" t="s">
        <v>258</v>
      </c>
      <c r="NO6" s="12">
        <v>3</v>
      </c>
      <c r="NP6" s="173"/>
      <c r="NQ6" s="506">
        <v>2155</v>
      </c>
      <c r="NR6" s="477">
        <v>1.2</v>
      </c>
      <c r="NS6" s="505" t="s">
        <v>258</v>
      </c>
      <c r="NT6" s="12">
        <v>3</v>
      </c>
    </row>
    <row r="7" spans="1:384" ht="13">
      <c r="A7" s="111">
        <v>689</v>
      </c>
      <c r="B7" s="112">
        <v>1.4</v>
      </c>
      <c r="C7" s="108" t="s">
        <v>20</v>
      </c>
      <c r="D7" s="178">
        <v>4</v>
      </c>
      <c r="E7" s="173"/>
      <c r="F7" s="35">
        <v>762</v>
      </c>
      <c r="G7" s="36">
        <v>1.5</v>
      </c>
      <c r="H7" s="98" t="s">
        <v>249</v>
      </c>
      <c r="I7" s="178">
        <v>4</v>
      </c>
      <c r="J7" s="173"/>
      <c r="K7" s="111">
        <v>717</v>
      </c>
      <c r="L7" s="112">
        <v>1.3</v>
      </c>
      <c r="M7" s="108" t="s">
        <v>23</v>
      </c>
      <c r="N7" s="178">
        <v>4</v>
      </c>
      <c r="O7" s="173"/>
      <c r="P7" s="35">
        <v>680</v>
      </c>
      <c r="Q7" s="36">
        <v>1.4</v>
      </c>
      <c r="R7" s="98" t="s">
        <v>249</v>
      </c>
      <c r="S7" s="178">
        <v>4</v>
      </c>
      <c r="T7" s="173"/>
      <c r="U7" s="35">
        <v>643</v>
      </c>
      <c r="V7" s="36">
        <v>1.3</v>
      </c>
      <c r="W7" s="98" t="s">
        <v>249</v>
      </c>
      <c r="X7" s="178">
        <v>4</v>
      </c>
      <c r="Y7" s="173"/>
      <c r="Z7" s="35">
        <v>610</v>
      </c>
      <c r="AA7" s="36">
        <v>1.2</v>
      </c>
      <c r="AB7" s="98" t="s">
        <v>249</v>
      </c>
      <c r="AC7" s="178">
        <v>4</v>
      </c>
      <c r="AD7" s="173"/>
      <c r="AE7" s="35">
        <v>612</v>
      </c>
      <c r="AF7" s="36">
        <v>1.2</v>
      </c>
      <c r="AG7" s="98" t="s">
        <v>249</v>
      </c>
      <c r="AH7" s="178">
        <v>4</v>
      </c>
      <c r="AI7" s="173"/>
      <c r="AJ7" s="111">
        <v>554</v>
      </c>
      <c r="AK7" s="112">
        <v>1.1000000000000001</v>
      </c>
      <c r="AL7" s="108" t="s">
        <v>20</v>
      </c>
      <c r="AM7" s="7">
        <v>4</v>
      </c>
      <c r="AN7" s="173"/>
      <c r="AO7" s="111">
        <v>512</v>
      </c>
      <c r="AP7" s="112">
        <v>1.1000000000000001</v>
      </c>
      <c r="AQ7" s="108" t="s">
        <v>20</v>
      </c>
      <c r="AR7" s="7">
        <v>4</v>
      </c>
      <c r="AS7" s="173"/>
      <c r="AT7" s="111">
        <v>425</v>
      </c>
      <c r="AU7" s="112">
        <v>1</v>
      </c>
      <c r="AV7" s="108" t="s">
        <v>21</v>
      </c>
      <c r="AW7" s="7">
        <v>4</v>
      </c>
      <c r="AX7" s="173"/>
      <c r="AY7" s="111">
        <v>399</v>
      </c>
      <c r="AZ7" s="112">
        <v>1</v>
      </c>
      <c r="BA7" s="108" t="s">
        <v>21</v>
      </c>
      <c r="BB7" s="7">
        <v>4</v>
      </c>
      <c r="BC7" s="173"/>
      <c r="BD7" s="111">
        <v>490</v>
      </c>
      <c r="BE7" s="112">
        <v>1</v>
      </c>
      <c r="BF7" s="108" t="s">
        <v>20</v>
      </c>
      <c r="BG7" s="7">
        <v>4</v>
      </c>
      <c r="BH7" s="173"/>
      <c r="BI7" s="111">
        <v>559</v>
      </c>
      <c r="BJ7" s="112">
        <v>1</v>
      </c>
      <c r="BK7" s="108" t="s">
        <v>23</v>
      </c>
      <c r="BL7" s="7">
        <v>4</v>
      </c>
      <c r="BM7" s="173"/>
      <c r="BN7" s="111">
        <v>498</v>
      </c>
      <c r="BO7" s="112">
        <v>1</v>
      </c>
      <c r="BP7" s="108" t="s">
        <v>20</v>
      </c>
      <c r="BQ7" s="7">
        <v>4</v>
      </c>
      <c r="BR7" s="173"/>
      <c r="BS7" s="111">
        <v>466</v>
      </c>
      <c r="BT7" s="112">
        <v>1</v>
      </c>
      <c r="BU7" s="108" t="s">
        <v>20</v>
      </c>
      <c r="BV7" s="7">
        <v>4</v>
      </c>
      <c r="BW7" s="173"/>
      <c r="BX7" s="35">
        <v>444</v>
      </c>
      <c r="BY7" s="36">
        <v>0.9</v>
      </c>
      <c r="BZ7" s="98" t="s">
        <v>249</v>
      </c>
      <c r="CA7" s="12">
        <v>4</v>
      </c>
      <c r="CB7" s="173"/>
      <c r="CC7" s="111">
        <v>393</v>
      </c>
      <c r="CD7" s="112">
        <v>0.8</v>
      </c>
      <c r="CE7" s="108" t="s">
        <v>20</v>
      </c>
      <c r="CF7" s="7">
        <v>4</v>
      </c>
      <c r="CG7" s="173"/>
      <c r="CH7" s="111">
        <v>343</v>
      </c>
      <c r="CI7" s="112">
        <v>0.7</v>
      </c>
      <c r="CJ7" s="108" t="s">
        <v>20</v>
      </c>
      <c r="CK7" s="7">
        <v>4</v>
      </c>
      <c r="CL7" s="173"/>
      <c r="CM7" s="35">
        <v>338</v>
      </c>
      <c r="CN7" s="36">
        <v>0.7</v>
      </c>
      <c r="CO7" s="98" t="s">
        <v>249</v>
      </c>
      <c r="CP7" s="12">
        <v>4</v>
      </c>
      <c r="CQ7" s="173"/>
      <c r="CR7" s="35">
        <v>330</v>
      </c>
      <c r="CS7" s="36">
        <v>0.7</v>
      </c>
      <c r="CT7" s="98" t="s">
        <v>249</v>
      </c>
      <c r="CU7" s="12">
        <v>4</v>
      </c>
      <c r="CV7" s="173"/>
      <c r="CW7" s="35">
        <v>333</v>
      </c>
      <c r="CX7" s="36">
        <v>0.7</v>
      </c>
      <c r="CY7" s="98" t="s">
        <v>249</v>
      </c>
      <c r="CZ7" s="12">
        <v>4</v>
      </c>
      <c r="DA7" s="173"/>
      <c r="DB7" s="111">
        <v>239</v>
      </c>
      <c r="DC7" s="112">
        <v>0.6</v>
      </c>
      <c r="DD7" s="108" t="s">
        <v>21</v>
      </c>
      <c r="DE7" s="7">
        <v>4</v>
      </c>
      <c r="DF7" s="173"/>
      <c r="DG7" s="300">
        <v>335</v>
      </c>
      <c r="DH7" s="301">
        <v>0.6</v>
      </c>
      <c r="DI7" s="302" t="s">
        <v>23</v>
      </c>
      <c r="DJ7" s="7">
        <v>4</v>
      </c>
      <c r="DK7" s="173"/>
      <c r="DL7" s="300">
        <v>236</v>
      </c>
      <c r="DM7" s="301">
        <v>0.6</v>
      </c>
      <c r="DN7" s="302" t="s">
        <v>21</v>
      </c>
      <c r="DO7" s="7">
        <v>4</v>
      </c>
      <c r="DP7" s="173"/>
      <c r="DQ7" s="300">
        <v>250</v>
      </c>
      <c r="DR7" s="301">
        <v>0.6</v>
      </c>
      <c r="DS7" s="302" t="s">
        <v>21</v>
      </c>
      <c r="DT7" s="7">
        <v>4</v>
      </c>
      <c r="DU7" s="173"/>
      <c r="DV7" s="300">
        <v>331</v>
      </c>
      <c r="DW7" s="301">
        <v>0.7</v>
      </c>
      <c r="DX7" s="302" t="s">
        <v>20</v>
      </c>
      <c r="DY7" s="7">
        <v>4</v>
      </c>
      <c r="DZ7" s="173"/>
      <c r="EA7" s="298">
        <v>845</v>
      </c>
      <c r="EB7" s="299">
        <v>0.7</v>
      </c>
      <c r="EC7" s="303" t="s">
        <v>256</v>
      </c>
      <c r="ED7" s="12">
        <v>4</v>
      </c>
      <c r="EE7" s="173"/>
      <c r="EF7" s="300">
        <v>247</v>
      </c>
      <c r="EG7" s="301">
        <v>0.6</v>
      </c>
      <c r="EH7" s="302" t="s">
        <v>21</v>
      </c>
      <c r="EI7" s="7">
        <v>4</v>
      </c>
      <c r="EJ7" s="173"/>
      <c r="EK7" s="318">
        <v>244</v>
      </c>
      <c r="EL7" s="325">
        <v>0.6</v>
      </c>
      <c r="EM7" s="324" t="s">
        <v>21</v>
      </c>
      <c r="EN7" s="7">
        <v>4</v>
      </c>
      <c r="EO7" s="173"/>
      <c r="EP7" s="319">
        <v>350</v>
      </c>
      <c r="EQ7" s="320">
        <v>0.6</v>
      </c>
      <c r="ER7" s="321" t="s">
        <v>264</v>
      </c>
      <c r="ES7" s="12">
        <v>4</v>
      </c>
      <c r="ET7" s="173"/>
      <c r="EU7" s="319">
        <v>730</v>
      </c>
      <c r="EV7" s="320">
        <v>0.6</v>
      </c>
      <c r="EW7" s="321" t="s">
        <v>256</v>
      </c>
      <c r="EX7" s="12">
        <v>4</v>
      </c>
      <c r="EY7" s="173"/>
      <c r="EZ7" s="318">
        <v>192</v>
      </c>
      <c r="FA7" s="325">
        <v>0.5</v>
      </c>
      <c r="FB7" s="324" t="s">
        <v>21</v>
      </c>
      <c r="FC7" s="7">
        <v>4</v>
      </c>
      <c r="FD7" s="173"/>
      <c r="FE7" s="318">
        <v>196</v>
      </c>
      <c r="FF7" s="325">
        <v>0.5</v>
      </c>
      <c r="FG7" s="324" t="s">
        <v>21</v>
      </c>
      <c r="FH7" s="7">
        <v>4</v>
      </c>
      <c r="FI7" s="173"/>
      <c r="FJ7" s="340">
        <v>131</v>
      </c>
      <c r="FK7" s="341">
        <v>0.5</v>
      </c>
      <c r="FL7" s="339" t="s">
        <v>22</v>
      </c>
      <c r="FM7" s="7">
        <v>4</v>
      </c>
      <c r="FN7" s="173"/>
      <c r="FO7" s="318">
        <v>234</v>
      </c>
      <c r="FP7" s="325">
        <v>0.5</v>
      </c>
      <c r="FQ7" s="324" t="s">
        <v>20</v>
      </c>
      <c r="FR7" s="7">
        <v>4</v>
      </c>
      <c r="FS7" s="173"/>
      <c r="FT7" s="319">
        <v>232</v>
      </c>
      <c r="FU7" s="320">
        <v>0.5</v>
      </c>
      <c r="FV7" s="321" t="s">
        <v>250</v>
      </c>
      <c r="FW7" s="12">
        <v>4</v>
      </c>
      <c r="FX7" s="173"/>
      <c r="FY7" s="318">
        <v>190</v>
      </c>
      <c r="FZ7" s="325">
        <v>0.5</v>
      </c>
      <c r="GA7" s="324" t="s">
        <v>21</v>
      </c>
      <c r="GB7" s="7">
        <v>4</v>
      </c>
      <c r="GC7" s="173"/>
      <c r="GD7" s="356">
        <v>194</v>
      </c>
      <c r="GE7" s="357">
        <v>0.5</v>
      </c>
      <c r="GF7" s="352" t="s">
        <v>21</v>
      </c>
      <c r="GG7" s="7">
        <v>4</v>
      </c>
      <c r="GH7" s="173"/>
      <c r="GI7" s="360">
        <v>320</v>
      </c>
      <c r="GJ7" s="361">
        <v>0.6</v>
      </c>
      <c r="GK7" s="363" t="s">
        <v>250</v>
      </c>
      <c r="GL7" s="12">
        <v>4</v>
      </c>
      <c r="GM7" s="173"/>
      <c r="GN7" s="340">
        <v>240</v>
      </c>
      <c r="GO7" s="341">
        <v>0.6</v>
      </c>
      <c r="GP7" s="339" t="s">
        <v>21</v>
      </c>
      <c r="GQ7" s="7">
        <v>4</v>
      </c>
      <c r="GR7" s="173"/>
      <c r="GS7" s="327">
        <v>310</v>
      </c>
      <c r="GT7" s="328">
        <v>0.6</v>
      </c>
      <c r="GU7" s="372" t="s">
        <v>250</v>
      </c>
      <c r="GV7" s="7">
        <v>4</v>
      </c>
      <c r="GW7" s="173"/>
      <c r="GX7" s="340">
        <v>305</v>
      </c>
      <c r="GY7" s="341">
        <v>0.6</v>
      </c>
      <c r="GZ7" s="339" t="s">
        <v>20</v>
      </c>
      <c r="HA7" s="7">
        <v>4</v>
      </c>
      <c r="HB7" s="173"/>
      <c r="HC7" s="340">
        <v>155</v>
      </c>
      <c r="HD7" s="341">
        <v>0.6</v>
      </c>
      <c r="HE7" s="339" t="s">
        <v>22</v>
      </c>
      <c r="HF7" s="7">
        <v>4</v>
      </c>
      <c r="HG7" s="173"/>
      <c r="HH7" s="340">
        <v>160</v>
      </c>
      <c r="HI7" s="341">
        <v>0.6</v>
      </c>
      <c r="HJ7" s="339" t="s">
        <v>22</v>
      </c>
      <c r="HK7" s="7">
        <v>4</v>
      </c>
      <c r="HL7" s="173"/>
      <c r="HM7" s="340">
        <v>235</v>
      </c>
      <c r="HN7" s="341">
        <v>0.6</v>
      </c>
      <c r="HO7" s="339" t="s">
        <v>21</v>
      </c>
      <c r="HP7" s="7">
        <v>4</v>
      </c>
      <c r="HQ7" s="173"/>
      <c r="HR7" s="327">
        <v>305</v>
      </c>
      <c r="HS7" s="328">
        <v>0.6</v>
      </c>
      <c r="HT7" s="372" t="s">
        <v>249</v>
      </c>
      <c r="HU7" s="12">
        <v>4</v>
      </c>
      <c r="HV7" s="173"/>
      <c r="HW7" s="327">
        <v>335</v>
      </c>
      <c r="HX7" s="328">
        <v>0.7</v>
      </c>
      <c r="HY7" s="372" t="s">
        <v>250</v>
      </c>
      <c r="HZ7" s="12">
        <v>4</v>
      </c>
      <c r="IA7" s="173"/>
      <c r="IB7" s="387">
        <v>315</v>
      </c>
      <c r="IC7" s="388">
        <v>0.7</v>
      </c>
      <c r="ID7" s="389" t="s">
        <v>20</v>
      </c>
      <c r="IE7" s="7">
        <v>4</v>
      </c>
      <c r="IF7" s="173"/>
      <c r="IG7" s="390">
        <v>330</v>
      </c>
      <c r="IH7" s="391">
        <v>0.7</v>
      </c>
      <c r="II7" s="392" t="s">
        <v>249</v>
      </c>
      <c r="IJ7" s="12">
        <v>4</v>
      </c>
      <c r="IK7" s="173"/>
      <c r="IL7" s="390">
        <v>325</v>
      </c>
      <c r="IM7" s="391">
        <v>0.7</v>
      </c>
      <c r="IN7" s="392" t="s">
        <v>249</v>
      </c>
      <c r="IO7" s="12">
        <v>4</v>
      </c>
      <c r="IP7" s="173"/>
      <c r="IQ7" s="390">
        <v>350</v>
      </c>
      <c r="IR7" s="391">
        <v>0.7</v>
      </c>
      <c r="IS7" s="392" t="s">
        <v>249</v>
      </c>
      <c r="IT7" s="12">
        <v>4</v>
      </c>
      <c r="IU7" s="173"/>
      <c r="IV7" s="387">
        <v>285</v>
      </c>
      <c r="IW7" s="388">
        <v>0.7</v>
      </c>
      <c r="IX7" s="389" t="s">
        <v>21</v>
      </c>
      <c r="IY7" s="7">
        <v>4</v>
      </c>
      <c r="IZ7" s="173"/>
      <c r="JA7" s="387">
        <v>325</v>
      </c>
      <c r="JB7" s="388">
        <v>0.7</v>
      </c>
      <c r="JC7" s="389" t="s">
        <v>20</v>
      </c>
      <c r="JD7" s="7">
        <v>4</v>
      </c>
      <c r="JE7" s="173"/>
      <c r="JF7" s="387">
        <v>320</v>
      </c>
      <c r="JG7" s="388">
        <v>0.7</v>
      </c>
      <c r="JH7" s="389" t="s">
        <v>20</v>
      </c>
      <c r="JI7" s="7">
        <v>4</v>
      </c>
      <c r="JJ7" s="173"/>
      <c r="JK7" s="390">
        <v>335</v>
      </c>
      <c r="JL7" s="391">
        <v>0.7</v>
      </c>
      <c r="JM7" s="389" t="s">
        <v>20</v>
      </c>
      <c r="JN7" s="7">
        <v>4</v>
      </c>
      <c r="JO7" s="173"/>
      <c r="JP7" s="390">
        <v>325</v>
      </c>
      <c r="JQ7" s="391">
        <v>0.7</v>
      </c>
      <c r="JR7" s="389" t="s">
        <v>20</v>
      </c>
      <c r="JS7" s="7">
        <v>4</v>
      </c>
      <c r="JT7" s="173"/>
      <c r="JU7" s="390">
        <v>360</v>
      </c>
      <c r="JV7" s="391">
        <v>0.6</v>
      </c>
      <c r="JW7" s="389" t="s">
        <v>23</v>
      </c>
      <c r="JX7" s="7">
        <v>4</v>
      </c>
      <c r="JY7" s="173"/>
      <c r="JZ7" s="390">
        <v>325</v>
      </c>
      <c r="KA7" s="391">
        <v>0.7</v>
      </c>
      <c r="KB7" s="389" t="s">
        <v>20</v>
      </c>
      <c r="KC7" s="7">
        <v>4</v>
      </c>
      <c r="KD7" s="173"/>
      <c r="KE7" s="390">
        <v>310</v>
      </c>
      <c r="KF7" s="391">
        <v>0.7</v>
      </c>
      <c r="KG7" s="389" t="s">
        <v>21</v>
      </c>
      <c r="KH7" s="7">
        <v>4</v>
      </c>
      <c r="KI7" s="173"/>
      <c r="KJ7" s="390">
        <v>320</v>
      </c>
      <c r="KK7" s="391">
        <v>0.8</v>
      </c>
      <c r="KL7" s="389" t="s">
        <v>21</v>
      </c>
      <c r="KM7" s="7">
        <v>4</v>
      </c>
      <c r="KN7" s="173"/>
      <c r="KO7" s="390">
        <v>335</v>
      </c>
      <c r="KP7" s="391">
        <v>0.8</v>
      </c>
      <c r="KQ7" s="389" t="s">
        <v>21</v>
      </c>
      <c r="KR7" s="7">
        <v>4</v>
      </c>
      <c r="KS7" s="173"/>
      <c r="KT7" s="390">
        <v>200</v>
      </c>
      <c r="KU7" s="391">
        <v>0.8</v>
      </c>
      <c r="KV7" s="389" t="s">
        <v>22</v>
      </c>
      <c r="KW7" s="7">
        <v>4</v>
      </c>
      <c r="KX7" s="173"/>
      <c r="KY7" s="421">
        <v>200</v>
      </c>
      <c r="KZ7" s="422">
        <v>0.8</v>
      </c>
      <c r="LA7" s="389" t="s">
        <v>22</v>
      </c>
      <c r="LB7" s="7">
        <v>4</v>
      </c>
      <c r="LC7" s="173"/>
      <c r="LD7" s="421">
        <v>415</v>
      </c>
      <c r="LE7" s="422">
        <v>0.9</v>
      </c>
      <c r="LF7" s="389" t="s">
        <v>20</v>
      </c>
      <c r="LG7" s="7">
        <v>4</v>
      </c>
      <c r="LH7" s="173"/>
      <c r="LI7" s="421">
        <v>460</v>
      </c>
      <c r="LJ7" s="422">
        <v>0.9</v>
      </c>
      <c r="LK7" s="392" t="s">
        <v>250</v>
      </c>
      <c r="LL7" s="12">
        <v>4</v>
      </c>
      <c r="LM7" s="173"/>
      <c r="LN7" s="421">
        <v>410</v>
      </c>
      <c r="LO7" s="422">
        <v>0.9</v>
      </c>
      <c r="LP7" s="389" t="s">
        <v>20</v>
      </c>
      <c r="LQ7" s="7">
        <v>4</v>
      </c>
      <c r="LR7" s="173"/>
      <c r="LS7" s="421">
        <v>470</v>
      </c>
      <c r="LT7" s="422">
        <v>0.8</v>
      </c>
      <c r="LU7" s="392" t="s">
        <v>264</v>
      </c>
      <c r="LV7" s="12">
        <v>4</v>
      </c>
      <c r="LW7" s="173"/>
      <c r="LX7" s="421">
        <v>625</v>
      </c>
      <c r="LY7" s="422">
        <v>0.8</v>
      </c>
      <c r="LZ7" s="392" t="s">
        <v>259</v>
      </c>
      <c r="MA7" s="12">
        <v>4</v>
      </c>
      <c r="MB7" s="173"/>
      <c r="MC7" s="421">
        <v>390</v>
      </c>
      <c r="MD7" s="422">
        <v>0.8</v>
      </c>
      <c r="ME7" s="392" t="s">
        <v>249</v>
      </c>
      <c r="MF7" s="12">
        <v>4</v>
      </c>
      <c r="MG7" s="173"/>
      <c r="MH7" s="440">
        <v>575</v>
      </c>
      <c r="MI7" s="441">
        <v>0.8</v>
      </c>
      <c r="MJ7" s="439" t="s">
        <v>259</v>
      </c>
      <c r="MK7" s="12">
        <v>4</v>
      </c>
      <c r="ML7" s="173"/>
      <c r="MM7" s="449">
        <v>815</v>
      </c>
      <c r="MN7" s="441">
        <v>0.9</v>
      </c>
      <c r="MO7" s="448" t="s">
        <v>263</v>
      </c>
      <c r="MP7" s="12">
        <v>4</v>
      </c>
      <c r="MQ7" s="173"/>
      <c r="MR7" s="455">
        <v>485</v>
      </c>
      <c r="MS7" s="456">
        <v>1</v>
      </c>
      <c r="MT7" s="438" t="s">
        <v>20</v>
      </c>
      <c r="MU7" s="7">
        <v>4</v>
      </c>
      <c r="MV7" s="173"/>
      <c r="MW7" s="461">
        <v>825</v>
      </c>
      <c r="MX7" s="460">
        <v>1.1000000000000001</v>
      </c>
      <c r="MY7" s="453" t="s">
        <v>251</v>
      </c>
      <c r="MZ7" s="12">
        <v>4</v>
      </c>
      <c r="NA7" s="173"/>
      <c r="NB7" s="461">
        <v>955</v>
      </c>
      <c r="NC7" s="460">
        <v>1.2</v>
      </c>
      <c r="ND7" s="453" t="s">
        <v>251</v>
      </c>
      <c r="NE7" s="12">
        <v>4</v>
      </c>
      <c r="NF7" s="173"/>
      <c r="NG7" s="468">
        <v>385</v>
      </c>
      <c r="NH7" s="469">
        <v>1.2</v>
      </c>
      <c r="NI7" s="453" t="s">
        <v>255</v>
      </c>
      <c r="NJ7" s="12">
        <v>4</v>
      </c>
      <c r="NK7" s="173"/>
      <c r="NL7" s="474">
        <v>675</v>
      </c>
      <c r="NM7" s="477">
        <v>1.3</v>
      </c>
      <c r="NN7" s="453" t="s">
        <v>250</v>
      </c>
      <c r="NO7" s="12">
        <v>4</v>
      </c>
      <c r="NP7" s="173"/>
      <c r="NQ7" s="506">
        <v>690</v>
      </c>
      <c r="NR7" s="477">
        <v>1.3</v>
      </c>
      <c r="NS7" s="453" t="s">
        <v>250</v>
      </c>
      <c r="NT7" s="12">
        <v>4</v>
      </c>
    </row>
    <row r="8" spans="1:384" ht="13">
      <c r="A8" s="35">
        <v>778</v>
      </c>
      <c r="B8" s="36">
        <v>1.5</v>
      </c>
      <c r="C8" s="98" t="s">
        <v>249</v>
      </c>
      <c r="D8" s="178">
        <v>5</v>
      </c>
      <c r="E8" s="173"/>
      <c r="F8" s="35">
        <v>22</v>
      </c>
      <c r="G8" s="36">
        <v>1.6</v>
      </c>
      <c r="H8" s="98" t="s">
        <v>248</v>
      </c>
      <c r="I8" s="178">
        <v>5</v>
      </c>
      <c r="J8" s="173"/>
      <c r="K8" s="35">
        <v>748</v>
      </c>
      <c r="L8" s="36">
        <v>1.5</v>
      </c>
      <c r="M8" s="98" t="s">
        <v>249</v>
      </c>
      <c r="N8" s="178">
        <v>5</v>
      </c>
      <c r="O8" s="173"/>
      <c r="P8" s="111">
        <v>665</v>
      </c>
      <c r="Q8" s="112">
        <v>1.4</v>
      </c>
      <c r="R8" s="108" t="s">
        <v>20</v>
      </c>
      <c r="S8" s="178">
        <v>5</v>
      </c>
      <c r="T8" s="173"/>
      <c r="U8" s="111">
        <v>638</v>
      </c>
      <c r="V8" s="112">
        <v>1.3</v>
      </c>
      <c r="W8" s="108" t="s">
        <v>20</v>
      </c>
      <c r="X8" s="178">
        <v>5</v>
      </c>
      <c r="Y8" s="173"/>
      <c r="Z8" s="111">
        <v>493</v>
      </c>
      <c r="AA8" s="112">
        <v>1.2</v>
      </c>
      <c r="AB8" s="108" t="s">
        <v>21</v>
      </c>
      <c r="AC8" s="178">
        <v>5</v>
      </c>
      <c r="AD8" s="173"/>
      <c r="AE8" s="111">
        <v>597</v>
      </c>
      <c r="AF8" s="112">
        <v>1.2</v>
      </c>
      <c r="AG8" s="108" t="s">
        <v>20</v>
      </c>
      <c r="AH8" s="7">
        <v>5</v>
      </c>
      <c r="AI8" s="173"/>
      <c r="AJ8" s="111">
        <v>468</v>
      </c>
      <c r="AK8" s="112">
        <v>1.1000000000000001</v>
      </c>
      <c r="AL8" s="108" t="s">
        <v>21</v>
      </c>
      <c r="AM8" s="7">
        <v>5</v>
      </c>
      <c r="AN8" s="173"/>
      <c r="AO8" s="111">
        <v>455</v>
      </c>
      <c r="AP8" s="112">
        <v>1.1000000000000001</v>
      </c>
      <c r="AQ8" s="108" t="s">
        <v>21</v>
      </c>
      <c r="AR8" s="7">
        <v>5</v>
      </c>
      <c r="AS8" s="173"/>
      <c r="AT8" s="35">
        <v>801</v>
      </c>
      <c r="AU8" s="36">
        <v>1.1000000000000001</v>
      </c>
      <c r="AV8" s="98" t="s">
        <v>251</v>
      </c>
      <c r="AW8" s="12">
        <v>5</v>
      </c>
      <c r="AX8" s="173"/>
      <c r="AY8" s="35">
        <v>826</v>
      </c>
      <c r="AZ8" s="36">
        <v>1.1000000000000001</v>
      </c>
      <c r="BA8" s="98" t="s">
        <v>251</v>
      </c>
      <c r="BB8" s="12">
        <v>5</v>
      </c>
      <c r="BC8" s="173"/>
      <c r="BD8" s="35">
        <v>539</v>
      </c>
      <c r="BE8" s="36">
        <v>1.1000000000000001</v>
      </c>
      <c r="BF8" s="98" t="s">
        <v>249</v>
      </c>
      <c r="BG8" s="12">
        <v>5</v>
      </c>
      <c r="BH8" s="173"/>
      <c r="BI8" s="35">
        <v>572</v>
      </c>
      <c r="BJ8" s="36">
        <v>1.1000000000000001</v>
      </c>
      <c r="BK8" s="98" t="s">
        <v>250</v>
      </c>
      <c r="BL8" s="12">
        <v>5</v>
      </c>
      <c r="BM8" s="173"/>
      <c r="BN8" s="35">
        <v>566</v>
      </c>
      <c r="BO8" s="36">
        <v>1.1000000000000001</v>
      </c>
      <c r="BP8" s="98" t="s">
        <v>250</v>
      </c>
      <c r="BQ8" s="12">
        <v>5</v>
      </c>
      <c r="BR8" s="173"/>
      <c r="BS8" s="35">
        <v>527</v>
      </c>
      <c r="BT8" s="36">
        <v>1</v>
      </c>
      <c r="BU8" s="98" t="s">
        <v>250</v>
      </c>
      <c r="BV8" s="12">
        <v>5</v>
      </c>
      <c r="BW8" s="173"/>
      <c r="BX8" s="111">
        <v>439</v>
      </c>
      <c r="BY8" s="112">
        <v>0.9</v>
      </c>
      <c r="BZ8" s="108" t="s">
        <v>20</v>
      </c>
      <c r="CA8" s="7">
        <v>5</v>
      </c>
      <c r="CB8" s="173"/>
      <c r="CC8" s="35">
        <v>682</v>
      </c>
      <c r="CD8" s="36">
        <v>0.9</v>
      </c>
      <c r="CE8" s="98" t="s">
        <v>251</v>
      </c>
      <c r="CF8" s="12">
        <v>5</v>
      </c>
      <c r="CG8" s="173"/>
      <c r="CH8" s="111">
        <v>276</v>
      </c>
      <c r="CI8" s="112">
        <v>0.7</v>
      </c>
      <c r="CJ8" s="108" t="s">
        <v>21</v>
      </c>
      <c r="CK8" s="7">
        <v>5</v>
      </c>
      <c r="CL8" s="173"/>
      <c r="CM8" s="111">
        <v>320</v>
      </c>
      <c r="CN8" s="112">
        <v>0.7</v>
      </c>
      <c r="CO8" s="108" t="s">
        <v>20</v>
      </c>
      <c r="CP8" s="7">
        <v>5</v>
      </c>
      <c r="CQ8" s="173"/>
      <c r="CR8" s="111">
        <v>323</v>
      </c>
      <c r="CS8" s="112">
        <v>0.7</v>
      </c>
      <c r="CT8" s="108" t="s">
        <v>20</v>
      </c>
      <c r="CU8" s="7">
        <v>5</v>
      </c>
      <c r="CV8" s="173"/>
      <c r="CW8" s="111">
        <v>322</v>
      </c>
      <c r="CX8" s="112">
        <v>0.7</v>
      </c>
      <c r="CY8" s="108" t="s">
        <v>20</v>
      </c>
      <c r="CZ8" s="7">
        <v>5</v>
      </c>
      <c r="DA8" s="173"/>
      <c r="DB8" s="111">
        <v>326</v>
      </c>
      <c r="DC8" s="112">
        <v>0.6</v>
      </c>
      <c r="DD8" s="108" t="s">
        <v>23</v>
      </c>
      <c r="DE8" s="7">
        <v>5</v>
      </c>
      <c r="DF8" s="173"/>
      <c r="DG8" s="298">
        <v>322</v>
      </c>
      <c r="DH8" s="299">
        <v>0.7</v>
      </c>
      <c r="DI8" s="303" t="s">
        <v>249</v>
      </c>
      <c r="DJ8" s="12">
        <v>5</v>
      </c>
      <c r="DK8" s="173"/>
      <c r="DL8" s="300">
        <v>350</v>
      </c>
      <c r="DM8" s="301">
        <v>0.6</v>
      </c>
      <c r="DN8" s="302" t="s">
        <v>23</v>
      </c>
      <c r="DO8" s="7">
        <v>5</v>
      </c>
      <c r="DP8" s="173"/>
      <c r="DQ8" s="298">
        <v>232</v>
      </c>
      <c r="DR8" s="299">
        <v>0.7</v>
      </c>
      <c r="DS8" s="303" t="s">
        <v>255</v>
      </c>
      <c r="DT8" s="12">
        <v>5</v>
      </c>
      <c r="DU8" s="173"/>
      <c r="DV8" s="300">
        <v>406</v>
      </c>
      <c r="DW8" s="301">
        <v>0.7</v>
      </c>
      <c r="DX8" s="302" t="s">
        <v>23</v>
      </c>
      <c r="DY8" s="7">
        <v>5</v>
      </c>
      <c r="DZ8" s="173"/>
      <c r="EA8" s="298">
        <v>333</v>
      </c>
      <c r="EB8" s="299">
        <v>0.7</v>
      </c>
      <c r="EC8" s="303" t="s">
        <v>249</v>
      </c>
      <c r="ED8" s="12">
        <v>5</v>
      </c>
      <c r="EE8" s="173"/>
      <c r="EF8" s="300">
        <v>350</v>
      </c>
      <c r="EG8" s="301">
        <v>0.6</v>
      </c>
      <c r="EH8" s="302" t="s">
        <v>23</v>
      </c>
      <c r="EI8" s="7">
        <v>5</v>
      </c>
      <c r="EJ8" s="173"/>
      <c r="EK8" s="318">
        <v>329</v>
      </c>
      <c r="EL8" s="325">
        <v>0.6</v>
      </c>
      <c r="EM8" s="324" t="s">
        <v>23</v>
      </c>
      <c r="EN8" s="7">
        <v>5</v>
      </c>
      <c r="EO8" s="173"/>
      <c r="EP8" s="319">
        <v>275</v>
      </c>
      <c r="EQ8" s="320">
        <v>0.6</v>
      </c>
      <c r="ER8" s="321" t="s">
        <v>249</v>
      </c>
      <c r="ES8" s="12">
        <v>5</v>
      </c>
      <c r="ET8" s="173"/>
      <c r="EU8" s="319">
        <v>342</v>
      </c>
      <c r="EV8" s="320">
        <v>0.6</v>
      </c>
      <c r="EW8" s="321" t="s">
        <v>264</v>
      </c>
      <c r="EX8" s="12">
        <v>5</v>
      </c>
      <c r="EY8" s="173"/>
      <c r="EZ8" s="318">
        <v>136</v>
      </c>
      <c r="FA8" s="325">
        <v>0.5</v>
      </c>
      <c r="FB8" s="324" t="s">
        <v>22</v>
      </c>
      <c r="FC8" s="7">
        <v>5</v>
      </c>
      <c r="FD8" s="173"/>
      <c r="FE8" s="318">
        <v>141</v>
      </c>
      <c r="FF8" s="325">
        <v>0.5</v>
      </c>
      <c r="FG8" s="324" t="s">
        <v>22</v>
      </c>
      <c r="FH8" s="7">
        <v>5</v>
      </c>
      <c r="FI8" s="173"/>
      <c r="FJ8" s="336">
        <v>95</v>
      </c>
      <c r="FK8" s="337">
        <v>0.5</v>
      </c>
      <c r="FL8" s="338" t="s">
        <v>266</v>
      </c>
      <c r="FM8" s="12">
        <v>5</v>
      </c>
      <c r="FN8" s="173"/>
      <c r="FO8" s="318">
        <v>126</v>
      </c>
      <c r="FP8" s="325">
        <v>0.5</v>
      </c>
      <c r="FQ8" s="324" t="s">
        <v>22</v>
      </c>
      <c r="FR8" s="7">
        <v>5</v>
      </c>
      <c r="FS8" s="173"/>
      <c r="FT8" s="318">
        <v>233</v>
      </c>
      <c r="FU8" s="325">
        <v>0.5</v>
      </c>
      <c r="FV8" s="324" t="s">
        <v>20</v>
      </c>
      <c r="FW8" s="7">
        <v>5</v>
      </c>
      <c r="FX8" s="173"/>
      <c r="FY8" s="318">
        <v>142</v>
      </c>
      <c r="FZ8" s="325">
        <v>0.5</v>
      </c>
      <c r="GA8" s="324" t="s">
        <v>22</v>
      </c>
      <c r="GB8" s="7">
        <v>5</v>
      </c>
      <c r="GC8" s="173"/>
      <c r="GD8" s="348">
        <v>685</v>
      </c>
      <c r="GE8" s="349">
        <v>0.6</v>
      </c>
      <c r="GF8" s="353" t="s">
        <v>256</v>
      </c>
      <c r="GG8" s="7">
        <v>5</v>
      </c>
      <c r="GH8" s="173"/>
      <c r="GI8" s="356">
        <v>355</v>
      </c>
      <c r="GJ8" s="357">
        <v>0.6</v>
      </c>
      <c r="GK8" s="352" t="s">
        <v>23</v>
      </c>
      <c r="GL8" s="7">
        <v>5</v>
      </c>
      <c r="GM8" s="173"/>
      <c r="GN8" s="340">
        <v>170</v>
      </c>
      <c r="GO8" s="341">
        <v>0.6</v>
      </c>
      <c r="GP8" s="339" t="s">
        <v>22</v>
      </c>
      <c r="GQ8" s="7">
        <v>5</v>
      </c>
      <c r="GR8" s="173"/>
      <c r="GS8" s="340">
        <v>305</v>
      </c>
      <c r="GT8" s="341">
        <v>0.6</v>
      </c>
      <c r="GU8" s="339" t="s">
        <v>20</v>
      </c>
      <c r="GV8" s="7">
        <v>5</v>
      </c>
      <c r="GW8" s="173"/>
      <c r="GX8" s="336">
        <v>295</v>
      </c>
      <c r="GY8" s="337">
        <v>0.6</v>
      </c>
      <c r="GZ8" s="338" t="s">
        <v>250</v>
      </c>
      <c r="HA8" s="12">
        <v>5</v>
      </c>
      <c r="HB8" s="173"/>
      <c r="HC8" s="336">
        <v>305</v>
      </c>
      <c r="HD8" s="337">
        <v>0.6</v>
      </c>
      <c r="HE8" s="338" t="s">
        <v>249</v>
      </c>
      <c r="HF8" s="12">
        <v>5</v>
      </c>
      <c r="HG8" s="173"/>
      <c r="HH8" s="336">
        <v>310</v>
      </c>
      <c r="HI8" s="337">
        <v>0.6</v>
      </c>
      <c r="HJ8" s="338" t="s">
        <v>249</v>
      </c>
      <c r="HK8" s="12">
        <v>5</v>
      </c>
      <c r="HL8" s="173"/>
      <c r="HM8" s="340">
        <v>160</v>
      </c>
      <c r="HN8" s="341">
        <v>0.6</v>
      </c>
      <c r="HO8" s="339" t="s">
        <v>22</v>
      </c>
      <c r="HP8" s="7">
        <v>5</v>
      </c>
      <c r="HQ8" s="173"/>
      <c r="HR8" s="340">
        <v>355</v>
      </c>
      <c r="HS8" s="341">
        <v>0.6</v>
      </c>
      <c r="HT8" s="339" t="s">
        <v>23</v>
      </c>
      <c r="HU8" s="7">
        <v>5</v>
      </c>
      <c r="HV8" s="173"/>
      <c r="HW8" s="340">
        <v>325</v>
      </c>
      <c r="HX8" s="341">
        <v>0.7</v>
      </c>
      <c r="HY8" s="339" t="s">
        <v>20</v>
      </c>
      <c r="HZ8" s="7">
        <v>5</v>
      </c>
      <c r="IA8" s="173"/>
      <c r="IB8" s="387">
        <v>190</v>
      </c>
      <c r="IC8" s="388">
        <v>0.7</v>
      </c>
      <c r="ID8" s="389" t="s">
        <v>22</v>
      </c>
      <c r="IE8" s="7">
        <v>5</v>
      </c>
      <c r="IF8" s="173"/>
      <c r="IG8" s="390">
        <v>345</v>
      </c>
      <c r="IH8" s="391">
        <v>0.7</v>
      </c>
      <c r="II8" s="392" t="s">
        <v>250</v>
      </c>
      <c r="IJ8" s="12">
        <v>5</v>
      </c>
      <c r="IK8" s="173"/>
      <c r="IL8" s="390">
        <v>510</v>
      </c>
      <c r="IM8" s="391">
        <v>0.7</v>
      </c>
      <c r="IN8" s="392" t="s">
        <v>260</v>
      </c>
      <c r="IO8" s="12">
        <v>5</v>
      </c>
      <c r="IP8" s="173"/>
      <c r="IQ8" s="390">
        <v>525</v>
      </c>
      <c r="IR8" s="391">
        <v>0.7</v>
      </c>
      <c r="IS8" s="392" t="s">
        <v>260</v>
      </c>
      <c r="IT8" s="12">
        <v>5</v>
      </c>
      <c r="IU8" s="173"/>
      <c r="IV8" s="390">
        <v>350</v>
      </c>
      <c r="IW8" s="391">
        <v>0.7</v>
      </c>
      <c r="IX8" s="392" t="s">
        <v>249</v>
      </c>
      <c r="IY8" s="12">
        <v>5</v>
      </c>
      <c r="IZ8" s="173"/>
      <c r="JA8" s="390">
        <v>350</v>
      </c>
      <c r="JB8" s="391">
        <v>0.7</v>
      </c>
      <c r="JC8" s="392" t="s">
        <v>249</v>
      </c>
      <c r="JD8" s="12">
        <v>5</v>
      </c>
      <c r="JE8" s="173"/>
      <c r="JF8" s="390">
        <v>325</v>
      </c>
      <c r="JG8" s="391">
        <v>0.7</v>
      </c>
      <c r="JH8" s="392" t="s">
        <v>249</v>
      </c>
      <c r="JI8" s="12">
        <v>5</v>
      </c>
      <c r="JJ8" s="173"/>
      <c r="JK8" s="390">
        <v>185</v>
      </c>
      <c r="JL8" s="391">
        <v>0.7</v>
      </c>
      <c r="JM8" s="389" t="s">
        <v>22</v>
      </c>
      <c r="JN8" s="12">
        <v>5</v>
      </c>
      <c r="JO8" s="173"/>
      <c r="JP8" s="390">
        <v>275</v>
      </c>
      <c r="JQ8" s="391">
        <v>0.7</v>
      </c>
      <c r="JR8" s="389" t="s">
        <v>21</v>
      </c>
      <c r="JS8" s="7">
        <v>5</v>
      </c>
      <c r="JT8" s="173"/>
      <c r="JU8" s="390">
        <v>325</v>
      </c>
      <c r="JV8" s="391">
        <v>0.7</v>
      </c>
      <c r="JW8" s="389" t="s">
        <v>20</v>
      </c>
      <c r="JX8" s="7">
        <v>5</v>
      </c>
      <c r="JY8" s="173"/>
      <c r="JZ8" s="390">
        <v>290</v>
      </c>
      <c r="KA8" s="391">
        <v>0.7</v>
      </c>
      <c r="KB8" s="389" t="s">
        <v>21</v>
      </c>
      <c r="KC8" s="7">
        <v>5</v>
      </c>
      <c r="KD8" s="173"/>
      <c r="KE8" s="390">
        <v>180</v>
      </c>
      <c r="KF8" s="391">
        <v>0.7</v>
      </c>
      <c r="KG8" s="389" t="s">
        <v>22</v>
      </c>
      <c r="KH8" s="7">
        <v>5</v>
      </c>
      <c r="KI8" s="173"/>
      <c r="KJ8" s="390">
        <v>200</v>
      </c>
      <c r="KK8" s="391">
        <v>0.8</v>
      </c>
      <c r="KL8" s="389" t="s">
        <v>22</v>
      </c>
      <c r="KM8" s="7">
        <v>5</v>
      </c>
      <c r="KN8" s="173"/>
      <c r="KO8" s="390">
        <v>215</v>
      </c>
      <c r="KP8" s="391">
        <v>0.8</v>
      </c>
      <c r="KQ8" s="389" t="s">
        <v>22</v>
      </c>
      <c r="KR8" s="7">
        <v>5</v>
      </c>
      <c r="KS8" s="173"/>
      <c r="KT8" s="390">
        <v>265</v>
      </c>
      <c r="KU8" s="391">
        <v>0.8</v>
      </c>
      <c r="KV8" s="392" t="s">
        <v>255</v>
      </c>
      <c r="KW8" s="12">
        <v>5</v>
      </c>
      <c r="KX8" s="173"/>
      <c r="KY8" s="421">
        <v>400</v>
      </c>
      <c r="KZ8" s="422">
        <v>0.8</v>
      </c>
      <c r="LA8" s="423" t="s">
        <v>249</v>
      </c>
      <c r="LB8" s="12">
        <v>5</v>
      </c>
      <c r="LC8" s="173"/>
      <c r="LD8" s="421">
        <v>435</v>
      </c>
      <c r="LE8" s="422">
        <v>0.9</v>
      </c>
      <c r="LF8" s="423" t="s">
        <v>257</v>
      </c>
      <c r="LG8" s="12">
        <v>5</v>
      </c>
      <c r="LH8" s="173"/>
      <c r="LI8" s="421">
        <v>410</v>
      </c>
      <c r="LJ8" s="422">
        <v>0.9</v>
      </c>
      <c r="LK8" s="389" t="s">
        <v>20</v>
      </c>
      <c r="LL8" s="7">
        <v>5</v>
      </c>
      <c r="LM8" s="173"/>
      <c r="LN8" s="421">
        <v>810</v>
      </c>
      <c r="LO8" s="422">
        <v>0.9</v>
      </c>
      <c r="LP8" s="392" t="s">
        <v>263</v>
      </c>
      <c r="LQ8" s="12">
        <v>5</v>
      </c>
      <c r="LR8" s="173"/>
      <c r="LS8" s="421">
        <v>400</v>
      </c>
      <c r="LT8" s="422">
        <v>0.8</v>
      </c>
      <c r="LU8" s="392" t="s">
        <v>249</v>
      </c>
      <c r="LV8" s="12">
        <v>5</v>
      </c>
      <c r="LW8" s="173"/>
      <c r="LX8" s="421">
        <v>450</v>
      </c>
      <c r="LY8" s="422">
        <v>0.9</v>
      </c>
      <c r="LZ8" s="389" t="s">
        <v>20</v>
      </c>
      <c r="MA8" s="7">
        <v>5</v>
      </c>
      <c r="MB8" s="173"/>
      <c r="MC8" s="421">
        <v>570</v>
      </c>
      <c r="MD8" s="422">
        <v>0.8</v>
      </c>
      <c r="ME8" s="392" t="s">
        <v>259</v>
      </c>
      <c r="MF8" s="12">
        <v>5</v>
      </c>
      <c r="MG8" s="173"/>
      <c r="MH8" s="440">
        <v>445</v>
      </c>
      <c r="MI8" s="441">
        <v>0.9</v>
      </c>
      <c r="MJ8" s="438" t="s">
        <v>20</v>
      </c>
      <c r="MK8" s="7">
        <v>5</v>
      </c>
      <c r="ML8" s="173"/>
      <c r="MM8" s="449">
        <v>665</v>
      </c>
      <c r="MN8" s="441">
        <v>0.9</v>
      </c>
      <c r="MO8" s="447" t="s">
        <v>259</v>
      </c>
      <c r="MP8" s="12">
        <v>5</v>
      </c>
      <c r="MQ8" s="173"/>
      <c r="MR8" s="455">
        <v>885</v>
      </c>
      <c r="MS8" s="456">
        <v>1</v>
      </c>
      <c r="MT8" s="453" t="s">
        <v>263</v>
      </c>
      <c r="MU8" s="12">
        <v>5</v>
      </c>
      <c r="MV8" s="173"/>
      <c r="MW8" s="461">
        <v>1000</v>
      </c>
      <c r="MX8" s="460">
        <v>1.1000000000000001</v>
      </c>
      <c r="MY8" s="453" t="s">
        <v>263</v>
      </c>
      <c r="MZ8" s="12">
        <v>5</v>
      </c>
      <c r="NA8" s="173"/>
      <c r="NB8" s="461">
        <v>665</v>
      </c>
      <c r="NC8" s="460">
        <v>1.3</v>
      </c>
      <c r="ND8" s="453" t="s">
        <v>250</v>
      </c>
      <c r="NE8" s="12">
        <v>5</v>
      </c>
      <c r="NF8" s="173"/>
      <c r="NG8" s="468">
        <v>680</v>
      </c>
      <c r="NH8" s="469">
        <v>1.3</v>
      </c>
      <c r="NI8" s="453" t="s">
        <v>250</v>
      </c>
      <c r="NJ8" s="12">
        <v>5</v>
      </c>
      <c r="NK8" s="173"/>
      <c r="NL8" s="474">
        <v>990</v>
      </c>
      <c r="NM8" s="477">
        <v>1.3</v>
      </c>
      <c r="NN8" s="453" t="s">
        <v>251</v>
      </c>
      <c r="NO8" s="12">
        <v>5</v>
      </c>
      <c r="NP8" s="173"/>
      <c r="NQ8" s="506">
        <v>970</v>
      </c>
      <c r="NR8" s="477">
        <v>1.3</v>
      </c>
      <c r="NS8" s="453" t="s">
        <v>251</v>
      </c>
      <c r="NT8" s="12">
        <v>5</v>
      </c>
    </row>
    <row r="9" spans="1:384" ht="13">
      <c r="A9" s="35">
        <v>759</v>
      </c>
      <c r="B9" s="36">
        <v>1.5</v>
      </c>
      <c r="C9" s="98" t="s">
        <v>250</v>
      </c>
      <c r="D9" s="178">
        <v>6</v>
      </c>
      <c r="E9" s="173"/>
      <c r="F9" s="35">
        <v>816</v>
      </c>
      <c r="G9" s="36">
        <v>1.6</v>
      </c>
      <c r="H9" s="98" t="s">
        <v>250</v>
      </c>
      <c r="I9" s="178">
        <v>6</v>
      </c>
      <c r="J9" s="173"/>
      <c r="K9" s="111">
        <v>432</v>
      </c>
      <c r="L9" s="112">
        <v>1.6</v>
      </c>
      <c r="M9" s="108" t="s">
        <v>22</v>
      </c>
      <c r="N9" s="178">
        <v>6</v>
      </c>
      <c r="O9" s="173"/>
      <c r="P9" s="111">
        <v>397</v>
      </c>
      <c r="Q9" s="112">
        <v>1.5</v>
      </c>
      <c r="R9" s="108" t="s">
        <v>22</v>
      </c>
      <c r="S9" s="178">
        <v>6</v>
      </c>
      <c r="T9" s="173"/>
      <c r="U9" s="35">
        <v>1044</v>
      </c>
      <c r="V9" s="36">
        <v>1.4</v>
      </c>
      <c r="W9" s="98" t="s">
        <v>251</v>
      </c>
      <c r="X9" s="178">
        <v>6</v>
      </c>
      <c r="Y9" s="173"/>
      <c r="Z9" s="111">
        <v>620</v>
      </c>
      <c r="AA9" s="112">
        <v>1.3</v>
      </c>
      <c r="AB9" s="108" t="s">
        <v>20</v>
      </c>
      <c r="AC9" s="178">
        <v>6</v>
      </c>
      <c r="AD9" s="173"/>
      <c r="AE9" s="111">
        <v>481</v>
      </c>
      <c r="AF9" s="112">
        <v>1.2</v>
      </c>
      <c r="AG9" s="108" t="s">
        <v>21</v>
      </c>
      <c r="AH9" s="7">
        <v>6</v>
      </c>
      <c r="AI9" s="173"/>
      <c r="AJ9" s="111">
        <v>297</v>
      </c>
      <c r="AK9" s="112">
        <v>1.1000000000000001</v>
      </c>
      <c r="AL9" s="108" t="s">
        <v>22</v>
      </c>
      <c r="AM9" s="7">
        <v>6</v>
      </c>
      <c r="AN9" s="173"/>
      <c r="AO9" s="111">
        <v>307</v>
      </c>
      <c r="AP9" s="112">
        <v>1.2</v>
      </c>
      <c r="AQ9" s="108" t="s">
        <v>22</v>
      </c>
      <c r="AR9" s="7">
        <v>6</v>
      </c>
      <c r="AS9" s="173"/>
      <c r="AT9" s="35">
        <v>538</v>
      </c>
      <c r="AU9" s="36">
        <v>1.1000000000000001</v>
      </c>
      <c r="AV9" s="98" t="s">
        <v>249</v>
      </c>
      <c r="AW9" s="12">
        <v>6</v>
      </c>
      <c r="AX9" s="173"/>
      <c r="AY9" s="35">
        <v>548</v>
      </c>
      <c r="AZ9" s="36">
        <v>1.1000000000000001</v>
      </c>
      <c r="BA9" s="98" t="s">
        <v>249</v>
      </c>
      <c r="BB9" s="12">
        <v>6</v>
      </c>
      <c r="BC9" s="173"/>
      <c r="BD9" s="35">
        <v>571</v>
      </c>
      <c r="BE9" s="36">
        <v>1.1000000000000001</v>
      </c>
      <c r="BF9" s="98" t="s">
        <v>250</v>
      </c>
      <c r="BG9" s="12">
        <v>6</v>
      </c>
      <c r="BH9" s="173"/>
      <c r="BI9" s="35">
        <v>596</v>
      </c>
      <c r="BJ9" s="36">
        <v>1.2</v>
      </c>
      <c r="BK9" s="98" t="s">
        <v>249</v>
      </c>
      <c r="BL9" s="12">
        <v>6</v>
      </c>
      <c r="BM9" s="173"/>
      <c r="BN9" s="35">
        <v>909</v>
      </c>
      <c r="BO9" s="36">
        <v>1.2</v>
      </c>
      <c r="BP9" s="98" t="s">
        <v>251</v>
      </c>
      <c r="BQ9" s="12">
        <v>6</v>
      </c>
      <c r="BR9" s="173"/>
      <c r="BS9" s="35">
        <v>830</v>
      </c>
      <c r="BT9" s="36">
        <v>1.1000000000000001</v>
      </c>
      <c r="BU9" s="98" t="s">
        <v>251</v>
      </c>
      <c r="BV9" s="12">
        <v>6</v>
      </c>
      <c r="BW9" s="173"/>
      <c r="BX9" s="35">
        <v>744</v>
      </c>
      <c r="BY9" s="36">
        <v>1</v>
      </c>
      <c r="BZ9" s="98" t="s">
        <v>251</v>
      </c>
      <c r="CA9" s="12">
        <v>6</v>
      </c>
      <c r="CB9" s="173"/>
      <c r="CC9" s="35">
        <v>435</v>
      </c>
      <c r="CD9" s="36">
        <v>0.9</v>
      </c>
      <c r="CE9" s="98" t="s">
        <v>249</v>
      </c>
      <c r="CF9" s="12">
        <v>6</v>
      </c>
      <c r="CG9" s="173"/>
      <c r="CH9" s="35">
        <v>625</v>
      </c>
      <c r="CI9" s="36">
        <v>0.8</v>
      </c>
      <c r="CJ9" s="98" t="s">
        <v>251</v>
      </c>
      <c r="CK9" s="12">
        <v>6</v>
      </c>
      <c r="CL9" s="173"/>
      <c r="CM9" s="35">
        <v>587</v>
      </c>
      <c r="CN9" s="36">
        <v>0.8</v>
      </c>
      <c r="CO9" s="98" t="s">
        <v>251</v>
      </c>
      <c r="CP9" s="12">
        <v>6</v>
      </c>
      <c r="CQ9" s="173"/>
      <c r="CR9" s="35">
        <v>562</v>
      </c>
      <c r="CS9" s="36">
        <v>0.8</v>
      </c>
      <c r="CT9" s="98" t="s">
        <v>251</v>
      </c>
      <c r="CU9" s="12">
        <v>6</v>
      </c>
      <c r="CV9" s="173"/>
      <c r="CW9" s="35">
        <v>540</v>
      </c>
      <c r="CX9" s="36">
        <v>0.7</v>
      </c>
      <c r="CY9" s="98" t="s">
        <v>251</v>
      </c>
      <c r="CZ9" s="12">
        <v>6</v>
      </c>
      <c r="DA9" s="173"/>
      <c r="DB9" s="35">
        <v>541</v>
      </c>
      <c r="DC9" s="36">
        <v>0.7</v>
      </c>
      <c r="DD9" s="98" t="s">
        <v>251</v>
      </c>
      <c r="DE9" s="12">
        <v>6</v>
      </c>
      <c r="DF9" s="173"/>
      <c r="DG9" s="298">
        <v>215</v>
      </c>
      <c r="DH9" s="299">
        <v>0.7</v>
      </c>
      <c r="DI9" s="303" t="s">
        <v>255</v>
      </c>
      <c r="DJ9" s="12">
        <v>6</v>
      </c>
      <c r="DK9" s="173"/>
      <c r="DL9" s="298">
        <v>315</v>
      </c>
      <c r="DM9" s="299">
        <v>0.6</v>
      </c>
      <c r="DN9" s="303" t="s">
        <v>250</v>
      </c>
      <c r="DO9" s="12">
        <v>6</v>
      </c>
      <c r="DP9" s="173"/>
      <c r="DQ9" s="300">
        <v>367</v>
      </c>
      <c r="DR9" s="301">
        <v>0.7</v>
      </c>
      <c r="DS9" s="302" t="s">
        <v>23</v>
      </c>
      <c r="DT9" s="7">
        <v>6</v>
      </c>
      <c r="DU9" s="173"/>
      <c r="DV9" s="298">
        <v>896</v>
      </c>
      <c r="DW9" s="299">
        <v>0.8</v>
      </c>
      <c r="DX9" s="303" t="s">
        <v>256</v>
      </c>
      <c r="DY9" s="12">
        <v>6</v>
      </c>
      <c r="DZ9" s="173"/>
      <c r="EA9" s="300">
        <v>329</v>
      </c>
      <c r="EB9" s="301">
        <v>0.7</v>
      </c>
      <c r="EC9" s="302" t="s">
        <v>20</v>
      </c>
      <c r="ED9" s="7">
        <v>6</v>
      </c>
      <c r="EE9" s="173"/>
      <c r="EF9" s="298">
        <v>830</v>
      </c>
      <c r="EG9" s="299">
        <v>0.7</v>
      </c>
      <c r="EH9" s="303" t="s">
        <v>256</v>
      </c>
      <c r="EI9" s="12">
        <v>6</v>
      </c>
      <c r="EJ9" s="173"/>
      <c r="EK9" s="319">
        <v>768</v>
      </c>
      <c r="EL9" s="320">
        <v>0.7</v>
      </c>
      <c r="EM9" s="321" t="s">
        <v>256</v>
      </c>
      <c r="EN9" s="12">
        <v>6</v>
      </c>
      <c r="EO9" s="173"/>
      <c r="EP9" s="318">
        <v>265</v>
      </c>
      <c r="EQ9" s="325">
        <v>0.6</v>
      </c>
      <c r="ER9" s="324" t="s">
        <v>20</v>
      </c>
      <c r="ES9" s="7">
        <v>6</v>
      </c>
      <c r="ET9" s="173"/>
      <c r="EU9" s="318">
        <v>266</v>
      </c>
      <c r="EV9" s="325">
        <v>0.6</v>
      </c>
      <c r="EW9" s="324" t="s">
        <v>20</v>
      </c>
      <c r="EX9" s="7">
        <v>6</v>
      </c>
      <c r="EY9" s="173"/>
      <c r="EZ9" s="319">
        <v>97</v>
      </c>
      <c r="FA9" s="320">
        <v>0.5</v>
      </c>
      <c r="FB9" s="321" t="s">
        <v>266</v>
      </c>
      <c r="FC9" s="12">
        <v>6</v>
      </c>
      <c r="FD9" s="173"/>
      <c r="FE9" s="319">
        <v>273</v>
      </c>
      <c r="FF9" s="320">
        <v>0.5</v>
      </c>
      <c r="FG9" s="321" t="s">
        <v>250</v>
      </c>
      <c r="FH9" s="12">
        <v>6</v>
      </c>
      <c r="FI9" s="173"/>
      <c r="FJ9" s="336">
        <v>650</v>
      </c>
      <c r="FK9" s="337">
        <v>0.6</v>
      </c>
      <c r="FL9" s="338" t="s">
        <v>256</v>
      </c>
      <c r="FM9" s="12">
        <v>6</v>
      </c>
      <c r="FN9" s="173"/>
      <c r="FO9" s="318">
        <v>305</v>
      </c>
      <c r="FP9" s="325">
        <v>0.5</v>
      </c>
      <c r="FQ9" s="324" t="s">
        <v>23</v>
      </c>
      <c r="FR9" s="7">
        <v>6</v>
      </c>
      <c r="FS9" s="173"/>
      <c r="FT9" s="318">
        <v>127</v>
      </c>
      <c r="FU9" s="325">
        <v>0.5</v>
      </c>
      <c r="FV9" s="324" t="s">
        <v>22</v>
      </c>
      <c r="FW9" s="7">
        <v>6</v>
      </c>
      <c r="FX9" s="173"/>
      <c r="FY9" s="319">
        <v>678</v>
      </c>
      <c r="FZ9" s="320">
        <v>0.6</v>
      </c>
      <c r="GA9" s="321" t="s">
        <v>256</v>
      </c>
      <c r="GB9" s="12">
        <v>6</v>
      </c>
      <c r="GC9" s="173"/>
      <c r="GD9" s="356">
        <v>155</v>
      </c>
      <c r="GE9" s="357">
        <v>0.6</v>
      </c>
      <c r="GF9" s="352" t="s">
        <v>22</v>
      </c>
      <c r="GG9" s="7">
        <v>6</v>
      </c>
      <c r="GH9" s="173"/>
      <c r="GI9" s="360">
        <v>365</v>
      </c>
      <c r="GJ9" s="361">
        <v>0.7</v>
      </c>
      <c r="GK9" s="363" t="s">
        <v>249</v>
      </c>
      <c r="GL9" s="12">
        <v>6</v>
      </c>
      <c r="GM9" s="173"/>
      <c r="GN9" s="340">
        <v>310</v>
      </c>
      <c r="GO9" s="341">
        <v>0.6</v>
      </c>
      <c r="GP9" s="339" t="s">
        <v>23</v>
      </c>
      <c r="GQ9" s="7">
        <v>6</v>
      </c>
      <c r="GR9" s="173"/>
      <c r="GS9" s="340">
        <v>160</v>
      </c>
      <c r="GT9" s="341">
        <v>0.6</v>
      </c>
      <c r="GU9" s="339" t="s">
        <v>22</v>
      </c>
      <c r="GV9" s="7">
        <v>6</v>
      </c>
      <c r="GW9" s="173"/>
      <c r="GX9" s="336">
        <v>295</v>
      </c>
      <c r="GY9" s="337">
        <v>0.6</v>
      </c>
      <c r="GZ9" s="338" t="s">
        <v>249</v>
      </c>
      <c r="HA9" s="12">
        <v>6</v>
      </c>
      <c r="HB9" s="173"/>
      <c r="HC9" s="340">
        <v>330</v>
      </c>
      <c r="HD9" s="341">
        <v>0.6</v>
      </c>
      <c r="HE9" s="339" t="s">
        <v>23</v>
      </c>
      <c r="HF9" s="7">
        <v>6</v>
      </c>
      <c r="HG9" s="173"/>
      <c r="HH9" s="340">
        <v>340</v>
      </c>
      <c r="HI9" s="341">
        <v>0.6</v>
      </c>
      <c r="HJ9" s="339" t="s">
        <v>23</v>
      </c>
      <c r="HK9" s="7">
        <v>6</v>
      </c>
      <c r="HL9" s="173"/>
      <c r="HM9" s="336">
        <v>280</v>
      </c>
      <c r="HN9" s="337">
        <v>0.6</v>
      </c>
      <c r="HO9" s="338" t="s">
        <v>249</v>
      </c>
      <c r="HP9" s="12">
        <v>6</v>
      </c>
      <c r="HQ9" s="173"/>
      <c r="HR9" s="327">
        <v>345</v>
      </c>
      <c r="HS9" s="328">
        <v>0.7</v>
      </c>
      <c r="HT9" s="372" t="s">
        <v>250</v>
      </c>
      <c r="HU9" s="12">
        <v>6</v>
      </c>
      <c r="HV9" s="173"/>
      <c r="HW9" s="327">
        <v>315</v>
      </c>
      <c r="HX9" s="328">
        <v>0.7</v>
      </c>
      <c r="HY9" s="372" t="s">
        <v>249</v>
      </c>
      <c r="HZ9" s="12">
        <v>6</v>
      </c>
      <c r="IA9" s="173"/>
      <c r="IB9" s="390">
        <v>315</v>
      </c>
      <c r="IC9" s="391">
        <v>0.7</v>
      </c>
      <c r="ID9" s="392" t="s">
        <v>249</v>
      </c>
      <c r="IE9" s="12">
        <v>6</v>
      </c>
      <c r="IF9" s="173"/>
      <c r="IG9" s="390">
        <v>495</v>
      </c>
      <c r="IH9" s="391">
        <v>0.7</v>
      </c>
      <c r="II9" s="392" t="s">
        <v>260</v>
      </c>
      <c r="IJ9" s="12">
        <v>6</v>
      </c>
      <c r="IK9" s="173"/>
      <c r="IL9" s="387">
        <v>360</v>
      </c>
      <c r="IM9" s="388">
        <v>0.8</v>
      </c>
      <c r="IN9" s="389" t="s">
        <v>20</v>
      </c>
      <c r="IO9" s="7">
        <v>6</v>
      </c>
      <c r="IP9" s="173"/>
      <c r="IQ9" s="387">
        <v>370</v>
      </c>
      <c r="IR9" s="388">
        <v>0.8</v>
      </c>
      <c r="IS9" s="389" t="s">
        <v>20</v>
      </c>
      <c r="IT9" s="7">
        <v>6</v>
      </c>
      <c r="IU9" s="173"/>
      <c r="IV9" s="390">
        <v>520</v>
      </c>
      <c r="IW9" s="391">
        <v>0.7</v>
      </c>
      <c r="IX9" s="392" t="s">
        <v>260</v>
      </c>
      <c r="IY9" s="12">
        <v>6</v>
      </c>
      <c r="IZ9" s="173"/>
      <c r="JA9" s="390">
        <v>505</v>
      </c>
      <c r="JB9" s="391">
        <v>0.7</v>
      </c>
      <c r="JC9" s="392" t="s">
        <v>260</v>
      </c>
      <c r="JD9" s="12">
        <v>6</v>
      </c>
      <c r="JE9" s="173"/>
      <c r="JF9" s="390">
        <v>460</v>
      </c>
      <c r="JG9" s="391">
        <v>0.7</v>
      </c>
      <c r="JH9" s="392" t="s">
        <v>260</v>
      </c>
      <c r="JI9" s="12">
        <v>6</v>
      </c>
      <c r="JJ9" s="173"/>
      <c r="JK9" s="390">
        <v>315</v>
      </c>
      <c r="JL9" s="391">
        <v>0.7</v>
      </c>
      <c r="JM9" s="392" t="s">
        <v>249</v>
      </c>
      <c r="JN9" s="12">
        <v>6</v>
      </c>
      <c r="JO9" s="173"/>
      <c r="JP9" s="390">
        <v>180</v>
      </c>
      <c r="JQ9" s="391">
        <v>0.7</v>
      </c>
      <c r="JR9" s="389" t="s">
        <v>22</v>
      </c>
      <c r="JS9" s="7">
        <v>6</v>
      </c>
      <c r="JT9" s="173"/>
      <c r="JU9" s="390">
        <v>180</v>
      </c>
      <c r="JV9" s="391">
        <v>0.7</v>
      </c>
      <c r="JW9" s="389" t="s">
        <v>22</v>
      </c>
      <c r="JX9" s="7">
        <v>6</v>
      </c>
      <c r="JY9" s="173"/>
      <c r="JZ9" s="390">
        <v>330</v>
      </c>
      <c r="KA9" s="391">
        <v>0.7</v>
      </c>
      <c r="KB9" s="392" t="s">
        <v>249</v>
      </c>
      <c r="KC9" s="12">
        <v>6</v>
      </c>
      <c r="KD9" s="173"/>
      <c r="KE9" s="390">
        <v>335</v>
      </c>
      <c r="KF9" s="391">
        <v>0.7</v>
      </c>
      <c r="KG9" s="392" t="s">
        <v>249</v>
      </c>
      <c r="KH9" s="12">
        <v>6</v>
      </c>
      <c r="KI9" s="173"/>
      <c r="KJ9" s="390">
        <v>385</v>
      </c>
      <c r="KK9" s="391">
        <v>0.8</v>
      </c>
      <c r="KL9" s="392" t="s">
        <v>249</v>
      </c>
      <c r="KM9" s="12">
        <v>6</v>
      </c>
      <c r="KN9" s="173"/>
      <c r="KO9" s="390">
        <v>385</v>
      </c>
      <c r="KP9" s="391">
        <v>0.8</v>
      </c>
      <c r="KQ9" s="392" t="s">
        <v>249</v>
      </c>
      <c r="KR9" s="12">
        <v>6</v>
      </c>
      <c r="KS9" s="173"/>
      <c r="KT9" s="390">
        <v>680</v>
      </c>
      <c r="KU9" s="391">
        <v>0.9</v>
      </c>
      <c r="KV9" s="392" t="s">
        <v>251</v>
      </c>
      <c r="KW9" s="12">
        <v>6</v>
      </c>
      <c r="KX9" s="173"/>
      <c r="KY9" s="421">
        <v>700</v>
      </c>
      <c r="KZ9" s="422">
        <v>0.9</v>
      </c>
      <c r="LA9" s="423" t="s">
        <v>251</v>
      </c>
      <c r="LB9" s="12">
        <v>6</v>
      </c>
      <c r="LC9" s="173"/>
      <c r="LD9" s="421">
        <v>1590</v>
      </c>
      <c r="LE9" s="422">
        <v>0.9</v>
      </c>
      <c r="LF9" s="423" t="s">
        <v>258</v>
      </c>
      <c r="LG9" s="12">
        <v>6</v>
      </c>
      <c r="LH9" s="173"/>
      <c r="LI9" s="421">
        <v>430</v>
      </c>
      <c r="LJ9" s="422">
        <v>0.9</v>
      </c>
      <c r="LK9" s="423" t="s">
        <v>257</v>
      </c>
      <c r="LL9" s="12">
        <v>6</v>
      </c>
      <c r="LM9" s="173"/>
      <c r="LN9" s="421">
        <v>410</v>
      </c>
      <c r="LO9" s="422">
        <v>0.9</v>
      </c>
      <c r="LP9" s="392" t="s">
        <v>257</v>
      </c>
      <c r="LQ9" s="12">
        <v>6</v>
      </c>
      <c r="LR9" s="173"/>
      <c r="LS9" s="421">
        <v>630</v>
      </c>
      <c r="LT9" s="422">
        <v>0.8</v>
      </c>
      <c r="LU9" s="392" t="s">
        <v>259</v>
      </c>
      <c r="LV9" s="12">
        <v>6</v>
      </c>
      <c r="LW9" s="173"/>
      <c r="LX9" s="421">
        <v>775</v>
      </c>
      <c r="LY9" s="422">
        <v>0.9</v>
      </c>
      <c r="LZ9" s="392" t="s">
        <v>263</v>
      </c>
      <c r="MA9" s="12">
        <v>6</v>
      </c>
      <c r="MB9" s="173"/>
      <c r="MC9" s="421">
        <v>450</v>
      </c>
      <c r="MD9" s="422">
        <v>0.9</v>
      </c>
      <c r="ME9" s="389" t="s">
        <v>20</v>
      </c>
      <c r="MF9" s="7">
        <v>6</v>
      </c>
      <c r="MG9" s="173"/>
      <c r="MH9" s="440">
        <v>435</v>
      </c>
      <c r="MI9" s="441">
        <v>0.9</v>
      </c>
      <c r="MJ9" s="439" t="s">
        <v>257</v>
      </c>
      <c r="MK9" s="12">
        <v>6</v>
      </c>
      <c r="ML9" s="173"/>
      <c r="MM9" s="449">
        <v>470</v>
      </c>
      <c r="MN9" s="441">
        <v>1</v>
      </c>
      <c r="MO9" s="438" t="s">
        <v>20</v>
      </c>
      <c r="MP9" s="7">
        <v>6</v>
      </c>
      <c r="MQ9" s="173"/>
      <c r="MR9" s="455">
        <v>770</v>
      </c>
      <c r="MS9" s="456">
        <v>1</v>
      </c>
      <c r="MT9" s="453" t="s">
        <v>259</v>
      </c>
      <c r="MU9" s="12">
        <v>6</v>
      </c>
      <c r="MV9" s="173"/>
      <c r="MW9" s="461">
        <v>800</v>
      </c>
      <c r="MX9" s="460">
        <v>1.1000000000000001</v>
      </c>
      <c r="MY9" s="453" t="s">
        <v>260</v>
      </c>
      <c r="MZ9" s="12">
        <v>6</v>
      </c>
      <c r="NA9" s="173"/>
      <c r="NB9" s="461">
        <v>1135</v>
      </c>
      <c r="NC9" s="460">
        <v>1.3</v>
      </c>
      <c r="ND9" s="453" t="s">
        <v>263</v>
      </c>
      <c r="NE9" s="12">
        <v>6</v>
      </c>
      <c r="NF9" s="173"/>
      <c r="NG9" s="468">
        <v>995</v>
      </c>
      <c r="NH9" s="469">
        <v>1.3</v>
      </c>
      <c r="NI9" s="453" t="s">
        <v>251</v>
      </c>
      <c r="NJ9" s="12">
        <v>6</v>
      </c>
      <c r="NK9" s="173"/>
      <c r="NL9" s="474">
        <v>1175</v>
      </c>
      <c r="NM9" s="477">
        <v>1.3</v>
      </c>
      <c r="NN9" s="453" t="s">
        <v>263</v>
      </c>
      <c r="NO9" s="12">
        <v>6</v>
      </c>
      <c r="NP9" s="173"/>
      <c r="NQ9" s="506">
        <v>1190</v>
      </c>
      <c r="NR9" s="477">
        <v>1.3</v>
      </c>
      <c r="NS9" s="453" t="s">
        <v>263</v>
      </c>
      <c r="NT9" s="12">
        <v>6</v>
      </c>
    </row>
    <row r="10" spans="1:384" ht="13">
      <c r="A10" s="111">
        <v>436</v>
      </c>
      <c r="B10" s="112">
        <v>1.6</v>
      </c>
      <c r="C10" s="108" t="s">
        <v>22</v>
      </c>
      <c r="D10" s="178">
        <v>7</v>
      </c>
      <c r="E10" s="173"/>
      <c r="F10" s="111">
        <v>467</v>
      </c>
      <c r="G10" s="112">
        <v>1.7</v>
      </c>
      <c r="H10" s="108" t="s">
        <v>22</v>
      </c>
      <c r="I10" s="178">
        <v>7</v>
      </c>
      <c r="J10" s="173"/>
      <c r="K10" s="35">
        <v>807</v>
      </c>
      <c r="L10" s="36">
        <v>1.6</v>
      </c>
      <c r="M10" s="98" t="s">
        <v>250</v>
      </c>
      <c r="N10" s="178">
        <v>7</v>
      </c>
      <c r="O10" s="173"/>
      <c r="P10" s="35">
        <v>761</v>
      </c>
      <c r="Q10" s="36">
        <v>1.5</v>
      </c>
      <c r="R10" s="98" t="s">
        <v>250</v>
      </c>
      <c r="S10" s="178">
        <v>7</v>
      </c>
      <c r="T10" s="173"/>
      <c r="U10" s="111">
        <v>373</v>
      </c>
      <c r="V10" s="112">
        <v>1.4</v>
      </c>
      <c r="W10" s="108" t="s">
        <v>22</v>
      </c>
      <c r="X10" s="178">
        <v>7</v>
      </c>
      <c r="Y10" s="173"/>
      <c r="Z10" s="111">
        <v>350</v>
      </c>
      <c r="AA10" s="112">
        <v>1.3</v>
      </c>
      <c r="AB10" s="108" t="s">
        <v>22</v>
      </c>
      <c r="AC10" s="178">
        <v>7</v>
      </c>
      <c r="AD10" s="173"/>
      <c r="AE10" s="111">
        <v>329</v>
      </c>
      <c r="AF10" s="112">
        <v>1.2</v>
      </c>
      <c r="AG10" s="108" t="s">
        <v>22</v>
      </c>
      <c r="AH10" s="7">
        <v>7</v>
      </c>
      <c r="AI10" s="173"/>
      <c r="AJ10" s="35">
        <v>572</v>
      </c>
      <c r="AK10" s="36">
        <v>1.2</v>
      </c>
      <c r="AL10" s="98" t="s">
        <v>249</v>
      </c>
      <c r="AM10" s="12">
        <v>7</v>
      </c>
      <c r="AN10" s="173"/>
      <c r="AO10" s="35">
        <v>602</v>
      </c>
      <c r="AP10" s="36">
        <v>1.2</v>
      </c>
      <c r="AQ10" s="98" t="s">
        <v>250</v>
      </c>
      <c r="AR10" s="12">
        <v>7</v>
      </c>
      <c r="AS10" s="173"/>
      <c r="AT10" s="111">
        <v>295</v>
      </c>
      <c r="AU10" s="112">
        <v>1.1000000000000001</v>
      </c>
      <c r="AV10" s="108" t="s">
        <v>22</v>
      </c>
      <c r="AW10" s="7">
        <v>7</v>
      </c>
      <c r="AX10" s="173"/>
      <c r="AY10" s="35">
        <v>385</v>
      </c>
      <c r="AZ10" s="36">
        <v>1.2</v>
      </c>
      <c r="BA10" s="98" t="s">
        <v>255</v>
      </c>
      <c r="BB10" s="12">
        <v>7</v>
      </c>
      <c r="BC10" s="173"/>
      <c r="BD10" s="35">
        <v>890</v>
      </c>
      <c r="BE10" s="36">
        <v>1.2</v>
      </c>
      <c r="BF10" s="98" t="s">
        <v>251</v>
      </c>
      <c r="BG10" s="12">
        <v>7</v>
      </c>
      <c r="BH10" s="173"/>
      <c r="BI10" s="35">
        <v>390</v>
      </c>
      <c r="BJ10" s="36">
        <v>1.2</v>
      </c>
      <c r="BK10" s="98" t="s">
        <v>255</v>
      </c>
      <c r="BL10" s="12">
        <v>7</v>
      </c>
      <c r="BM10" s="173"/>
      <c r="BN10" s="35">
        <v>586</v>
      </c>
      <c r="BO10" s="36">
        <v>1.2</v>
      </c>
      <c r="BP10" s="98" t="s">
        <v>249</v>
      </c>
      <c r="BQ10" s="12">
        <v>7</v>
      </c>
      <c r="BR10" s="173"/>
      <c r="BS10" s="35">
        <v>548</v>
      </c>
      <c r="BT10" s="36">
        <v>1.1000000000000001</v>
      </c>
      <c r="BU10" s="98" t="s">
        <v>249</v>
      </c>
      <c r="BV10" s="12">
        <v>7</v>
      </c>
      <c r="BW10" s="173"/>
      <c r="BX10" s="35">
        <v>493</v>
      </c>
      <c r="BY10" s="36">
        <v>1</v>
      </c>
      <c r="BZ10" s="98" t="s">
        <v>250</v>
      </c>
      <c r="CA10" s="12">
        <v>7</v>
      </c>
      <c r="CB10" s="173"/>
      <c r="CC10" s="35">
        <v>459</v>
      </c>
      <c r="CD10" s="36">
        <v>0.9</v>
      </c>
      <c r="CE10" s="98" t="s">
        <v>250</v>
      </c>
      <c r="CF10" s="12">
        <v>7</v>
      </c>
      <c r="CG10" s="173"/>
      <c r="CH10" s="35">
        <v>417</v>
      </c>
      <c r="CI10" s="36">
        <v>0.8</v>
      </c>
      <c r="CJ10" s="98" t="s">
        <v>250</v>
      </c>
      <c r="CK10" s="12">
        <v>7</v>
      </c>
      <c r="CL10" s="173"/>
      <c r="CM10" s="35">
        <v>426</v>
      </c>
      <c r="CN10" s="36">
        <v>0.8</v>
      </c>
      <c r="CO10" s="98" t="s">
        <v>250</v>
      </c>
      <c r="CP10" s="12">
        <v>7</v>
      </c>
      <c r="CQ10" s="173"/>
      <c r="CR10" s="35">
        <v>469</v>
      </c>
      <c r="CS10" s="36">
        <v>0.8</v>
      </c>
      <c r="CT10" s="98" t="s">
        <v>264</v>
      </c>
      <c r="CU10" s="12">
        <v>7</v>
      </c>
      <c r="CV10" s="173"/>
      <c r="CW10" s="35">
        <v>249</v>
      </c>
      <c r="CX10" s="36">
        <v>0.8</v>
      </c>
      <c r="CY10" s="98" t="s">
        <v>255</v>
      </c>
      <c r="CZ10" s="12">
        <v>7</v>
      </c>
      <c r="DA10" s="173"/>
      <c r="DB10" s="35">
        <v>355</v>
      </c>
      <c r="DC10" s="36">
        <v>0.7</v>
      </c>
      <c r="DD10" s="98" t="s">
        <v>250</v>
      </c>
      <c r="DE10" s="12">
        <v>7</v>
      </c>
      <c r="DF10" s="173"/>
      <c r="DG10" s="298">
        <v>328</v>
      </c>
      <c r="DH10" s="299">
        <v>0.7</v>
      </c>
      <c r="DI10" s="303" t="s">
        <v>250</v>
      </c>
      <c r="DJ10" s="12">
        <v>7</v>
      </c>
      <c r="DK10" s="173"/>
      <c r="DL10" s="298">
        <v>9</v>
      </c>
      <c r="DM10" s="299">
        <v>0.7</v>
      </c>
      <c r="DN10" s="303" t="s">
        <v>248</v>
      </c>
      <c r="DO10" s="12">
        <v>7</v>
      </c>
      <c r="DP10" s="173"/>
      <c r="DQ10" s="298">
        <v>349</v>
      </c>
      <c r="DR10" s="299">
        <v>0.7</v>
      </c>
      <c r="DS10" s="303" t="s">
        <v>250</v>
      </c>
      <c r="DT10" s="12">
        <v>7</v>
      </c>
      <c r="DU10" s="173"/>
      <c r="DV10" s="298">
        <v>605</v>
      </c>
      <c r="DW10" s="299">
        <v>0.8</v>
      </c>
      <c r="DX10" s="303" t="s">
        <v>251</v>
      </c>
      <c r="DY10" s="12">
        <v>7</v>
      </c>
      <c r="DZ10" s="173"/>
      <c r="EA10" s="298">
        <v>354</v>
      </c>
      <c r="EB10" s="299">
        <v>0.7</v>
      </c>
      <c r="EC10" s="303" t="s">
        <v>250</v>
      </c>
      <c r="ED10" s="12">
        <v>7</v>
      </c>
      <c r="EE10" s="173"/>
      <c r="EF10" s="298">
        <v>525</v>
      </c>
      <c r="EG10" s="299">
        <v>0.7</v>
      </c>
      <c r="EH10" s="303" t="s">
        <v>251</v>
      </c>
      <c r="EI10" s="12">
        <v>7</v>
      </c>
      <c r="EJ10" s="173"/>
      <c r="EK10" s="319">
        <v>2191</v>
      </c>
      <c r="EL10" s="320">
        <v>0.7</v>
      </c>
      <c r="EM10" s="321" t="s">
        <v>254</v>
      </c>
      <c r="EN10" s="12">
        <v>7</v>
      </c>
      <c r="EO10" s="173"/>
      <c r="EP10" s="318">
        <v>245</v>
      </c>
      <c r="EQ10" s="325">
        <v>0.6</v>
      </c>
      <c r="ER10" s="324" t="s">
        <v>21</v>
      </c>
      <c r="ES10" s="7">
        <v>7</v>
      </c>
      <c r="ET10" s="173"/>
      <c r="EU10" s="318">
        <v>155</v>
      </c>
      <c r="EV10" s="325">
        <v>0.6</v>
      </c>
      <c r="EW10" s="324" t="s">
        <v>22</v>
      </c>
      <c r="EX10" s="7">
        <v>7</v>
      </c>
      <c r="EY10" s="173"/>
      <c r="EZ10" s="319">
        <v>687</v>
      </c>
      <c r="FA10" s="320">
        <v>0.6</v>
      </c>
      <c r="FB10" s="321" t="s">
        <v>256</v>
      </c>
      <c r="FC10" s="12">
        <v>7</v>
      </c>
      <c r="FD10" s="173"/>
      <c r="FE10" s="319">
        <v>95</v>
      </c>
      <c r="FF10" s="320">
        <v>0.5</v>
      </c>
      <c r="FG10" s="321" t="s">
        <v>266</v>
      </c>
      <c r="FH10" s="12">
        <v>7</v>
      </c>
      <c r="FI10" s="173"/>
      <c r="FJ10" s="336">
        <v>1786</v>
      </c>
      <c r="FK10" s="337">
        <v>0.6</v>
      </c>
      <c r="FL10" s="338" t="s">
        <v>254</v>
      </c>
      <c r="FM10" s="12">
        <v>7</v>
      </c>
      <c r="FN10" s="173"/>
      <c r="FO10" s="319">
        <v>247</v>
      </c>
      <c r="FP10" s="320">
        <v>0.5</v>
      </c>
      <c r="FQ10" s="321" t="s">
        <v>250</v>
      </c>
      <c r="FR10" s="12">
        <v>7</v>
      </c>
      <c r="FS10" s="173"/>
      <c r="FT10" s="319">
        <v>382</v>
      </c>
      <c r="FU10" s="320">
        <v>0.5</v>
      </c>
      <c r="FV10" s="321" t="s">
        <v>260</v>
      </c>
      <c r="FW10" s="12">
        <v>7</v>
      </c>
      <c r="FX10" s="173"/>
      <c r="FY10" s="319">
        <v>433</v>
      </c>
      <c r="FZ10" s="320">
        <v>0.6</v>
      </c>
      <c r="GA10" s="321" t="s">
        <v>253</v>
      </c>
      <c r="GB10" s="12">
        <v>7</v>
      </c>
      <c r="GC10" s="173"/>
      <c r="GD10" s="348">
        <v>411</v>
      </c>
      <c r="GE10" s="349">
        <v>0.6</v>
      </c>
      <c r="GF10" s="353" t="s">
        <v>260</v>
      </c>
      <c r="GG10" s="12">
        <v>7</v>
      </c>
      <c r="GH10" s="173"/>
      <c r="GI10" s="360">
        <v>155</v>
      </c>
      <c r="GJ10" s="361">
        <v>0.8</v>
      </c>
      <c r="GK10" s="363" t="s">
        <v>266</v>
      </c>
      <c r="GL10" s="12">
        <v>7</v>
      </c>
      <c r="GM10" s="173"/>
      <c r="GN10" s="336">
        <v>325</v>
      </c>
      <c r="GO10" s="337">
        <v>0.7</v>
      </c>
      <c r="GP10" s="338" t="s">
        <v>249</v>
      </c>
      <c r="GQ10" s="12">
        <v>7</v>
      </c>
      <c r="GR10" s="173"/>
      <c r="GS10" s="327">
        <v>315</v>
      </c>
      <c r="GT10" s="328">
        <v>0.7</v>
      </c>
      <c r="GU10" s="372" t="s">
        <v>249</v>
      </c>
      <c r="GV10" s="12">
        <v>7</v>
      </c>
      <c r="GW10" s="173"/>
      <c r="GX10" s="340">
        <v>155</v>
      </c>
      <c r="GY10" s="341">
        <v>0.6</v>
      </c>
      <c r="GZ10" s="339" t="s">
        <v>22</v>
      </c>
      <c r="HA10" s="7">
        <v>7</v>
      </c>
      <c r="HB10" s="173"/>
      <c r="HC10" s="336">
        <v>120</v>
      </c>
      <c r="HD10" s="337">
        <v>0.6</v>
      </c>
      <c r="HE10" s="338" t="s">
        <v>266</v>
      </c>
      <c r="HF10" s="12">
        <v>7</v>
      </c>
      <c r="HG10" s="173"/>
      <c r="HH10" s="336">
        <v>830</v>
      </c>
      <c r="HI10" s="337">
        <v>0.7</v>
      </c>
      <c r="HJ10" s="338" t="s">
        <v>256</v>
      </c>
      <c r="HK10" s="12">
        <v>7</v>
      </c>
      <c r="HL10" s="173"/>
      <c r="HM10" s="340">
        <v>350</v>
      </c>
      <c r="HN10" s="341">
        <v>0.6</v>
      </c>
      <c r="HO10" s="339" t="s">
        <v>23</v>
      </c>
      <c r="HP10" s="7">
        <v>7</v>
      </c>
      <c r="HQ10" s="173"/>
      <c r="HR10" s="340">
        <v>325</v>
      </c>
      <c r="HS10" s="341">
        <v>0.7</v>
      </c>
      <c r="HT10" s="339" t="s">
        <v>20</v>
      </c>
      <c r="HU10" s="7">
        <v>7</v>
      </c>
      <c r="HV10" s="173"/>
      <c r="HW10" s="327">
        <v>505</v>
      </c>
      <c r="HX10" s="328">
        <v>0.7</v>
      </c>
      <c r="HY10" s="372" t="s">
        <v>260</v>
      </c>
      <c r="HZ10" s="12">
        <v>7</v>
      </c>
      <c r="IA10" s="173"/>
      <c r="IB10" s="390">
        <v>490</v>
      </c>
      <c r="IC10" s="391">
        <v>0.7</v>
      </c>
      <c r="ID10" s="392" t="s">
        <v>260</v>
      </c>
      <c r="IE10" s="12">
        <v>7</v>
      </c>
      <c r="IF10" s="173"/>
      <c r="IG10" s="387">
        <v>205</v>
      </c>
      <c r="IH10" s="388">
        <v>0.8</v>
      </c>
      <c r="II10" s="389" t="s">
        <v>22</v>
      </c>
      <c r="IJ10" s="7">
        <v>7</v>
      </c>
      <c r="IK10" s="173"/>
      <c r="IL10" s="387">
        <v>220</v>
      </c>
      <c r="IM10" s="388">
        <v>0.8</v>
      </c>
      <c r="IN10" s="389" t="s">
        <v>22</v>
      </c>
      <c r="IO10" s="7">
        <v>7</v>
      </c>
      <c r="IP10" s="173"/>
      <c r="IQ10" s="387">
        <v>220</v>
      </c>
      <c r="IR10" s="388">
        <v>0.8</v>
      </c>
      <c r="IS10" s="389" t="s">
        <v>22</v>
      </c>
      <c r="IT10" s="7">
        <v>7</v>
      </c>
      <c r="IU10" s="173"/>
      <c r="IV10" s="387">
        <v>410</v>
      </c>
      <c r="IW10" s="388">
        <v>0.7</v>
      </c>
      <c r="IX10" s="389" t="s">
        <v>23</v>
      </c>
      <c r="IY10" s="7">
        <v>7</v>
      </c>
      <c r="IZ10" s="173"/>
      <c r="JA10" s="387">
        <v>375</v>
      </c>
      <c r="JB10" s="388">
        <v>0.7</v>
      </c>
      <c r="JC10" s="389" t="s">
        <v>23</v>
      </c>
      <c r="JD10" s="7">
        <v>7</v>
      </c>
      <c r="JE10" s="173"/>
      <c r="JF10" s="390">
        <v>230</v>
      </c>
      <c r="JG10" s="391">
        <v>0.7</v>
      </c>
      <c r="JH10" s="392" t="s">
        <v>255</v>
      </c>
      <c r="JI10" s="12">
        <v>7</v>
      </c>
      <c r="JJ10" s="173"/>
      <c r="JK10" s="390">
        <v>475</v>
      </c>
      <c r="JL10" s="391">
        <v>0.7</v>
      </c>
      <c r="JM10" s="392" t="s">
        <v>260</v>
      </c>
      <c r="JN10" s="12">
        <v>7</v>
      </c>
      <c r="JO10" s="173"/>
      <c r="JP10" s="390">
        <v>330</v>
      </c>
      <c r="JQ10" s="391">
        <v>0.7</v>
      </c>
      <c r="JR10" s="392" t="s">
        <v>249</v>
      </c>
      <c r="JS10" s="12">
        <v>7</v>
      </c>
      <c r="JT10" s="173"/>
      <c r="JU10" s="390">
        <v>325</v>
      </c>
      <c r="JV10" s="391">
        <v>0.7</v>
      </c>
      <c r="JW10" s="392" t="s">
        <v>249</v>
      </c>
      <c r="JX10" s="12">
        <v>7</v>
      </c>
      <c r="JY10" s="173"/>
      <c r="JZ10" s="390">
        <v>465</v>
      </c>
      <c r="KA10" s="391">
        <v>0.7</v>
      </c>
      <c r="KB10" s="392" t="s">
        <v>260</v>
      </c>
      <c r="KC10" s="12">
        <v>7</v>
      </c>
      <c r="KD10" s="173"/>
      <c r="KE10" s="390">
        <v>470</v>
      </c>
      <c r="KF10" s="391">
        <v>0.7</v>
      </c>
      <c r="KG10" s="392" t="s">
        <v>260</v>
      </c>
      <c r="KH10" s="12">
        <v>7</v>
      </c>
      <c r="KI10" s="173"/>
      <c r="KJ10" s="390">
        <v>535</v>
      </c>
      <c r="KK10" s="391">
        <v>0.8</v>
      </c>
      <c r="KL10" s="392" t="s">
        <v>260</v>
      </c>
      <c r="KM10" s="12">
        <v>7</v>
      </c>
      <c r="KN10" s="173"/>
      <c r="KO10" s="390">
        <v>585</v>
      </c>
      <c r="KP10" s="391">
        <v>0.8</v>
      </c>
      <c r="KQ10" s="392" t="s">
        <v>260</v>
      </c>
      <c r="KR10" s="12">
        <v>7</v>
      </c>
      <c r="KS10" s="173"/>
      <c r="KT10" s="390">
        <v>365</v>
      </c>
      <c r="KU10" s="391">
        <v>0.9</v>
      </c>
      <c r="KV10" s="389" t="s">
        <v>21</v>
      </c>
      <c r="KW10" s="7">
        <v>7</v>
      </c>
      <c r="KX10" s="173"/>
      <c r="KY10" s="421">
        <v>375</v>
      </c>
      <c r="KZ10" s="422">
        <v>0.9</v>
      </c>
      <c r="LA10" s="389" t="s">
        <v>21</v>
      </c>
      <c r="LB10" s="7">
        <v>7</v>
      </c>
      <c r="LC10" s="173"/>
      <c r="LD10" s="421">
        <v>410</v>
      </c>
      <c r="LE10" s="422">
        <v>0.9</v>
      </c>
      <c r="LF10" s="392" t="s">
        <v>249</v>
      </c>
      <c r="LG10" s="12">
        <v>7</v>
      </c>
      <c r="LH10" s="173"/>
      <c r="LI10" s="421">
        <v>245</v>
      </c>
      <c r="LJ10" s="422">
        <v>0.9</v>
      </c>
      <c r="LK10" s="389" t="s">
        <v>22</v>
      </c>
      <c r="LL10" s="7">
        <v>7</v>
      </c>
      <c r="LM10" s="173"/>
      <c r="LN10" s="421">
        <v>510</v>
      </c>
      <c r="LO10" s="422">
        <v>0.9</v>
      </c>
      <c r="LP10" s="392" t="s">
        <v>264</v>
      </c>
      <c r="LQ10" s="12">
        <v>7</v>
      </c>
      <c r="LR10" s="173"/>
      <c r="LS10" s="421">
        <v>765</v>
      </c>
      <c r="LT10" s="422">
        <v>0.9</v>
      </c>
      <c r="LU10" s="392" t="s">
        <v>263</v>
      </c>
      <c r="LV10" s="12">
        <v>7</v>
      </c>
      <c r="LW10" s="173"/>
      <c r="LX10" s="421">
        <v>405</v>
      </c>
      <c r="LY10" s="422">
        <v>0.9</v>
      </c>
      <c r="LZ10" s="392" t="s">
        <v>257</v>
      </c>
      <c r="MA10" s="12">
        <v>7</v>
      </c>
      <c r="MB10" s="173"/>
      <c r="MC10" s="421">
        <v>760</v>
      </c>
      <c r="MD10" s="422">
        <v>0.9</v>
      </c>
      <c r="ME10" s="392" t="s">
        <v>263</v>
      </c>
      <c r="MF10" s="12">
        <v>7</v>
      </c>
      <c r="MG10" s="173"/>
      <c r="MH10" s="440">
        <v>1490</v>
      </c>
      <c r="MI10" s="441">
        <v>0.9</v>
      </c>
      <c r="MJ10" s="439" t="s">
        <v>258</v>
      </c>
      <c r="MK10" s="12">
        <v>7</v>
      </c>
      <c r="ML10" s="173"/>
      <c r="MM10" s="449">
        <v>480</v>
      </c>
      <c r="MN10" s="441">
        <v>1</v>
      </c>
      <c r="MO10" s="447" t="s">
        <v>249</v>
      </c>
      <c r="MP10" s="12">
        <v>7</v>
      </c>
      <c r="MQ10" s="173"/>
      <c r="MR10" s="455">
        <v>535</v>
      </c>
      <c r="MS10" s="456">
        <v>1.1000000000000001</v>
      </c>
      <c r="MT10" s="453" t="s">
        <v>249</v>
      </c>
      <c r="MU10" s="12">
        <v>7</v>
      </c>
      <c r="MV10" s="173"/>
      <c r="MW10" s="461">
        <v>620</v>
      </c>
      <c r="MX10" s="460">
        <v>1.2</v>
      </c>
      <c r="MY10" s="453" t="s">
        <v>250</v>
      </c>
      <c r="MZ10" s="12">
        <v>7</v>
      </c>
      <c r="NA10" s="173"/>
      <c r="NB10" s="461">
        <v>545</v>
      </c>
      <c r="NC10" s="460">
        <v>1.3</v>
      </c>
      <c r="ND10" s="438" t="s">
        <v>21</v>
      </c>
      <c r="NE10" s="7">
        <v>7</v>
      </c>
      <c r="NF10" s="173"/>
      <c r="NG10" s="468">
        <v>1160</v>
      </c>
      <c r="NH10" s="469">
        <v>1.3</v>
      </c>
      <c r="NI10" s="453" t="s">
        <v>263</v>
      </c>
      <c r="NJ10" s="12">
        <v>7</v>
      </c>
      <c r="NK10" s="173"/>
      <c r="NL10" s="474">
        <v>645</v>
      </c>
      <c r="NM10" s="477">
        <v>1.3</v>
      </c>
      <c r="NN10" s="453" t="s">
        <v>249</v>
      </c>
      <c r="NO10" s="12">
        <v>7</v>
      </c>
      <c r="NP10" s="173"/>
      <c r="NQ10" s="506">
        <v>625</v>
      </c>
      <c r="NR10" s="477">
        <v>1.3</v>
      </c>
      <c r="NS10" s="453" t="s">
        <v>249</v>
      </c>
      <c r="NT10" s="12">
        <v>7</v>
      </c>
    </row>
    <row r="11" spans="1:384" ht="13">
      <c r="A11" s="35">
        <v>1286</v>
      </c>
      <c r="B11" s="36">
        <v>1.7</v>
      </c>
      <c r="C11" s="98" t="s">
        <v>251</v>
      </c>
      <c r="D11" s="178">
        <v>8</v>
      </c>
      <c r="E11" s="173"/>
      <c r="F11" s="35">
        <v>1315</v>
      </c>
      <c r="G11" s="36">
        <v>1.8</v>
      </c>
      <c r="H11" s="98" t="s">
        <v>251</v>
      </c>
      <c r="I11" s="178">
        <v>8</v>
      </c>
      <c r="J11" s="173"/>
      <c r="K11" s="35">
        <v>1298</v>
      </c>
      <c r="L11" s="36">
        <v>1.7</v>
      </c>
      <c r="M11" s="98" t="s">
        <v>251</v>
      </c>
      <c r="N11" s="178">
        <v>8</v>
      </c>
      <c r="O11" s="173"/>
      <c r="P11" s="35">
        <v>1167</v>
      </c>
      <c r="Q11" s="36">
        <v>1.6</v>
      </c>
      <c r="R11" s="98" t="s">
        <v>251</v>
      </c>
      <c r="S11" s="178">
        <v>8</v>
      </c>
      <c r="T11" s="173"/>
      <c r="U11" s="35">
        <v>718</v>
      </c>
      <c r="V11" s="36">
        <v>1.4</v>
      </c>
      <c r="W11" s="98" t="s">
        <v>250</v>
      </c>
      <c r="X11" s="178">
        <v>8</v>
      </c>
      <c r="Y11" s="173"/>
      <c r="Z11" s="35">
        <v>688</v>
      </c>
      <c r="AA11" s="36">
        <v>1.4</v>
      </c>
      <c r="AB11" s="98" t="s">
        <v>250</v>
      </c>
      <c r="AC11" s="178">
        <v>8</v>
      </c>
      <c r="AD11" s="173"/>
      <c r="AE11" s="35">
        <v>648</v>
      </c>
      <c r="AF11" s="36">
        <v>1.3</v>
      </c>
      <c r="AG11" s="98" t="s">
        <v>250</v>
      </c>
      <c r="AH11" s="178">
        <v>8</v>
      </c>
      <c r="AI11" s="173"/>
      <c r="AJ11" s="35">
        <v>625</v>
      </c>
      <c r="AK11" s="36">
        <v>1.2</v>
      </c>
      <c r="AL11" s="98" t="s">
        <v>250</v>
      </c>
      <c r="AM11" s="178">
        <v>8</v>
      </c>
      <c r="AN11" s="173"/>
      <c r="AO11" s="35">
        <v>732</v>
      </c>
      <c r="AP11" s="36">
        <v>1.3</v>
      </c>
      <c r="AQ11" s="98" t="s">
        <v>264</v>
      </c>
      <c r="AR11" s="178">
        <v>8</v>
      </c>
      <c r="AS11" s="173"/>
      <c r="AT11" s="35">
        <v>576</v>
      </c>
      <c r="AU11" s="36">
        <v>1.1000000000000001</v>
      </c>
      <c r="AV11" s="98" t="s">
        <v>250</v>
      </c>
      <c r="AW11" s="12">
        <v>8</v>
      </c>
      <c r="AX11" s="173"/>
      <c r="AY11" s="111">
        <v>318</v>
      </c>
      <c r="AZ11" s="112">
        <v>1.2</v>
      </c>
      <c r="BA11" s="108" t="s">
        <v>22</v>
      </c>
      <c r="BB11" s="7">
        <v>8</v>
      </c>
      <c r="BC11" s="173"/>
      <c r="BD11" s="35">
        <v>369</v>
      </c>
      <c r="BE11" s="36">
        <v>1.2</v>
      </c>
      <c r="BF11" s="98" t="s">
        <v>255</v>
      </c>
      <c r="BG11" s="12">
        <v>8</v>
      </c>
      <c r="BH11" s="173"/>
      <c r="BI11" s="35">
        <v>954</v>
      </c>
      <c r="BJ11" s="36">
        <v>1.3</v>
      </c>
      <c r="BK11" s="98" t="s">
        <v>251</v>
      </c>
      <c r="BL11" s="12">
        <v>8</v>
      </c>
      <c r="BM11" s="173"/>
      <c r="BN11" s="35">
        <v>413</v>
      </c>
      <c r="BO11" s="36">
        <v>1.3</v>
      </c>
      <c r="BP11" s="98" t="s">
        <v>255</v>
      </c>
      <c r="BQ11" s="12">
        <v>8</v>
      </c>
      <c r="BR11" s="173"/>
      <c r="BS11" s="35">
        <v>388</v>
      </c>
      <c r="BT11" s="36">
        <v>1.2</v>
      </c>
      <c r="BU11" s="98" t="s">
        <v>255</v>
      </c>
      <c r="BV11" s="12">
        <v>8</v>
      </c>
      <c r="BW11" s="173"/>
      <c r="BX11" s="35">
        <v>341</v>
      </c>
      <c r="BY11" s="36">
        <v>1.1000000000000001</v>
      </c>
      <c r="BZ11" s="98" t="s">
        <v>255</v>
      </c>
      <c r="CA11" s="12">
        <v>8</v>
      </c>
      <c r="CB11" s="173"/>
      <c r="CC11" s="111">
        <v>270</v>
      </c>
      <c r="CD11" s="112">
        <v>1</v>
      </c>
      <c r="CE11" s="108" t="s">
        <v>22</v>
      </c>
      <c r="CF11" s="7">
        <v>8</v>
      </c>
      <c r="CG11" s="173"/>
      <c r="CH11" s="111">
        <v>235</v>
      </c>
      <c r="CI11" s="112">
        <v>0.9</v>
      </c>
      <c r="CJ11" s="108" t="s">
        <v>22</v>
      </c>
      <c r="CK11" s="7">
        <v>8</v>
      </c>
      <c r="CL11" s="173"/>
      <c r="CM11" s="35">
        <v>498</v>
      </c>
      <c r="CN11" s="36">
        <v>0.9</v>
      </c>
      <c r="CO11" s="98" t="s">
        <v>264</v>
      </c>
      <c r="CP11" s="12">
        <v>8</v>
      </c>
      <c r="CQ11" s="173"/>
      <c r="CR11" s="35">
        <v>403</v>
      </c>
      <c r="CS11" s="36">
        <v>0.8</v>
      </c>
      <c r="CT11" s="98" t="s">
        <v>250</v>
      </c>
      <c r="CU11" s="12">
        <v>8</v>
      </c>
      <c r="CV11" s="173"/>
      <c r="CW11" s="35">
        <v>794</v>
      </c>
      <c r="CX11" s="36">
        <v>0.8</v>
      </c>
      <c r="CY11" s="98" t="s">
        <v>252</v>
      </c>
      <c r="CZ11" s="12">
        <v>8</v>
      </c>
      <c r="DA11" s="173"/>
      <c r="DB11" s="35">
        <v>461</v>
      </c>
      <c r="DC11" s="36">
        <v>0.8</v>
      </c>
      <c r="DD11" s="98" t="s">
        <v>264</v>
      </c>
      <c r="DE11" s="12">
        <v>8</v>
      </c>
      <c r="DF11" s="173"/>
      <c r="DG11" s="298">
        <v>662</v>
      </c>
      <c r="DH11" s="299">
        <v>0.7</v>
      </c>
      <c r="DI11" s="303" t="s">
        <v>252</v>
      </c>
      <c r="DJ11" s="12">
        <v>8</v>
      </c>
      <c r="DK11" s="173"/>
      <c r="DL11" s="298">
        <v>674</v>
      </c>
      <c r="DM11" s="299">
        <v>0.7</v>
      </c>
      <c r="DN11" s="303" t="s">
        <v>252</v>
      </c>
      <c r="DO11" s="12">
        <v>8</v>
      </c>
      <c r="DP11" s="173"/>
      <c r="DQ11" s="298">
        <v>717</v>
      </c>
      <c r="DR11" s="299">
        <v>0.7</v>
      </c>
      <c r="DS11" s="303" t="s">
        <v>252</v>
      </c>
      <c r="DT11" s="12">
        <v>8</v>
      </c>
      <c r="DU11" s="173"/>
      <c r="DV11" s="298">
        <v>263</v>
      </c>
      <c r="DW11" s="299">
        <v>0.8</v>
      </c>
      <c r="DX11" s="303" t="s">
        <v>255</v>
      </c>
      <c r="DY11" s="12">
        <v>8</v>
      </c>
      <c r="DZ11" s="173"/>
      <c r="EA11" s="298">
        <v>588</v>
      </c>
      <c r="EB11" s="299">
        <v>0.8</v>
      </c>
      <c r="EC11" s="303" t="s">
        <v>251</v>
      </c>
      <c r="ED11" s="12">
        <v>8</v>
      </c>
      <c r="EE11" s="173"/>
      <c r="EF11" s="298">
        <v>234</v>
      </c>
      <c r="EG11" s="299">
        <v>0.7</v>
      </c>
      <c r="EH11" s="303" t="s">
        <v>255</v>
      </c>
      <c r="EI11" s="12">
        <v>8</v>
      </c>
      <c r="EJ11" s="173"/>
      <c r="EK11" s="319">
        <v>495</v>
      </c>
      <c r="EL11" s="320">
        <v>0.7</v>
      </c>
      <c r="EM11" s="321" t="s">
        <v>251</v>
      </c>
      <c r="EN11" s="12">
        <v>8</v>
      </c>
      <c r="EO11" s="173"/>
      <c r="EP11" s="318">
        <v>162</v>
      </c>
      <c r="EQ11" s="325">
        <v>0.6</v>
      </c>
      <c r="ER11" s="324" t="s">
        <v>22</v>
      </c>
      <c r="ES11" s="7">
        <v>8</v>
      </c>
      <c r="ET11" s="173"/>
      <c r="EU11" s="318">
        <v>314</v>
      </c>
      <c r="EV11" s="325">
        <v>0.6</v>
      </c>
      <c r="EW11" s="324" t="s">
        <v>23</v>
      </c>
      <c r="EX11" s="7">
        <v>8</v>
      </c>
      <c r="EY11" s="173"/>
      <c r="EZ11" s="319">
        <v>353</v>
      </c>
      <c r="FA11" s="320">
        <v>0.6</v>
      </c>
      <c r="FB11" s="321" t="s">
        <v>264</v>
      </c>
      <c r="FC11" s="12">
        <v>8</v>
      </c>
      <c r="FD11" s="173"/>
      <c r="FE11" s="319">
        <v>679</v>
      </c>
      <c r="FF11" s="320">
        <v>0.6</v>
      </c>
      <c r="FG11" s="321" t="s">
        <v>256</v>
      </c>
      <c r="FH11" s="12">
        <v>8</v>
      </c>
      <c r="FI11" s="173"/>
      <c r="FJ11" s="336">
        <v>285</v>
      </c>
      <c r="FK11" s="337">
        <v>0.6</v>
      </c>
      <c r="FL11" s="338" t="s">
        <v>249</v>
      </c>
      <c r="FM11" s="12">
        <v>8</v>
      </c>
      <c r="FN11" s="173"/>
      <c r="FO11" s="319">
        <v>367</v>
      </c>
      <c r="FP11" s="320">
        <v>0.5</v>
      </c>
      <c r="FQ11" s="321" t="s">
        <v>260</v>
      </c>
      <c r="FR11" s="12">
        <v>8</v>
      </c>
      <c r="FS11" s="173"/>
      <c r="FT11" s="319">
        <v>410</v>
      </c>
      <c r="FU11" s="320">
        <v>0.6</v>
      </c>
      <c r="FV11" s="321" t="s">
        <v>253</v>
      </c>
      <c r="FW11" s="12">
        <v>8</v>
      </c>
      <c r="FX11" s="173"/>
      <c r="FY11" s="319">
        <v>398</v>
      </c>
      <c r="FZ11" s="320">
        <v>0.6</v>
      </c>
      <c r="GA11" s="321" t="s">
        <v>260</v>
      </c>
      <c r="GB11" s="12">
        <v>8</v>
      </c>
      <c r="GC11" s="173"/>
      <c r="GD11" s="356">
        <v>323</v>
      </c>
      <c r="GE11" s="357">
        <v>0.6</v>
      </c>
      <c r="GF11" s="352" t="s">
        <v>23</v>
      </c>
      <c r="GG11" s="7">
        <v>8</v>
      </c>
      <c r="GH11" s="173"/>
      <c r="GI11" s="356">
        <v>200</v>
      </c>
      <c r="GJ11" s="357">
        <v>0.8</v>
      </c>
      <c r="GK11" s="352" t="s">
        <v>22</v>
      </c>
      <c r="GL11" s="7">
        <v>8</v>
      </c>
      <c r="GM11" s="173"/>
      <c r="GN11" s="336">
        <v>585</v>
      </c>
      <c r="GO11" s="337">
        <v>0.8</v>
      </c>
      <c r="GP11" s="338" t="s">
        <v>251</v>
      </c>
      <c r="GQ11" s="12">
        <v>8</v>
      </c>
      <c r="GR11" s="173"/>
      <c r="GS11" s="327">
        <v>495</v>
      </c>
      <c r="GT11" s="328">
        <v>0.7</v>
      </c>
      <c r="GU11" s="372" t="s">
        <v>260</v>
      </c>
      <c r="GV11" s="12">
        <v>8</v>
      </c>
      <c r="GW11" s="173"/>
      <c r="GX11" s="336">
        <v>540</v>
      </c>
      <c r="GY11" s="337">
        <v>0.7</v>
      </c>
      <c r="GZ11" s="338" t="s">
        <v>251</v>
      </c>
      <c r="HA11" s="12">
        <v>8</v>
      </c>
      <c r="HB11" s="173"/>
      <c r="HC11" s="336">
        <v>535</v>
      </c>
      <c r="HD11" s="337">
        <v>0.7</v>
      </c>
      <c r="HE11" s="338" t="s">
        <v>251</v>
      </c>
      <c r="HF11" s="12">
        <v>8</v>
      </c>
      <c r="HG11" s="173"/>
      <c r="HH11" s="340">
        <v>325</v>
      </c>
      <c r="HI11" s="341">
        <v>0.7</v>
      </c>
      <c r="HJ11" s="339" t="s">
        <v>20</v>
      </c>
      <c r="HK11" s="7">
        <v>8</v>
      </c>
      <c r="HL11" s="173"/>
      <c r="HM11" s="340">
        <v>315</v>
      </c>
      <c r="HN11" s="341">
        <v>0.7</v>
      </c>
      <c r="HO11" s="339" t="s">
        <v>20</v>
      </c>
      <c r="HP11" s="7">
        <v>8</v>
      </c>
      <c r="HQ11" s="173"/>
      <c r="HR11" s="327">
        <v>505</v>
      </c>
      <c r="HS11" s="328">
        <v>0.7</v>
      </c>
      <c r="HT11" s="372" t="s">
        <v>260</v>
      </c>
      <c r="HU11" s="12">
        <v>8</v>
      </c>
      <c r="HV11" s="173"/>
      <c r="HW11" s="340">
        <v>375</v>
      </c>
      <c r="HX11" s="341">
        <v>0.7</v>
      </c>
      <c r="HY11" s="339" t="s">
        <v>23</v>
      </c>
      <c r="HZ11" s="7">
        <v>8</v>
      </c>
      <c r="IA11" s="173"/>
      <c r="IB11" s="387">
        <v>395</v>
      </c>
      <c r="IC11" s="388">
        <v>0.7</v>
      </c>
      <c r="ID11" s="389" t="s">
        <v>23</v>
      </c>
      <c r="IE11" s="7">
        <v>8</v>
      </c>
      <c r="IF11" s="173"/>
      <c r="IG11" s="390">
        <v>255</v>
      </c>
      <c r="IH11" s="391">
        <v>0.8</v>
      </c>
      <c r="II11" s="392" t="s">
        <v>255</v>
      </c>
      <c r="IJ11" s="12">
        <v>8</v>
      </c>
      <c r="IK11" s="173"/>
      <c r="IL11" s="390">
        <v>265</v>
      </c>
      <c r="IM11" s="391">
        <v>0.8</v>
      </c>
      <c r="IN11" s="392" t="s">
        <v>255</v>
      </c>
      <c r="IO11" s="12">
        <v>8</v>
      </c>
      <c r="IP11" s="173"/>
      <c r="IQ11" s="390">
        <v>255</v>
      </c>
      <c r="IR11" s="391">
        <v>0.8</v>
      </c>
      <c r="IS11" s="392" t="s">
        <v>255</v>
      </c>
      <c r="IT11" s="12">
        <v>8</v>
      </c>
      <c r="IU11" s="173"/>
      <c r="IV11" s="387">
        <v>210</v>
      </c>
      <c r="IW11" s="388">
        <v>0.8</v>
      </c>
      <c r="IX11" s="389" t="s">
        <v>22</v>
      </c>
      <c r="IY11" s="7">
        <v>8</v>
      </c>
      <c r="IZ11" s="173"/>
      <c r="JA11" s="387">
        <v>215</v>
      </c>
      <c r="JB11" s="388">
        <v>0.8</v>
      </c>
      <c r="JC11" s="389" t="s">
        <v>22</v>
      </c>
      <c r="JD11" s="7">
        <v>8</v>
      </c>
      <c r="JE11" s="173"/>
      <c r="JF11" s="387">
        <v>360</v>
      </c>
      <c r="JG11" s="388">
        <v>0.7</v>
      </c>
      <c r="JH11" s="389" t="s">
        <v>23</v>
      </c>
      <c r="JI11" s="7">
        <v>8</v>
      </c>
      <c r="JJ11" s="173"/>
      <c r="JK11" s="390">
        <v>375</v>
      </c>
      <c r="JL11" s="391">
        <v>0.7</v>
      </c>
      <c r="JM11" s="389" t="s">
        <v>23</v>
      </c>
      <c r="JN11" s="7">
        <v>8</v>
      </c>
      <c r="JO11" s="173"/>
      <c r="JP11" s="390">
        <v>475</v>
      </c>
      <c r="JQ11" s="391">
        <v>0.7</v>
      </c>
      <c r="JR11" s="392" t="s">
        <v>260</v>
      </c>
      <c r="JS11" s="12">
        <v>8</v>
      </c>
      <c r="JT11" s="173"/>
      <c r="JU11" s="390">
        <v>480</v>
      </c>
      <c r="JV11" s="391">
        <v>0.7</v>
      </c>
      <c r="JW11" s="392" t="s">
        <v>260</v>
      </c>
      <c r="JX11" s="12">
        <v>8</v>
      </c>
      <c r="JY11" s="173"/>
      <c r="JZ11" s="390">
        <v>400</v>
      </c>
      <c r="KA11" s="391">
        <v>0.7</v>
      </c>
      <c r="KB11" s="389" t="s">
        <v>23</v>
      </c>
      <c r="KC11" s="7">
        <v>8</v>
      </c>
      <c r="KD11" s="173"/>
      <c r="KE11" s="390">
        <v>600</v>
      </c>
      <c r="KF11" s="391">
        <v>0.8</v>
      </c>
      <c r="KG11" s="392" t="s">
        <v>251</v>
      </c>
      <c r="KH11" s="12">
        <v>8</v>
      </c>
      <c r="KI11" s="173"/>
      <c r="KJ11" s="390">
        <v>425</v>
      </c>
      <c r="KK11" s="391">
        <v>0.8</v>
      </c>
      <c r="KL11" s="392" t="s">
        <v>261</v>
      </c>
      <c r="KM11" s="12">
        <v>8</v>
      </c>
      <c r="KN11" s="173"/>
      <c r="KO11" s="390">
        <v>435</v>
      </c>
      <c r="KP11" s="391">
        <v>0.8</v>
      </c>
      <c r="KQ11" s="392" t="s">
        <v>261</v>
      </c>
      <c r="KR11" s="12">
        <v>8</v>
      </c>
      <c r="KS11" s="173"/>
      <c r="KT11" s="390">
        <v>1555</v>
      </c>
      <c r="KU11" s="391">
        <v>0.9</v>
      </c>
      <c r="KV11" s="392" t="s">
        <v>258</v>
      </c>
      <c r="KW11" s="12">
        <v>8</v>
      </c>
      <c r="KX11" s="173"/>
      <c r="KY11" s="421">
        <v>1590</v>
      </c>
      <c r="KZ11" s="422">
        <v>0.9</v>
      </c>
      <c r="LA11" s="423" t="s">
        <v>258</v>
      </c>
      <c r="LB11" s="12">
        <v>8</v>
      </c>
      <c r="LC11" s="173"/>
      <c r="LD11" s="421">
        <v>680</v>
      </c>
      <c r="LE11" s="422">
        <v>0.9</v>
      </c>
      <c r="LF11" s="423" t="s">
        <v>259</v>
      </c>
      <c r="LG11" s="12">
        <v>8</v>
      </c>
      <c r="LH11" s="173"/>
      <c r="LI11" s="421">
        <v>1575</v>
      </c>
      <c r="LJ11" s="422">
        <v>0.9</v>
      </c>
      <c r="LK11" s="423" t="s">
        <v>258</v>
      </c>
      <c r="LL11" s="12">
        <v>8</v>
      </c>
      <c r="LM11" s="173"/>
      <c r="LN11" s="421">
        <v>1530</v>
      </c>
      <c r="LO11" s="422">
        <v>0.9</v>
      </c>
      <c r="LP11" s="392" t="s">
        <v>258</v>
      </c>
      <c r="LQ11" s="12">
        <v>8</v>
      </c>
      <c r="LR11" s="173"/>
      <c r="LS11" s="421">
        <v>1505</v>
      </c>
      <c r="LT11" s="422">
        <v>0.9</v>
      </c>
      <c r="LU11" s="392" t="s">
        <v>258</v>
      </c>
      <c r="LV11" s="12">
        <v>8</v>
      </c>
      <c r="LW11" s="173"/>
      <c r="LX11" s="421">
        <v>480</v>
      </c>
      <c r="LY11" s="422">
        <v>0.9</v>
      </c>
      <c r="LZ11" s="392" t="s">
        <v>264</v>
      </c>
      <c r="MA11" s="12">
        <v>8</v>
      </c>
      <c r="MB11" s="173"/>
      <c r="MC11" s="421">
        <v>430</v>
      </c>
      <c r="MD11" s="422">
        <v>0.9</v>
      </c>
      <c r="ME11" s="392" t="s">
        <v>257</v>
      </c>
      <c r="MF11" s="12">
        <v>8</v>
      </c>
      <c r="MG11" s="173"/>
      <c r="MH11" s="440">
        <v>420</v>
      </c>
      <c r="MI11" s="441">
        <v>0.9</v>
      </c>
      <c r="MJ11" s="439" t="s">
        <v>249</v>
      </c>
      <c r="MK11" s="12">
        <v>8</v>
      </c>
      <c r="ML11" s="173"/>
      <c r="MM11" s="449">
        <v>585</v>
      </c>
      <c r="MN11" s="441">
        <v>1.1000000000000001</v>
      </c>
      <c r="MO11" s="447" t="s">
        <v>250</v>
      </c>
      <c r="MP11" s="12">
        <v>8</v>
      </c>
      <c r="MQ11" s="173"/>
      <c r="MR11" s="455">
        <v>615</v>
      </c>
      <c r="MS11" s="456">
        <v>1.2</v>
      </c>
      <c r="MT11" s="453" t="s">
        <v>250</v>
      </c>
      <c r="MU11" s="12">
        <v>8</v>
      </c>
      <c r="MV11" s="173"/>
      <c r="MW11" s="461">
        <v>580</v>
      </c>
      <c r="MX11" s="460">
        <v>1.2</v>
      </c>
      <c r="MY11" s="453" t="s">
        <v>257</v>
      </c>
      <c r="MZ11" s="12">
        <v>8</v>
      </c>
      <c r="NA11" s="173"/>
      <c r="NB11" s="461">
        <v>635</v>
      </c>
      <c r="NC11" s="460">
        <v>1.3</v>
      </c>
      <c r="ND11" s="453" t="s">
        <v>249</v>
      </c>
      <c r="NE11" s="12">
        <v>8</v>
      </c>
      <c r="NF11" s="173"/>
      <c r="NG11" s="468">
        <v>925</v>
      </c>
      <c r="NH11" s="469">
        <v>1.3</v>
      </c>
      <c r="NI11" s="453" t="s">
        <v>260</v>
      </c>
      <c r="NJ11" s="12">
        <v>8</v>
      </c>
      <c r="NK11" s="173"/>
      <c r="NL11" s="474">
        <v>905</v>
      </c>
      <c r="NM11" s="477">
        <v>1.3</v>
      </c>
      <c r="NN11" s="453" t="s">
        <v>260</v>
      </c>
      <c r="NO11" s="12">
        <v>8</v>
      </c>
      <c r="NP11" s="173"/>
      <c r="NQ11" s="506">
        <v>910</v>
      </c>
      <c r="NR11" s="477">
        <v>1.3</v>
      </c>
      <c r="NS11" s="453" t="s">
        <v>260</v>
      </c>
      <c r="NT11" s="12">
        <v>8</v>
      </c>
    </row>
    <row r="12" spans="1:384" ht="13">
      <c r="A12" s="35">
        <v>1679</v>
      </c>
      <c r="B12" s="36">
        <v>1.7</v>
      </c>
      <c r="C12" s="98" t="s">
        <v>252</v>
      </c>
      <c r="D12" s="178">
        <v>9</v>
      </c>
      <c r="E12" s="173"/>
      <c r="F12" s="35">
        <v>1776</v>
      </c>
      <c r="G12" s="36">
        <v>1.8</v>
      </c>
      <c r="H12" s="98" t="s">
        <v>252</v>
      </c>
      <c r="I12" s="178">
        <v>9</v>
      </c>
      <c r="J12" s="173"/>
      <c r="K12" s="35">
        <v>596</v>
      </c>
      <c r="L12" s="36">
        <v>1.8</v>
      </c>
      <c r="M12" s="98" t="s">
        <v>255</v>
      </c>
      <c r="N12" s="178">
        <v>9</v>
      </c>
      <c r="O12" s="173"/>
      <c r="P12" s="35">
        <v>1674</v>
      </c>
      <c r="Q12" s="36">
        <v>1.7</v>
      </c>
      <c r="R12" s="98" t="s">
        <v>252</v>
      </c>
      <c r="S12" s="178">
        <v>9</v>
      </c>
      <c r="T12" s="173"/>
      <c r="U12" s="35">
        <v>528</v>
      </c>
      <c r="V12" s="36">
        <v>1.6</v>
      </c>
      <c r="W12" s="98" t="s">
        <v>255</v>
      </c>
      <c r="X12" s="178">
        <v>9</v>
      </c>
      <c r="Y12" s="173"/>
      <c r="Z12" s="35">
        <v>1513</v>
      </c>
      <c r="AA12" s="36">
        <v>1.5</v>
      </c>
      <c r="AB12" s="98" t="s">
        <v>252</v>
      </c>
      <c r="AC12" s="178">
        <v>9</v>
      </c>
      <c r="AD12" s="173"/>
      <c r="AE12" s="35">
        <v>468</v>
      </c>
      <c r="AF12" s="36">
        <v>1.5</v>
      </c>
      <c r="AG12" s="98" t="s">
        <v>255</v>
      </c>
      <c r="AH12" s="178">
        <v>9</v>
      </c>
      <c r="AI12" s="173"/>
      <c r="AJ12" s="35">
        <v>453</v>
      </c>
      <c r="AK12" s="36">
        <v>1.4</v>
      </c>
      <c r="AL12" s="98" t="s">
        <v>255</v>
      </c>
      <c r="AM12" s="178">
        <v>9</v>
      </c>
      <c r="AN12" s="173"/>
      <c r="AO12" s="35">
        <v>426</v>
      </c>
      <c r="AP12" s="36">
        <v>1.3</v>
      </c>
      <c r="AQ12" s="98" t="s">
        <v>255</v>
      </c>
      <c r="AR12" s="178">
        <v>9</v>
      </c>
      <c r="AS12" s="173"/>
      <c r="AT12" s="35">
        <v>744</v>
      </c>
      <c r="AU12" s="36">
        <v>1.3</v>
      </c>
      <c r="AV12" s="98" t="s">
        <v>264</v>
      </c>
      <c r="AW12" s="12">
        <v>9</v>
      </c>
      <c r="AX12" s="173"/>
      <c r="AY12" s="35">
        <v>583</v>
      </c>
      <c r="AZ12" s="36">
        <v>1.2</v>
      </c>
      <c r="BA12" s="98" t="s">
        <v>250</v>
      </c>
      <c r="BB12" s="12">
        <v>9</v>
      </c>
      <c r="BC12" s="173"/>
      <c r="BD12" s="111">
        <v>322</v>
      </c>
      <c r="BE12" s="112">
        <v>1.2</v>
      </c>
      <c r="BF12" s="108" t="s">
        <v>22</v>
      </c>
      <c r="BG12" s="7">
        <v>9</v>
      </c>
      <c r="BH12" s="173"/>
      <c r="BI12" s="111">
        <v>349</v>
      </c>
      <c r="BJ12" s="112">
        <v>1.3</v>
      </c>
      <c r="BK12" s="108" t="s">
        <v>22</v>
      </c>
      <c r="BL12" s="7">
        <v>9</v>
      </c>
      <c r="BM12" s="173"/>
      <c r="BN12" s="111">
        <v>352</v>
      </c>
      <c r="BO12" s="112">
        <v>1.3</v>
      </c>
      <c r="BP12" s="108" t="s">
        <v>22</v>
      </c>
      <c r="BQ12" s="7">
        <v>9</v>
      </c>
      <c r="BR12" s="173"/>
      <c r="BS12" s="111">
        <v>333</v>
      </c>
      <c r="BT12" s="112">
        <v>1.3</v>
      </c>
      <c r="BU12" s="108" t="s">
        <v>22</v>
      </c>
      <c r="BV12" s="7">
        <v>9</v>
      </c>
      <c r="BW12" s="173"/>
      <c r="BX12" s="111">
        <v>303</v>
      </c>
      <c r="BY12" s="112">
        <v>1.1000000000000001</v>
      </c>
      <c r="BZ12" s="108" t="s">
        <v>22</v>
      </c>
      <c r="CA12" s="7">
        <v>9</v>
      </c>
      <c r="CB12" s="173"/>
      <c r="CC12" s="35">
        <v>341</v>
      </c>
      <c r="CD12" s="36">
        <v>1.1000000000000001</v>
      </c>
      <c r="CE12" s="98" t="s">
        <v>255</v>
      </c>
      <c r="CF12" s="12">
        <v>9</v>
      </c>
      <c r="CG12" s="173"/>
      <c r="CH12" s="35">
        <v>546</v>
      </c>
      <c r="CI12" s="36">
        <v>1</v>
      </c>
      <c r="CJ12" s="98" t="s">
        <v>264</v>
      </c>
      <c r="CK12" s="12">
        <v>9</v>
      </c>
      <c r="CL12" s="173"/>
      <c r="CM12" s="111">
        <v>235</v>
      </c>
      <c r="CN12" s="112">
        <v>0.9</v>
      </c>
      <c r="CO12" s="108" t="s">
        <v>22</v>
      </c>
      <c r="CP12" s="7">
        <v>9</v>
      </c>
      <c r="CQ12" s="173"/>
      <c r="CR12" s="35">
        <v>272</v>
      </c>
      <c r="CS12" s="36">
        <v>0.9</v>
      </c>
      <c r="CT12" s="98" t="s">
        <v>255</v>
      </c>
      <c r="CU12" s="12">
        <v>9</v>
      </c>
      <c r="CV12" s="173"/>
      <c r="CW12" s="35">
        <v>384</v>
      </c>
      <c r="CX12" s="36">
        <v>0.8</v>
      </c>
      <c r="CY12" s="98" t="s">
        <v>250</v>
      </c>
      <c r="CZ12" s="12">
        <v>9</v>
      </c>
      <c r="DA12" s="173"/>
      <c r="DB12" s="35">
        <v>249</v>
      </c>
      <c r="DC12" s="36">
        <v>0.8</v>
      </c>
      <c r="DD12" s="98" t="s">
        <v>255</v>
      </c>
      <c r="DE12" s="12">
        <v>9</v>
      </c>
      <c r="DF12" s="173"/>
      <c r="DG12" s="298">
        <v>947</v>
      </c>
      <c r="DH12" s="299">
        <v>0.8</v>
      </c>
      <c r="DI12" s="303" t="s">
        <v>256</v>
      </c>
      <c r="DJ12" s="12">
        <v>9</v>
      </c>
      <c r="DK12" s="173"/>
      <c r="DL12" s="298">
        <v>889</v>
      </c>
      <c r="DM12" s="299">
        <v>0.8</v>
      </c>
      <c r="DN12" s="303" t="s">
        <v>256</v>
      </c>
      <c r="DO12" s="12">
        <v>9</v>
      </c>
      <c r="DP12" s="173"/>
      <c r="DQ12" s="298">
        <v>893</v>
      </c>
      <c r="DR12" s="299">
        <v>0.8</v>
      </c>
      <c r="DS12" s="303" t="s">
        <v>256</v>
      </c>
      <c r="DT12" s="12">
        <v>9</v>
      </c>
      <c r="DU12" s="173"/>
      <c r="DV12" s="298">
        <v>387</v>
      </c>
      <c r="DW12" s="299">
        <v>0.8</v>
      </c>
      <c r="DX12" s="303" t="s">
        <v>250</v>
      </c>
      <c r="DY12" s="12">
        <v>9</v>
      </c>
      <c r="DZ12" s="173"/>
      <c r="EA12" s="298">
        <v>252</v>
      </c>
      <c r="EB12" s="299">
        <v>0.8</v>
      </c>
      <c r="EC12" s="303" t="s">
        <v>255</v>
      </c>
      <c r="ED12" s="12">
        <v>9</v>
      </c>
      <c r="EE12" s="173"/>
      <c r="EF12" s="300">
        <v>178</v>
      </c>
      <c r="EG12" s="301">
        <v>0.7</v>
      </c>
      <c r="EH12" s="302" t="s">
        <v>22</v>
      </c>
      <c r="EI12" s="7">
        <v>9</v>
      </c>
      <c r="EJ12" s="173"/>
      <c r="EK12" s="319">
        <v>370</v>
      </c>
      <c r="EL12" s="320">
        <v>0.7</v>
      </c>
      <c r="EM12" s="321" t="s">
        <v>264</v>
      </c>
      <c r="EN12" s="12">
        <v>9</v>
      </c>
      <c r="EO12" s="173"/>
      <c r="EP12" s="319">
        <v>308</v>
      </c>
      <c r="EQ12" s="320">
        <v>0.6</v>
      </c>
      <c r="ER12" s="321" t="s">
        <v>250</v>
      </c>
      <c r="ES12" s="12">
        <v>9</v>
      </c>
      <c r="ET12" s="173"/>
      <c r="EU12" s="319">
        <v>304</v>
      </c>
      <c r="EV12" s="320">
        <v>0.6</v>
      </c>
      <c r="EW12" s="321" t="s">
        <v>250</v>
      </c>
      <c r="EX12" s="12">
        <v>9</v>
      </c>
      <c r="EY12" s="173"/>
      <c r="EZ12" s="319">
        <v>195</v>
      </c>
      <c r="FA12" s="320">
        <v>0.6</v>
      </c>
      <c r="FB12" s="321" t="s">
        <v>255</v>
      </c>
      <c r="FC12" s="12">
        <v>9</v>
      </c>
      <c r="FD12" s="173"/>
      <c r="FE12" s="319">
        <v>1851</v>
      </c>
      <c r="FF12" s="320">
        <v>0.6</v>
      </c>
      <c r="FG12" s="321" t="s">
        <v>254</v>
      </c>
      <c r="FH12" s="12">
        <v>9</v>
      </c>
      <c r="FI12" s="173"/>
      <c r="FJ12" s="340">
        <v>311</v>
      </c>
      <c r="FK12" s="341">
        <v>0.6</v>
      </c>
      <c r="FL12" s="339" t="s">
        <v>23</v>
      </c>
      <c r="FM12" s="7">
        <v>9</v>
      </c>
      <c r="FN12" s="173"/>
      <c r="FO12" s="319">
        <v>1719</v>
      </c>
      <c r="FP12" s="320">
        <v>0.6</v>
      </c>
      <c r="FQ12" s="321" t="s">
        <v>254</v>
      </c>
      <c r="FR12" s="12">
        <v>9</v>
      </c>
      <c r="FS12" s="173"/>
      <c r="FT12" s="319">
        <v>302</v>
      </c>
      <c r="FU12" s="320">
        <v>0.6</v>
      </c>
      <c r="FV12" s="321" t="s">
        <v>249</v>
      </c>
      <c r="FW12" s="12">
        <v>9</v>
      </c>
      <c r="FX12" s="173"/>
      <c r="FY12" s="318">
        <v>330</v>
      </c>
      <c r="FZ12" s="325">
        <v>0.6</v>
      </c>
      <c r="GA12" s="324" t="s">
        <v>23</v>
      </c>
      <c r="GB12" s="7">
        <v>9</v>
      </c>
      <c r="GC12" s="173"/>
      <c r="GD12" s="348">
        <v>1827</v>
      </c>
      <c r="GE12" s="349">
        <v>0.6</v>
      </c>
      <c r="GF12" s="353" t="s">
        <v>254</v>
      </c>
      <c r="GG12" s="7">
        <v>9</v>
      </c>
      <c r="GH12" s="173"/>
      <c r="GI12" s="360">
        <v>250</v>
      </c>
      <c r="GJ12" s="361">
        <v>0.8</v>
      </c>
      <c r="GK12" s="363" t="s">
        <v>255</v>
      </c>
      <c r="GL12" s="12">
        <v>9</v>
      </c>
      <c r="GM12" s="173"/>
      <c r="GN12" s="336">
        <v>525</v>
      </c>
      <c r="GO12" s="337">
        <v>0.8</v>
      </c>
      <c r="GP12" s="338" t="s">
        <v>260</v>
      </c>
      <c r="GQ12" s="12">
        <v>9</v>
      </c>
      <c r="GR12" s="173"/>
      <c r="GS12" s="327">
        <v>230</v>
      </c>
      <c r="GT12" s="328">
        <v>0.7</v>
      </c>
      <c r="GU12" s="372" t="s">
        <v>255</v>
      </c>
      <c r="GV12" s="12">
        <v>9</v>
      </c>
      <c r="GW12" s="173"/>
      <c r="GX12" s="336">
        <v>485</v>
      </c>
      <c r="GY12" s="337">
        <v>0.7</v>
      </c>
      <c r="GZ12" s="338" t="s">
        <v>260</v>
      </c>
      <c r="HA12" s="12">
        <v>9</v>
      </c>
      <c r="HB12" s="173"/>
      <c r="HC12" s="340">
        <v>330</v>
      </c>
      <c r="HD12" s="341">
        <v>0.7</v>
      </c>
      <c r="HE12" s="339" t="s">
        <v>20</v>
      </c>
      <c r="HF12" s="7">
        <v>9</v>
      </c>
      <c r="HG12" s="173"/>
      <c r="HH12" s="336">
        <v>125</v>
      </c>
      <c r="HI12" s="337">
        <v>0.7</v>
      </c>
      <c r="HJ12" s="338" t="s">
        <v>266</v>
      </c>
      <c r="HK12" s="12">
        <v>9</v>
      </c>
      <c r="HL12" s="173"/>
      <c r="HM12" s="336">
        <v>125</v>
      </c>
      <c r="HN12" s="337">
        <v>0.7</v>
      </c>
      <c r="HO12" s="338" t="s">
        <v>266</v>
      </c>
      <c r="HP12" s="12">
        <v>9</v>
      </c>
      <c r="HQ12" s="173"/>
      <c r="HR12" s="327">
        <v>135</v>
      </c>
      <c r="HS12" s="328">
        <v>0.7</v>
      </c>
      <c r="HT12" s="372" t="s">
        <v>266</v>
      </c>
      <c r="HU12" s="12">
        <v>9</v>
      </c>
      <c r="HV12" s="173"/>
      <c r="HW12" s="327">
        <v>130</v>
      </c>
      <c r="HX12" s="328">
        <v>0.7</v>
      </c>
      <c r="HY12" s="372" t="s">
        <v>266</v>
      </c>
      <c r="HZ12" s="12">
        <v>9</v>
      </c>
      <c r="IA12" s="173"/>
      <c r="IB12" s="390">
        <v>255</v>
      </c>
      <c r="IC12" s="391">
        <v>0.8</v>
      </c>
      <c r="ID12" s="392" t="s">
        <v>255</v>
      </c>
      <c r="IE12" s="12">
        <v>9</v>
      </c>
      <c r="IF12" s="173"/>
      <c r="IG12" s="387">
        <v>415</v>
      </c>
      <c r="IH12" s="388">
        <v>0.8</v>
      </c>
      <c r="II12" s="389" t="s">
        <v>23</v>
      </c>
      <c r="IJ12" s="7">
        <v>9</v>
      </c>
      <c r="IK12" s="173"/>
      <c r="IL12" s="387">
        <v>420</v>
      </c>
      <c r="IM12" s="388">
        <v>0.8</v>
      </c>
      <c r="IN12" s="389" t="s">
        <v>23</v>
      </c>
      <c r="IO12" s="7">
        <v>9</v>
      </c>
      <c r="IP12" s="173"/>
      <c r="IQ12" s="387">
        <v>430</v>
      </c>
      <c r="IR12" s="388">
        <v>0.8</v>
      </c>
      <c r="IS12" s="389" t="s">
        <v>23</v>
      </c>
      <c r="IT12" s="7">
        <v>9</v>
      </c>
      <c r="IU12" s="173"/>
      <c r="IV12" s="390">
        <v>260</v>
      </c>
      <c r="IW12" s="391">
        <v>0.8</v>
      </c>
      <c r="IX12" s="392" t="s">
        <v>255</v>
      </c>
      <c r="IY12" s="12">
        <v>9</v>
      </c>
      <c r="IZ12" s="173"/>
      <c r="JA12" s="390">
        <v>240</v>
      </c>
      <c r="JB12" s="391">
        <v>0.8</v>
      </c>
      <c r="JC12" s="392" t="s">
        <v>255</v>
      </c>
      <c r="JD12" s="12">
        <v>9</v>
      </c>
      <c r="JE12" s="173"/>
      <c r="JF12" s="390">
        <v>625</v>
      </c>
      <c r="JG12" s="391">
        <v>0.8</v>
      </c>
      <c r="JH12" s="392" t="s">
        <v>251</v>
      </c>
      <c r="JI12" s="12">
        <v>9</v>
      </c>
      <c r="JJ12" s="173"/>
      <c r="JK12" s="390">
        <v>595</v>
      </c>
      <c r="JL12" s="391">
        <v>0.8</v>
      </c>
      <c r="JM12" s="392" t="s">
        <v>251</v>
      </c>
      <c r="JN12" s="12">
        <v>9</v>
      </c>
      <c r="JO12" s="173"/>
      <c r="JP12" s="390">
        <v>590</v>
      </c>
      <c r="JQ12" s="391">
        <v>0.8</v>
      </c>
      <c r="JR12" s="392" t="s">
        <v>251</v>
      </c>
      <c r="JS12" s="12">
        <v>9</v>
      </c>
      <c r="JT12" s="173"/>
      <c r="JU12" s="390">
        <v>230</v>
      </c>
      <c r="JV12" s="391">
        <v>0.7</v>
      </c>
      <c r="JW12" s="392" t="s">
        <v>255</v>
      </c>
      <c r="JX12" s="12">
        <v>9</v>
      </c>
      <c r="JY12" s="173"/>
      <c r="JZ12" s="390">
        <v>585</v>
      </c>
      <c r="KA12" s="391">
        <v>0.8</v>
      </c>
      <c r="KB12" s="392" t="s">
        <v>251</v>
      </c>
      <c r="KC12" s="12">
        <v>9</v>
      </c>
      <c r="KD12" s="173"/>
      <c r="KE12" s="390">
        <v>445</v>
      </c>
      <c r="KF12" s="391">
        <v>0.8</v>
      </c>
      <c r="KG12" s="392" t="s">
        <v>261</v>
      </c>
      <c r="KH12" s="12">
        <v>9</v>
      </c>
      <c r="KI12" s="173"/>
      <c r="KJ12" s="390">
        <v>245</v>
      </c>
      <c r="KK12" s="391">
        <v>0.8</v>
      </c>
      <c r="KL12" s="392" t="s">
        <v>255</v>
      </c>
      <c r="KM12" s="12">
        <v>9</v>
      </c>
      <c r="KN12" s="173"/>
      <c r="KO12" s="390">
        <v>460</v>
      </c>
      <c r="KP12" s="391">
        <v>0.8</v>
      </c>
      <c r="KQ12" s="389" t="s">
        <v>23</v>
      </c>
      <c r="KR12" s="7">
        <v>9</v>
      </c>
      <c r="KS12" s="173"/>
      <c r="KT12" s="390">
        <v>410</v>
      </c>
      <c r="KU12" s="391">
        <v>0.9</v>
      </c>
      <c r="KV12" s="392" t="s">
        <v>249</v>
      </c>
      <c r="KW12" s="12">
        <v>9</v>
      </c>
      <c r="KX12" s="173"/>
      <c r="KY12" s="421">
        <v>475</v>
      </c>
      <c r="KZ12" s="422">
        <v>0.9</v>
      </c>
      <c r="LA12" s="423" t="s">
        <v>261</v>
      </c>
      <c r="LB12" s="12">
        <v>9</v>
      </c>
      <c r="LC12" s="173"/>
      <c r="LD12" s="421">
        <v>870</v>
      </c>
      <c r="LE12" s="422">
        <v>1</v>
      </c>
      <c r="LF12" s="423" t="s">
        <v>263</v>
      </c>
      <c r="LG12" s="12">
        <v>9</v>
      </c>
      <c r="LH12" s="173"/>
      <c r="LI12" s="421">
        <v>680</v>
      </c>
      <c r="LJ12" s="422">
        <v>0.9</v>
      </c>
      <c r="LK12" s="423" t="s">
        <v>259</v>
      </c>
      <c r="LL12" s="12">
        <v>9</v>
      </c>
      <c r="LM12" s="173"/>
      <c r="LN12" s="421">
        <v>650</v>
      </c>
      <c r="LO12" s="422">
        <v>0.9</v>
      </c>
      <c r="LP12" s="392" t="s">
        <v>259</v>
      </c>
      <c r="LQ12" s="12">
        <v>9</v>
      </c>
      <c r="LR12" s="173"/>
      <c r="LS12" s="421">
        <v>510</v>
      </c>
      <c r="LT12" s="422">
        <v>1</v>
      </c>
      <c r="LU12" s="392" t="s">
        <v>250</v>
      </c>
      <c r="LV12" s="12">
        <v>9</v>
      </c>
      <c r="LW12" s="173"/>
      <c r="LX12" s="421">
        <v>1520</v>
      </c>
      <c r="LY12" s="422">
        <v>0.9</v>
      </c>
      <c r="LZ12" s="392" t="s">
        <v>258</v>
      </c>
      <c r="MA12" s="12">
        <v>9</v>
      </c>
      <c r="MB12" s="173"/>
      <c r="MC12" s="421">
        <v>555</v>
      </c>
      <c r="MD12" s="422">
        <v>1</v>
      </c>
      <c r="ME12" s="392" t="s">
        <v>264</v>
      </c>
      <c r="MF12" s="12">
        <v>9</v>
      </c>
      <c r="MG12" s="173"/>
      <c r="MH12" s="440">
        <v>555</v>
      </c>
      <c r="MI12" s="441">
        <v>1.1000000000000001</v>
      </c>
      <c r="MJ12" s="439" t="s">
        <v>250</v>
      </c>
      <c r="MK12" s="12">
        <v>9</v>
      </c>
      <c r="ML12" s="173"/>
      <c r="MM12" s="449">
        <v>500</v>
      </c>
      <c r="MN12" s="441">
        <v>1.1000000000000001</v>
      </c>
      <c r="MO12" s="447" t="s">
        <v>257</v>
      </c>
      <c r="MP12" s="12">
        <v>9</v>
      </c>
      <c r="MQ12" s="173"/>
      <c r="MR12" s="455">
        <v>555</v>
      </c>
      <c r="MS12" s="456">
        <v>1.2</v>
      </c>
      <c r="MT12" s="453" t="s">
        <v>257</v>
      </c>
      <c r="MU12" s="12">
        <v>9</v>
      </c>
      <c r="MV12" s="173"/>
      <c r="MW12" s="461">
        <v>500</v>
      </c>
      <c r="MX12" s="460">
        <v>1.2</v>
      </c>
      <c r="MY12" s="438" t="s">
        <v>21</v>
      </c>
      <c r="MZ12" s="7">
        <v>9</v>
      </c>
      <c r="NA12" s="173"/>
      <c r="NB12" s="461">
        <v>895</v>
      </c>
      <c r="NC12" s="460">
        <v>1.3</v>
      </c>
      <c r="ND12" s="453" t="s">
        <v>260</v>
      </c>
      <c r="NE12" s="12">
        <v>9</v>
      </c>
      <c r="NF12" s="173"/>
      <c r="NG12" s="468">
        <v>660</v>
      </c>
      <c r="NH12" s="469">
        <v>1.4</v>
      </c>
      <c r="NI12" s="453" t="s">
        <v>257</v>
      </c>
      <c r="NJ12" s="12">
        <v>9</v>
      </c>
      <c r="NK12" s="173"/>
      <c r="NL12" s="474">
        <v>410</v>
      </c>
      <c r="NM12" s="477">
        <v>1.3</v>
      </c>
      <c r="NN12" s="453" t="s">
        <v>255</v>
      </c>
      <c r="NO12" s="12">
        <v>9</v>
      </c>
      <c r="NP12" s="173"/>
      <c r="NQ12" s="506">
        <v>395</v>
      </c>
      <c r="NR12" s="477">
        <v>1.3</v>
      </c>
      <c r="NS12" s="453" t="s">
        <v>255</v>
      </c>
      <c r="NT12" s="12">
        <v>9</v>
      </c>
    </row>
    <row r="13" spans="1:384" ht="13">
      <c r="A13" s="35">
        <v>1225</v>
      </c>
      <c r="B13" s="36">
        <v>1.8</v>
      </c>
      <c r="C13" s="98" t="s">
        <v>253</v>
      </c>
      <c r="D13" s="178">
        <v>10</v>
      </c>
      <c r="E13" s="173"/>
      <c r="F13" s="35">
        <v>604</v>
      </c>
      <c r="G13" s="36">
        <v>1.9</v>
      </c>
      <c r="H13" s="98" t="s">
        <v>255</v>
      </c>
      <c r="I13" s="178">
        <v>10</v>
      </c>
      <c r="J13" s="173"/>
      <c r="K13" s="111">
        <v>468</v>
      </c>
      <c r="L13" s="112">
        <v>1.8</v>
      </c>
      <c r="M13" s="108" t="s">
        <v>19</v>
      </c>
      <c r="N13" s="178">
        <v>10</v>
      </c>
      <c r="O13" s="173"/>
      <c r="P13" s="35">
        <v>567</v>
      </c>
      <c r="Q13" s="36">
        <v>1.8</v>
      </c>
      <c r="R13" s="98" t="s">
        <v>255</v>
      </c>
      <c r="S13" s="178">
        <v>10</v>
      </c>
      <c r="T13" s="173"/>
      <c r="U13" s="35">
        <v>1617</v>
      </c>
      <c r="V13" s="36">
        <v>1.6</v>
      </c>
      <c r="W13" s="98" t="s">
        <v>252</v>
      </c>
      <c r="X13" s="178">
        <v>10</v>
      </c>
      <c r="Y13" s="173"/>
      <c r="Z13" s="35">
        <v>506</v>
      </c>
      <c r="AA13" s="36">
        <v>1.6</v>
      </c>
      <c r="AB13" s="98" t="s">
        <v>255</v>
      </c>
      <c r="AC13" s="178">
        <v>10</v>
      </c>
      <c r="AD13" s="173"/>
      <c r="AE13" s="35">
        <v>1487</v>
      </c>
      <c r="AF13" s="36">
        <v>1.5</v>
      </c>
      <c r="AG13" s="98" t="s">
        <v>252</v>
      </c>
      <c r="AH13" s="178">
        <v>10</v>
      </c>
      <c r="AI13" s="173"/>
      <c r="AJ13" s="35">
        <v>841</v>
      </c>
      <c r="AK13" s="36">
        <v>1.5</v>
      </c>
      <c r="AL13" s="98" t="s">
        <v>264</v>
      </c>
      <c r="AM13" s="178">
        <v>10</v>
      </c>
      <c r="AN13" s="173"/>
      <c r="AO13" s="111">
        <v>364</v>
      </c>
      <c r="AP13" s="112">
        <v>1.4</v>
      </c>
      <c r="AQ13" s="108" t="s">
        <v>19</v>
      </c>
      <c r="AR13" s="7">
        <v>10</v>
      </c>
      <c r="AS13" s="173"/>
      <c r="AT13" s="35">
        <v>400</v>
      </c>
      <c r="AU13" s="36">
        <v>1.3</v>
      </c>
      <c r="AV13" s="98" t="s">
        <v>255</v>
      </c>
      <c r="AW13" s="12">
        <v>10</v>
      </c>
      <c r="AX13" s="173"/>
      <c r="AY13" s="35">
        <v>634</v>
      </c>
      <c r="AZ13" s="36">
        <v>1.3</v>
      </c>
      <c r="BA13" s="98" t="s">
        <v>257</v>
      </c>
      <c r="BB13" s="12">
        <v>10</v>
      </c>
      <c r="BC13" s="173"/>
      <c r="BD13" s="35">
        <v>628</v>
      </c>
      <c r="BE13" s="36">
        <v>1.3</v>
      </c>
      <c r="BF13" s="98" t="s">
        <v>257</v>
      </c>
      <c r="BG13" s="12">
        <v>10</v>
      </c>
      <c r="BH13" s="173"/>
      <c r="BI13" s="35">
        <v>1255</v>
      </c>
      <c r="BJ13" s="36">
        <v>1.3</v>
      </c>
      <c r="BK13" s="98" t="s">
        <v>252</v>
      </c>
      <c r="BL13" s="12">
        <v>10</v>
      </c>
      <c r="BM13" s="173"/>
      <c r="BN13" s="35">
        <v>1312</v>
      </c>
      <c r="BO13" s="36">
        <v>1.3</v>
      </c>
      <c r="BP13" s="98" t="s">
        <v>252</v>
      </c>
      <c r="BQ13" s="12">
        <v>10</v>
      </c>
      <c r="BR13" s="173"/>
      <c r="BS13" s="35">
        <v>1248</v>
      </c>
      <c r="BT13" s="36">
        <v>1.3</v>
      </c>
      <c r="BU13" s="98" t="s">
        <v>252</v>
      </c>
      <c r="BV13" s="12">
        <v>10</v>
      </c>
      <c r="BW13" s="173"/>
      <c r="BX13" s="35">
        <v>1087</v>
      </c>
      <c r="BY13" s="36">
        <v>1.1000000000000001</v>
      </c>
      <c r="BZ13" s="98" t="s">
        <v>252</v>
      </c>
      <c r="CA13" s="12">
        <v>10</v>
      </c>
      <c r="CB13" s="173"/>
      <c r="CC13" s="35">
        <v>1034</v>
      </c>
      <c r="CD13" s="36">
        <v>1.1000000000000001</v>
      </c>
      <c r="CE13" s="98" t="s">
        <v>252</v>
      </c>
      <c r="CF13" s="12">
        <v>10</v>
      </c>
      <c r="CG13" s="173"/>
      <c r="CH13" s="35">
        <v>757</v>
      </c>
      <c r="CI13" s="36">
        <v>1</v>
      </c>
      <c r="CJ13" s="98" t="s">
        <v>259</v>
      </c>
      <c r="CK13" s="12">
        <v>10</v>
      </c>
      <c r="CL13" s="173"/>
      <c r="CM13" s="35">
        <v>913</v>
      </c>
      <c r="CN13" s="36">
        <v>0.9</v>
      </c>
      <c r="CO13" s="98" t="s">
        <v>252</v>
      </c>
      <c r="CP13" s="12">
        <v>10</v>
      </c>
      <c r="CQ13" s="173"/>
      <c r="CR13" s="111">
        <v>229</v>
      </c>
      <c r="CS13" s="112">
        <v>0.9</v>
      </c>
      <c r="CT13" s="108" t="s">
        <v>22</v>
      </c>
      <c r="CU13" s="7">
        <v>10</v>
      </c>
      <c r="CV13" s="173"/>
      <c r="CW13" s="35">
        <v>165</v>
      </c>
      <c r="CX13" s="36">
        <v>0.9</v>
      </c>
      <c r="CY13" s="98" t="s">
        <v>266</v>
      </c>
      <c r="CZ13" s="12">
        <v>10</v>
      </c>
      <c r="DA13" s="173"/>
      <c r="DB13" s="35">
        <v>731</v>
      </c>
      <c r="DC13" s="36">
        <v>0.8</v>
      </c>
      <c r="DD13" s="98" t="s">
        <v>252</v>
      </c>
      <c r="DE13" s="12">
        <v>10</v>
      </c>
      <c r="DF13" s="173"/>
      <c r="DG13" s="298">
        <v>562</v>
      </c>
      <c r="DH13" s="299">
        <v>0.8</v>
      </c>
      <c r="DI13" s="303" t="s">
        <v>251</v>
      </c>
      <c r="DJ13" s="12">
        <v>10</v>
      </c>
      <c r="DK13" s="173"/>
      <c r="DL13" s="298">
        <v>576</v>
      </c>
      <c r="DM13" s="299">
        <v>0.8</v>
      </c>
      <c r="DN13" s="303" t="s">
        <v>251</v>
      </c>
      <c r="DO13" s="12">
        <v>10</v>
      </c>
      <c r="DP13" s="173"/>
      <c r="DQ13" s="298">
        <v>605</v>
      </c>
      <c r="DR13" s="299">
        <v>0.8</v>
      </c>
      <c r="DS13" s="303" t="s">
        <v>251</v>
      </c>
      <c r="DT13" s="12">
        <v>10</v>
      </c>
      <c r="DU13" s="173"/>
      <c r="DV13" s="298">
        <v>784</v>
      </c>
      <c r="DW13" s="299">
        <v>0.8</v>
      </c>
      <c r="DX13" s="303" t="s">
        <v>252</v>
      </c>
      <c r="DY13" s="12">
        <v>10</v>
      </c>
      <c r="DZ13" s="173"/>
      <c r="EA13" s="298">
        <v>585</v>
      </c>
      <c r="EB13" s="299">
        <v>0.8</v>
      </c>
      <c r="EC13" s="303" t="s">
        <v>260</v>
      </c>
      <c r="ED13" s="12">
        <v>10</v>
      </c>
      <c r="EE13" s="173"/>
      <c r="EF13" s="298">
        <v>352</v>
      </c>
      <c r="EG13" s="299">
        <v>0.7</v>
      </c>
      <c r="EH13" s="303" t="s">
        <v>250</v>
      </c>
      <c r="EI13" s="12">
        <v>10</v>
      </c>
      <c r="EJ13" s="173"/>
      <c r="EK13" s="318">
        <v>172</v>
      </c>
      <c r="EL13" s="325">
        <v>0.7</v>
      </c>
      <c r="EM13" s="324" t="s">
        <v>22</v>
      </c>
      <c r="EN13" s="7">
        <v>10</v>
      </c>
      <c r="EO13" s="173"/>
      <c r="EP13" s="319">
        <v>762</v>
      </c>
      <c r="EQ13" s="320">
        <v>0.7</v>
      </c>
      <c r="ER13" s="321" t="s">
        <v>256</v>
      </c>
      <c r="ES13" s="12">
        <v>10</v>
      </c>
      <c r="ET13" s="173"/>
      <c r="EU13" s="319">
        <v>436</v>
      </c>
      <c r="EV13" s="320">
        <v>0.6</v>
      </c>
      <c r="EW13" s="321" t="s">
        <v>260</v>
      </c>
      <c r="EX13" s="12">
        <v>10</v>
      </c>
      <c r="EY13" s="173"/>
      <c r="EZ13" s="318">
        <v>311</v>
      </c>
      <c r="FA13" s="325">
        <v>0.6</v>
      </c>
      <c r="FB13" s="324" t="s">
        <v>23</v>
      </c>
      <c r="FC13" s="7">
        <v>10</v>
      </c>
      <c r="FD13" s="173"/>
      <c r="FE13" s="319">
        <v>201</v>
      </c>
      <c r="FF13" s="320">
        <v>0.6</v>
      </c>
      <c r="FG13" s="321" t="s">
        <v>255</v>
      </c>
      <c r="FH13" s="12">
        <v>10</v>
      </c>
      <c r="FI13" s="173"/>
      <c r="FJ13" s="336">
        <v>278</v>
      </c>
      <c r="FK13" s="337">
        <v>0.6</v>
      </c>
      <c r="FL13" s="338" t="s">
        <v>250</v>
      </c>
      <c r="FM13" s="12">
        <v>10</v>
      </c>
      <c r="FN13" s="173"/>
      <c r="FO13" s="319">
        <v>302</v>
      </c>
      <c r="FP13" s="320">
        <v>0.6</v>
      </c>
      <c r="FQ13" s="321" t="s">
        <v>249</v>
      </c>
      <c r="FR13" s="12">
        <v>10</v>
      </c>
      <c r="FS13" s="173"/>
      <c r="FT13" s="319">
        <v>621</v>
      </c>
      <c r="FU13" s="320">
        <v>0.6</v>
      </c>
      <c r="FV13" s="321" t="s">
        <v>252</v>
      </c>
      <c r="FW13" s="12">
        <v>10</v>
      </c>
      <c r="FX13" s="173"/>
      <c r="FY13" s="319">
        <v>1781</v>
      </c>
      <c r="FZ13" s="320">
        <v>0.6</v>
      </c>
      <c r="GA13" s="321" t="s">
        <v>254</v>
      </c>
      <c r="GB13" s="12">
        <v>10</v>
      </c>
      <c r="GC13" s="173"/>
      <c r="GD13" s="348">
        <v>462</v>
      </c>
      <c r="GE13" s="349">
        <v>0.7</v>
      </c>
      <c r="GF13" s="353" t="s">
        <v>253</v>
      </c>
      <c r="GG13" s="12">
        <v>10</v>
      </c>
      <c r="GH13" s="173"/>
      <c r="GI13" s="360">
        <v>530</v>
      </c>
      <c r="GJ13" s="361">
        <v>0.8</v>
      </c>
      <c r="GK13" s="363" t="s">
        <v>260</v>
      </c>
      <c r="GL13" s="12">
        <v>10</v>
      </c>
      <c r="GM13" s="173"/>
      <c r="GN13" s="336">
        <v>625</v>
      </c>
      <c r="GO13" s="337">
        <v>0.8</v>
      </c>
      <c r="GP13" s="338" t="s">
        <v>259</v>
      </c>
      <c r="GQ13" s="12">
        <v>10</v>
      </c>
      <c r="GR13" s="173"/>
      <c r="GS13" s="327">
        <v>565</v>
      </c>
      <c r="GT13" s="328">
        <v>0.8</v>
      </c>
      <c r="GU13" s="372" t="s">
        <v>251</v>
      </c>
      <c r="GV13" s="12">
        <v>10</v>
      </c>
      <c r="GW13" s="173"/>
      <c r="GX13" s="336">
        <v>220</v>
      </c>
      <c r="GY13" s="337">
        <v>0.7</v>
      </c>
      <c r="GZ13" s="338" t="s">
        <v>255</v>
      </c>
      <c r="HA13" s="12">
        <v>10</v>
      </c>
      <c r="HB13" s="173"/>
      <c r="HC13" s="336">
        <v>510</v>
      </c>
      <c r="HD13" s="337">
        <v>0.7</v>
      </c>
      <c r="HE13" s="338" t="s">
        <v>260</v>
      </c>
      <c r="HF13" s="12">
        <v>10</v>
      </c>
      <c r="HG13" s="173"/>
      <c r="HH13" s="336">
        <v>575</v>
      </c>
      <c r="HI13" s="337">
        <v>0.8</v>
      </c>
      <c r="HJ13" s="338" t="s">
        <v>251</v>
      </c>
      <c r="HK13" s="12">
        <v>10</v>
      </c>
      <c r="HL13" s="173"/>
      <c r="HM13" s="336">
        <v>565</v>
      </c>
      <c r="HN13" s="337">
        <v>0.8</v>
      </c>
      <c r="HO13" s="338" t="s">
        <v>251</v>
      </c>
      <c r="HP13" s="12">
        <v>10</v>
      </c>
      <c r="HQ13" s="173"/>
      <c r="HR13" s="327">
        <v>590</v>
      </c>
      <c r="HS13" s="328">
        <v>0.8</v>
      </c>
      <c r="HT13" s="372" t="s">
        <v>251</v>
      </c>
      <c r="HU13" s="12">
        <v>10</v>
      </c>
      <c r="HV13" s="173"/>
      <c r="HW13" s="327">
        <v>605</v>
      </c>
      <c r="HX13" s="328">
        <v>0.8</v>
      </c>
      <c r="HY13" s="372" t="s">
        <v>251</v>
      </c>
      <c r="HZ13" s="12">
        <v>10</v>
      </c>
      <c r="IA13" s="173"/>
      <c r="IB13" s="390">
        <v>645</v>
      </c>
      <c r="IC13" s="391">
        <v>0.9</v>
      </c>
      <c r="ID13" s="392" t="s">
        <v>251</v>
      </c>
      <c r="IE13" s="12">
        <v>10</v>
      </c>
      <c r="IF13" s="173"/>
      <c r="IG13" s="390">
        <v>490</v>
      </c>
      <c r="IH13" s="391">
        <v>0.9</v>
      </c>
      <c r="II13" s="392" t="s">
        <v>261</v>
      </c>
      <c r="IJ13" s="12">
        <v>10</v>
      </c>
      <c r="IK13" s="173"/>
      <c r="IL13" s="390">
        <v>685</v>
      </c>
      <c r="IM13" s="391">
        <v>0.9</v>
      </c>
      <c r="IN13" s="392" t="s">
        <v>251</v>
      </c>
      <c r="IO13" s="12">
        <v>10</v>
      </c>
      <c r="IP13" s="173"/>
      <c r="IQ13" s="390">
        <v>1625</v>
      </c>
      <c r="IR13" s="391">
        <v>0.9</v>
      </c>
      <c r="IS13" s="392" t="s">
        <v>258</v>
      </c>
      <c r="IT13" s="12">
        <v>10</v>
      </c>
      <c r="IU13" s="173"/>
      <c r="IV13" s="390">
        <v>685</v>
      </c>
      <c r="IW13" s="391">
        <v>0.9</v>
      </c>
      <c r="IX13" s="392" t="s">
        <v>251</v>
      </c>
      <c r="IY13" s="12">
        <v>10</v>
      </c>
      <c r="IZ13" s="173"/>
      <c r="JA13" s="390">
        <v>660</v>
      </c>
      <c r="JB13" s="391">
        <v>0.9</v>
      </c>
      <c r="JC13" s="392" t="s">
        <v>251</v>
      </c>
      <c r="JD13" s="12">
        <v>10</v>
      </c>
      <c r="JE13" s="173"/>
      <c r="JF13" s="387">
        <v>210</v>
      </c>
      <c r="JG13" s="388">
        <v>0.8</v>
      </c>
      <c r="JH13" s="389" t="s">
        <v>22</v>
      </c>
      <c r="JI13" s="7">
        <v>10</v>
      </c>
      <c r="JJ13" s="173"/>
      <c r="JK13" s="390">
        <v>630</v>
      </c>
      <c r="JL13" s="391">
        <v>0.8</v>
      </c>
      <c r="JM13" s="392" t="s">
        <v>259</v>
      </c>
      <c r="JN13" s="12">
        <v>10</v>
      </c>
      <c r="JO13" s="173"/>
      <c r="JP13" s="390">
        <v>620</v>
      </c>
      <c r="JQ13" s="391">
        <v>0.8</v>
      </c>
      <c r="JR13" s="392" t="s">
        <v>259</v>
      </c>
      <c r="JS13" s="12">
        <v>10</v>
      </c>
      <c r="JT13" s="173"/>
      <c r="JU13" s="390">
        <v>595</v>
      </c>
      <c r="JV13" s="391">
        <v>0.8</v>
      </c>
      <c r="JW13" s="392" t="s">
        <v>251</v>
      </c>
      <c r="JX13" s="12">
        <v>10</v>
      </c>
      <c r="JY13" s="173"/>
      <c r="JZ13" s="390">
        <v>235</v>
      </c>
      <c r="KA13" s="391">
        <v>0.8</v>
      </c>
      <c r="KB13" s="392" t="s">
        <v>255</v>
      </c>
      <c r="KC13" s="12">
        <v>10</v>
      </c>
      <c r="KD13" s="173"/>
      <c r="KE13" s="390">
        <v>235</v>
      </c>
      <c r="KF13" s="391">
        <v>0.8</v>
      </c>
      <c r="KG13" s="392" t="s">
        <v>255</v>
      </c>
      <c r="KH13" s="12">
        <v>10</v>
      </c>
      <c r="KI13" s="173"/>
      <c r="KJ13" s="390">
        <v>450</v>
      </c>
      <c r="KK13" s="391">
        <v>0.8</v>
      </c>
      <c r="KL13" s="389" t="s">
        <v>23</v>
      </c>
      <c r="KM13" s="7">
        <v>10</v>
      </c>
      <c r="KN13" s="173"/>
      <c r="KO13" s="390">
        <v>695</v>
      </c>
      <c r="KP13" s="391">
        <v>0.9</v>
      </c>
      <c r="KQ13" s="392" t="s">
        <v>272</v>
      </c>
      <c r="KR13" s="12">
        <v>10</v>
      </c>
      <c r="KS13" s="173"/>
      <c r="KT13" s="390">
        <v>460</v>
      </c>
      <c r="KU13" s="391">
        <v>0.9</v>
      </c>
      <c r="KV13" s="392" t="s">
        <v>261</v>
      </c>
      <c r="KW13" s="12">
        <v>10</v>
      </c>
      <c r="KX13" s="173"/>
      <c r="KY13" s="421">
        <v>275</v>
      </c>
      <c r="KZ13" s="422">
        <v>0.9</v>
      </c>
      <c r="LA13" s="423" t="s">
        <v>255</v>
      </c>
      <c r="LB13" s="12">
        <v>10</v>
      </c>
      <c r="LC13" s="173"/>
      <c r="LD13" s="421">
        <v>255</v>
      </c>
      <c r="LE13" s="422">
        <v>1</v>
      </c>
      <c r="LF13" s="389" t="s">
        <v>22</v>
      </c>
      <c r="LG13" s="7">
        <v>10</v>
      </c>
      <c r="LH13" s="173"/>
      <c r="LI13" s="421">
        <v>855</v>
      </c>
      <c r="LJ13" s="422">
        <v>1</v>
      </c>
      <c r="LK13" s="392" t="s">
        <v>263</v>
      </c>
      <c r="LL13" s="12">
        <v>10</v>
      </c>
      <c r="LM13" s="173"/>
      <c r="LN13" s="421">
        <v>490</v>
      </c>
      <c r="LO13" s="422">
        <v>1</v>
      </c>
      <c r="LP13" s="392" t="s">
        <v>250</v>
      </c>
      <c r="LQ13" s="12">
        <v>10</v>
      </c>
      <c r="LR13" s="173"/>
      <c r="LS13" s="421">
        <v>470</v>
      </c>
      <c r="LT13" s="422">
        <v>1</v>
      </c>
      <c r="LU13" s="389" t="s">
        <v>20</v>
      </c>
      <c r="LV13" s="7">
        <v>10</v>
      </c>
      <c r="LW13" s="173"/>
      <c r="LX13" s="421">
        <v>535</v>
      </c>
      <c r="LY13" s="422">
        <v>1</v>
      </c>
      <c r="LZ13" s="392" t="s">
        <v>250</v>
      </c>
      <c r="MA13" s="12">
        <v>10</v>
      </c>
      <c r="MB13" s="173"/>
      <c r="MC13" s="421">
        <v>325</v>
      </c>
      <c r="MD13" s="422">
        <v>1</v>
      </c>
      <c r="ME13" s="392" t="s">
        <v>255</v>
      </c>
      <c r="MF13" s="12">
        <v>10</v>
      </c>
      <c r="MG13" s="173"/>
      <c r="MH13" s="440">
        <v>330</v>
      </c>
      <c r="MI13" s="441">
        <v>1.1000000000000001</v>
      </c>
      <c r="MJ13" s="439" t="s">
        <v>255</v>
      </c>
      <c r="MK13" s="12">
        <v>10</v>
      </c>
      <c r="ML13" s="173"/>
      <c r="MM13" s="449">
        <v>345</v>
      </c>
      <c r="MN13" s="441">
        <v>1.1000000000000001</v>
      </c>
      <c r="MO13" s="447" t="s">
        <v>255</v>
      </c>
      <c r="MP13" s="12">
        <v>10</v>
      </c>
      <c r="MQ13" s="173"/>
      <c r="MR13" s="455">
        <v>510</v>
      </c>
      <c r="MS13" s="456">
        <v>1.2</v>
      </c>
      <c r="MT13" s="438" t="s">
        <v>21</v>
      </c>
      <c r="MU13" s="7">
        <v>10</v>
      </c>
      <c r="MV13" s="173"/>
      <c r="MW13" s="461">
        <v>575</v>
      </c>
      <c r="MX13" s="460">
        <v>1.2</v>
      </c>
      <c r="MY13" s="453" t="s">
        <v>249</v>
      </c>
      <c r="MZ13" s="12">
        <v>10</v>
      </c>
      <c r="NA13" s="173"/>
      <c r="NB13" s="461">
        <v>1015</v>
      </c>
      <c r="NC13" s="460">
        <v>1.3</v>
      </c>
      <c r="ND13" s="453" t="s">
        <v>259</v>
      </c>
      <c r="NE13" s="12">
        <v>10</v>
      </c>
      <c r="NF13" s="173"/>
      <c r="NG13" s="468">
        <v>570</v>
      </c>
      <c r="NH13" s="469">
        <v>1.4</v>
      </c>
      <c r="NI13" s="438" t="s">
        <v>21</v>
      </c>
      <c r="NJ13" s="7">
        <v>10</v>
      </c>
      <c r="NK13" s="173"/>
      <c r="NL13" s="474">
        <v>680</v>
      </c>
      <c r="NM13" s="477">
        <v>1.4</v>
      </c>
      <c r="NN13" s="453" t="s">
        <v>257</v>
      </c>
      <c r="NO13" s="12">
        <v>10</v>
      </c>
      <c r="NP13" s="173"/>
      <c r="NQ13" s="506">
        <v>570</v>
      </c>
      <c r="NR13" s="477">
        <v>1.4</v>
      </c>
      <c r="NS13" s="438" t="s">
        <v>21</v>
      </c>
      <c r="NT13" s="7">
        <v>10</v>
      </c>
    </row>
    <row r="14" spans="1:384" ht="13">
      <c r="A14" s="35">
        <v>5736</v>
      </c>
      <c r="B14" s="36">
        <v>1.9</v>
      </c>
      <c r="C14" s="98" t="s">
        <v>254</v>
      </c>
      <c r="D14" s="178">
        <v>11</v>
      </c>
      <c r="E14" s="173"/>
      <c r="F14" s="111">
        <v>487</v>
      </c>
      <c r="G14" s="112">
        <v>1.9</v>
      </c>
      <c r="H14" s="108" t="s">
        <v>19</v>
      </c>
      <c r="I14" s="178">
        <v>11</v>
      </c>
      <c r="J14" s="173"/>
      <c r="K14" s="35">
        <v>1732</v>
      </c>
      <c r="L14" s="36">
        <v>1.8</v>
      </c>
      <c r="M14" s="98" t="s">
        <v>252</v>
      </c>
      <c r="N14" s="178">
        <v>11</v>
      </c>
      <c r="O14" s="173"/>
      <c r="P14" s="111">
        <v>460</v>
      </c>
      <c r="Q14" s="112">
        <v>1.8</v>
      </c>
      <c r="R14" s="108" t="s">
        <v>19</v>
      </c>
      <c r="S14" s="178">
        <v>11</v>
      </c>
      <c r="T14" s="173"/>
      <c r="U14" s="35">
        <v>819</v>
      </c>
      <c r="V14" s="36">
        <v>1.7</v>
      </c>
      <c r="W14" s="98" t="s">
        <v>257</v>
      </c>
      <c r="X14" s="178">
        <v>11</v>
      </c>
      <c r="Y14" s="173"/>
      <c r="Z14" s="111">
        <v>412</v>
      </c>
      <c r="AA14" s="112">
        <v>1.6</v>
      </c>
      <c r="AB14" s="108" t="s">
        <v>19</v>
      </c>
      <c r="AC14" s="178">
        <v>11</v>
      </c>
      <c r="AD14" s="173"/>
      <c r="AE14" s="35">
        <v>752</v>
      </c>
      <c r="AF14" s="36">
        <v>1.6</v>
      </c>
      <c r="AG14" s="98" t="s">
        <v>257</v>
      </c>
      <c r="AH14" s="178">
        <v>11</v>
      </c>
      <c r="AI14" s="173"/>
      <c r="AJ14" s="111">
        <v>396</v>
      </c>
      <c r="AK14" s="112">
        <v>1.5</v>
      </c>
      <c r="AL14" s="108" t="s">
        <v>19</v>
      </c>
      <c r="AM14" s="7">
        <v>11</v>
      </c>
      <c r="AN14" s="173"/>
      <c r="AO14" s="35">
        <v>1359</v>
      </c>
      <c r="AP14" s="36">
        <v>1.4</v>
      </c>
      <c r="AQ14" s="98" t="s">
        <v>252</v>
      </c>
      <c r="AR14" s="12">
        <v>11</v>
      </c>
      <c r="AS14" s="173"/>
      <c r="AT14" s="35">
        <v>665</v>
      </c>
      <c r="AU14" s="36">
        <v>1.4</v>
      </c>
      <c r="AV14" s="98" t="s">
        <v>257</v>
      </c>
      <c r="AW14" s="12">
        <v>11</v>
      </c>
      <c r="AX14" s="173"/>
      <c r="AY14" s="35">
        <v>1285</v>
      </c>
      <c r="AZ14" s="36">
        <v>1.3</v>
      </c>
      <c r="BA14" s="98" t="s">
        <v>252</v>
      </c>
      <c r="BB14" s="12">
        <v>11</v>
      </c>
      <c r="BC14" s="173"/>
      <c r="BD14" s="35">
        <v>1219</v>
      </c>
      <c r="BE14" s="36">
        <v>1.3</v>
      </c>
      <c r="BF14" s="98" t="s">
        <v>252</v>
      </c>
      <c r="BG14" s="12">
        <v>11</v>
      </c>
      <c r="BH14" s="173"/>
      <c r="BI14" s="35">
        <v>652</v>
      </c>
      <c r="BJ14" s="36">
        <v>1.4</v>
      </c>
      <c r="BK14" s="98" t="s">
        <v>257</v>
      </c>
      <c r="BL14" s="12">
        <v>11</v>
      </c>
      <c r="BM14" s="173"/>
      <c r="BN14" s="35">
        <v>680</v>
      </c>
      <c r="BO14" s="36">
        <v>1.4</v>
      </c>
      <c r="BP14" s="98" t="s">
        <v>257</v>
      </c>
      <c r="BQ14" s="12">
        <v>11</v>
      </c>
      <c r="BR14" s="173"/>
      <c r="BS14" s="35">
        <v>4157</v>
      </c>
      <c r="BT14" s="36">
        <v>1.4</v>
      </c>
      <c r="BU14" s="98" t="s">
        <v>254</v>
      </c>
      <c r="BV14" s="12">
        <v>11</v>
      </c>
      <c r="BW14" s="173"/>
      <c r="BX14" s="35">
        <v>578</v>
      </c>
      <c r="BY14" s="36">
        <v>1.2</v>
      </c>
      <c r="BZ14" s="98" t="s">
        <v>257</v>
      </c>
      <c r="CA14" s="12">
        <v>11</v>
      </c>
      <c r="CB14" s="173"/>
      <c r="CC14" s="35">
        <v>207</v>
      </c>
      <c r="CD14" s="36">
        <v>1.1000000000000001</v>
      </c>
      <c r="CE14" s="98" t="s">
        <v>266</v>
      </c>
      <c r="CF14" s="12">
        <v>11</v>
      </c>
      <c r="CG14" s="173"/>
      <c r="CH14" s="35">
        <v>309</v>
      </c>
      <c r="CI14" s="36">
        <v>1</v>
      </c>
      <c r="CJ14" s="98" t="s">
        <v>255</v>
      </c>
      <c r="CK14" s="12">
        <v>11</v>
      </c>
      <c r="CL14" s="173"/>
      <c r="CM14" s="35">
        <v>163</v>
      </c>
      <c r="CN14" s="36">
        <v>0.9</v>
      </c>
      <c r="CO14" s="98" t="s">
        <v>266</v>
      </c>
      <c r="CP14" s="12">
        <v>11</v>
      </c>
      <c r="CQ14" s="173"/>
      <c r="CR14" s="35">
        <v>857</v>
      </c>
      <c r="CS14" s="36">
        <v>0.9</v>
      </c>
      <c r="CT14" s="98" t="s">
        <v>252</v>
      </c>
      <c r="CU14" s="12">
        <v>11</v>
      </c>
      <c r="CV14" s="173"/>
      <c r="CW14" s="35">
        <v>692</v>
      </c>
      <c r="CX14" s="36">
        <v>0.9</v>
      </c>
      <c r="CY14" s="98" t="s">
        <v>259</v>
      </c>
      <c r="CZ14" s="12">
        <v>11</v>
      </c>
      <c r="DA14" s="173"/>
      <c r="DB14" s="35">
        <v>145</v>
      </c>
      <c r="DC14" s="36">
        <v>0.8</v>
      </c>
      <c r="DD14" s="98" t="s">
        <v>266</v>
      </c>
      <c r="DE14" s="12">
        <v>11</v>
      </c>
      <c r="DF14" s="173"/>
      <c r="DG14" s="298">
        <v>397</v>
      </c>
      <c r="DH14" s="299">
        <v>0.8</v>
      </c>
      <c r="DI14" s="303" t="s">
        <v>257</v>
      </c>
      <c r="DJ14" s="12">
        <v>11</v>
      </c>
      <c r="DK14" s="173"/>
      <c r="DL14" s="298">
        <v>386</v>
      </c>
      <c r="DM14" s="299">
        <v>0.8</v>
      </c>
      <c r="DN14" s="303" t="s">
        <v>257</v>
      </c>
      <c r="DO14" s="12">
        <v>11</v>
      </c>
      <c r="DP14" s="173"/>
      <c r="DQ14" s="298">
        <v>2682</v>
      </c>
      <c r="DR14" s="299">
        <v>0.9</v>
      </c>
      <c r="DS14" s="303" t="s">
        <v>254</v>
      </c>
      <c r="DT14" s="12">
        <v>11</v>
      </c>
      <c r="DU14" s="173"/>
      <c r="DV14" s="298">
        <v>2768</v>
      </c>
      <c r="DW14" s="299">
        <v>0.9</v>
      </c>
      <c r="DX14" s="303" t="s">
        <v>254</v>
      </c>
      <c r="DY14" s="12">
        <v>11</v>
      </c>
      <c r="DZ14" s="173"/>
      <c r="EA14" s="298">
        <v>785</v>
      </c>
      <c r="EB14" s="299">
        <v>0.8</v>
      </c>
      <c r="EC14" s="303" t="s">
        <v>252</v>
      </c>
      <c r="ED14" s="12">
        <v>11</v>
      </c>
      <c r="EE14" s="173"/>
      <c r="EF14" s="298">
        <v>2386</v>
      </c>
      <c r="EG14" s="299">
        <v>0.8</v>
      </c>
      <c r="EH14" s="303" t="s">
        <v>254</v>
      </c>
      <c r="EI14" s="12">
        <v>11</v>
      </c>
      <c r="EJ14" s="173"/>
      <c r="EK14" s="319">
        <v>346</v>
      </c>
      <c r="EL14" s="320">
        <v>0.7</v>
      </c>
      <c r="EM14" s="321" t="s">
        <v>250</v>
      </c>
      <c r="EN14" s="12">
        <v>11</v>
      </c>
      <c r="EO14" s="173"/>
      <c r="EP14" s="319">
        <v>2016</v>
      </c>
      <c r="EQ14" s="320">
        <v>0.7</v>
      </c>
      <c r="ER14" s="321" t="s">
        <v>254</v>
      </c>
      <c r="ES14" s="12">
        <v>11</v>
      </c>
      <c r="ET14" s="173"/>
      <c r="EU14" s="319">
        <v>105</v>
      </c>
      <c r="EV14" s="320">
        <v>0.6</v>
      </c>
      <c r="EW14" s="321" t="s">
        <v>266</v>
      </c>
      <c r="EX14" s="12">
        <v>11</v>
      </c>
      <c r="EY14" s="173"/>
      <c r="EZ14" s="319">
        <v>293</v>
      </c>
      <c r="FA14" s="320">
        <v>0.6</v>
      </c>
      <c r="FB14" s="321" t="s">
        <v>250</v>
      </c>
      <c r="FC14" s="12">
        <v>11</v>
      </c>
      <c r="FD14" s="173"/>
      <c r="FE14" s="318">
        <v>315</v>
      </c>
      <c r="FF14" s="325">
        <v>0.6</v>
      </c>
      <c r="FG14" s="324" t="s">
        <v>23</v>
      </c>
      <c r="FH14" s="7">
        <v>11</v>
      </c>
      <c r="FI14" s="173"/>
      <c r="FJ14" s="336">
        <v>396</v>
      </c>
      <c r="FK14" s="337">
        <v>0.6</v>
      </c>
      <c r="FL14" s="338" t="s">
        <v>260</v>
      </c>
      <c r="FM14" s="12">
        <v>11</v>
      </c>
      <c r="FN14" s="173"/>
      <c r="FO14" s="319">
        <v>202</v>
      </c>
      <c r="FP14" s="320">
        <v>0.6</v>
      </c>
      <c r="FQ14" s="321" t="s">
        <v>255</v>
      </c>
      <c r="FR14" s="12">
        <v>11</v>
      </c>
      <c r="FS14" s="173"/>
      <c r="FT14" s="319">
        <v>196</v>
      </c>
      <c r="FU14" s="320">
        <v>0.6</v>
      </c>
      <c r="FV14" s="321" t="s">
        <v>255</v>
      </c>
      <c r="FW14" s="12">
        <v>11</v>
      </c>
      <c r="FX14" s="173"/>
      <c r="FY14" s="318">
        <v>193</v>
      </c>
      <c r="FZ14" s="325">
        <v>0.7</v>
      </c>
      <c r="GA14" s="324" t="s">
        <v>19</v>
      </c>
      <c r="GB14" s="7">
        <v>11</v>
      </c>
      <c r="GC14" s="173"/>
      <c r="GD14" s="348">
        <v>860</v>
      </c>
      <c r="GE14" s="349">
        <v>0.7</v>
      </c>
      <c r="GF14" s="353" t="s">
        <v>267</v>
      </c>
      <c r="GG14" s="7">
        <v>11</v>
      </c>
      <c r="GH14" s="173"/>
      <c r="GI14" s="360">
        <v>2475</v>
      </c>
      <c r="GJ14" s="361">
        <v>0.8</v>
      </c>
      <c r="GK14" s="363" t="s">
        <v>254</v>
      </c>
      <c r="GL14" s="12">
        <v>11</v>
      </c>
      <c r="GM14" s="173"/>
      <c r="GN14" s="336">
        <v>250</v>
      </c>
      <c r="GO14" s="337">
        <v>0.8</v>
      </c>
      <c r="GP14" s="338" t="s">
        <v>255</v>
      </c>
      <c r="GQ14" s="12">
        <v>11</v>
      </c>
      <c r="GR14" s="173"/>
      <c r="GS14" s="327">
        <v>620</v>
      </c>
      <c r="GT14" s="328">
        <v>0.8</v>
      </c>
      <c r="GU14" s="372" t="s">
        <v>259</v>
      </c>
      <c r="GV14" s="12">
        <v>11</v>
      </c>
      <c r="GW14" s="173"/>
      <c r="GX14" s="336">
        <v>125</v>
      </c>
      <c r="GY14" s="337">
        <v>0.7</v>
      </c>
      <c r="GZ14" s="338" t="s">
        <v>266</v>
      </c>
      <c r="HA14" s="12">
        <v>11</v>
      </c>
      <c r="HB14" s="173"/>
      <c r="HC14" s="336">
        <v>910</v>
      </c>
      <c r="HD14" s="337">
        <v>0.8</v>
      </c>
      <c r="HE14" s="338" t="s">
        <v>256</v>
      </c>
      <c r="HF14" s="12">
        <v>11</v>
      </c>
      <c r="HG14" s="173"/>
      <c r="HH14" s="336">
        <v>545</v>
      </c>
      <c r="HI14" s="337">
        <v>0.8</v>
      </c>
      <c r="HJ14" s="338" t="s">
        <v>260</v>
      </c>
      <c r="HK14" s="12">
        <v>11</v>
      </c>
      <c r="HL14" s="173"/>
      <c r="HM14" s="336">
        <v>525</v>
      </c>
      <c r="HN14" s="337">
        <v>0.8</v>
      </c>
      <c r="HO14" s="338" t="s">
        <v>253</v>
      </c>
      <c r="HP14" s="12">
        <v>11</v>
      </c>
      <c r="HQ14" s="173"/>
      <c r="HR14" s="327">
        <v>455</v>
      </c>
      <c r="HS14" s="328">
        <v>0.8</v>
      </c>
      <c r="HT14" s="372" t="s">
        <v>264</v>
      </c>
      <c r="HU14" s="12">
        <v>11</v>
      </c>
      <c r="HV14" s="173"/>
      <c r="HW14" s="327">
        <v>810</v>
      </c>
      <c r="HX14" s="328">
        <v>0.8</v>
      </c>
      <c r="HY14" s="372" t="s">
        <v>252</v>
      </c>
      <c r="HZ14" s="12">
        <v>11</v>
      </c>
      <c r="IA14" s="173"/>
      <c r="IB14" s="390">
        <v>430</v>
      </c>
      <c r="IC14" s="391">
        <v>0.9</v>
      </c>
      <c r="ID14" s="392" t="s">
        <v>257</v>
      </c>
      <c r="IE14" s="12">
        <v>11</v>
      </c>
      <c r="IF14" s="173"/>
      <c r="IG14" s="390">
        <v>660</v>
      </c>
      <c r="IH14" s="391">
        <v>0.9</v>
      </c>
      <c r="II14" s="392" t="s">
        <v>251</v>
      </c>
      <c r="IJ14" s="12">
        <v>11</v>
      </c>
      <c r="IK14" s="173"/>
      <c r="IL14" s="390">
        <v>1580</v>
      </c>
      <c r="IM14" s="391">
        <v>0.9</v>
      </c>
      <c r="IN14" s="392" t="s">
        <v>258</v>
      </c>
      <c r="IO14" s="12">
        <v>11</v>
      </c>
      <c r="IP14" s="173"/>
      <c r="IQ14" s="387">
        <v>265</v>
      </c>
      <c r="IR14" s="388">
        <v>1</v>
      </c>
      <c r="IS14" s="389" t="s">
        <v>19</v>
      </c>
      <c r="IT14" s="7">
        <v>11</v>
      </c>
      <c r="IU14" s="173"/>
      <c r="IV14" s="387">
        <v>260</v>
      </c>
      <c r="IW14" s="388">
        <v>1</v>
      </c>
      <c r="IX14" s="389" t="s">
        <v>19</v>
      </c>
      <c r="IY14" s="7">
        <v>11</v>
      </c>
      <c r="IZ14" s="173"/>
      <c r="JA14" s="390">
        <v>1595</v>
      </c>
      <c r="JB14" s="391">
        <v>0.9</v>
      </c>
      <c r="JC14" s="392" t="s">
        <v>258</v>
      </c>
      <c r="JD14" s="12">
        <v>11</v>
      </c>
      <c r="JE14" s="173"/>
      <c r="JF14" s="390">
        <v>1520</v>
      </c>
      <c r="JG14" s="391">
        <v>0.9</v>
      </c>
      <c r="JH14" s="392" t="s">
        <v>258</v>
      </c>
      <c r="JI14" s="12">
        <v>11</v>
      </c>
      <c r="JJ14" s="173"/>
      <c r="JK14" s="390">
        <v>235</v>
      </c>
      <c r="JL14" s="391">
        <v>0.8</v>
      </c>
      <c r="JM14" s="392" t="s">
        <v>255</v>
      </c>
      <c r="JN14" s="12">
        <v>11</v>
      </c>
      <c r="JO14" s="173"/>
      <c r="JP14" s="390">
        <v>255</v>
      </c>
      <c r="JQ14" s="391">
        <v>0.8</v>
      </c>
      <c r="JR14" s="392" t="s">
        <v>255</v>
      </c>
      <c r="JS14" s="12">
        <v>11</v>
      </c>
      <c r="JT14" s="173"/>
      <c r="JU14" s="390">
        <v>630</v>
      </c>
      <c r="JV14" s="391">
        <v>0.8</v>
      </c>
      <c r="JW14" s="392" t="s">
        <v>259</v>
      </c>
      <c r="JX14" s="12">
        <v>11</v>
      </c>
      <c r="JY14" s="173"/>
      <c r="JZ14" s="390">
        <v>810</v>
      </c>
      <c r="KA14" s="391">
        <v>0.9</v>
      </c>
      <c r="KB14" s="392" t="s">
        <v>263</v>
      </c>
      <c r="KC14" s="12">
        <v>11</v>
      </c>
      <c r="KD14" s="173"/>
      <c r="KE14" s="390">
        <v>435</v>
      </c>
      <c r="KF14" s="391">
        <v>0.8</v>
      </c>
      <c r="KG14" s="389" t="s">
        <v>23</v>
      </c>
      <c r="KH14" s="7">
        <v>11</v>
      </c>
      <c r="KI14" s="173"/>
      <c r="KJ14" s="390">
        <v>660</v>
      </c>
      <c r="KK14" s="391">
        <v>0.9</v>
      </c>
      <c r="KL14" s="392" t="s">
        <v>272</v>
      </c>
      <c r="KM14" s="12">
        <v>11</v>
      </c>
      <c r="KN14" s="173"/>
      <c r="KO14" s="390">
        <v>695</v>
      </c>
      <c r="KP14" s="391">
        <v>0.9</v>
      </c>
      <c r="KQ14" s="392" t="s">
        <v>251</v>
      </c>
      <c r="KR14" s="12">
        <v>11</v>
      </c>
      <c r="KS14" s="173"/>
      <c r="KT14" s="390">
        <v>510</v>
      </c>
      <c r="KU14" s="391">
        <v>0.9</v>
      </c>
      <c r="KV14" s="389" t="s">
        <v>23</v>
      </c>
      <c r="KW14" s="7">
        <v>11</v>
      </c>
      <c r="KX14" s="173"/>
      <c r="KY14" s="421">
        <v>925</v>
      </c>
      <c r="KZ14" s="422">
        <v>1</v>
      </c>
      <c r="LA14" s="423" t="s">
        <v>263</v>
      </c>
      <c r="LB14" s="12">
        <v>11</v>
      </c>
      <c r="LC14" s="173"/>
      <c r="LD14" s="421">
        <v>545</v>
      </c>
      <c r="LE14" s="422">
        <v>1</v>
      </c>
      <c r="LF14" s="423" t="s">
        <v>261</v>
      </c>
      <c r="LG14" s="12">
        <v>11</v>
      </c>
      <c r="LH14" s="173"/>
      <c r="LI14" s="421">
        <v>560</v>
      </c>
      <c r="LJ14" s="422">
        <v>1</v>
      </c>
      <c r="LK14" s="423" t="s">
        <v>264</v>
      </c>
      <c r="LL14" s="12">
        <v>11</v>
      </c>
      <c r="LM14" s="173"/>
      <c r="LN14" s="421">
        <v>260</v>
      </c>
      <c r="LO14" s="422">
        <v>1</v>
      </c>
      <c r="LP14" s="389" t="s">
        <v>22</v>
      </c>
      <c r="LQ14" s="7">
        <v>11</v>
      </c>
      <c r="LR14" s="173"/>
      <c r="LS14" s="421">
        <v>310</v>
      </c>
      <c r="LT14" s="422">
        <v>1</v>
      </c>
      <c r="LU14" s="392" t="s">
        <v>255</v>
      </c>
      <c r="LV14" s="12">
        <v>11</v>
      </c>
      <c r="LW14" s="173"/>
      <c r="LX14" s="421">
        <v>305</v>
      </c>
      <c r="LY14" s="422">
        <v>1</v>
      </c>
      <c r="LZ14" s="392" t="s">
        <v>255</v>
      </c>
      <c r="MA14" s="12">
        <v>11</v>
      </c>
      <c r="MB14" s="173"/>
      <c r="MC14" s="421">
        <v>550</v>
      </c>
      <c r="MD14" s="422">
        <v>1.1000000000000001</v>
      </c>
      <c r="ME14" s="392" t="s">
        <v>250</v>
      </c>
      <c r="MF14" s="12">
        <v>11</v>
      </c>
      <c r="MG14" s="173"/>
      <c r="MH14" s="440">
        <v>635</v>
      </c>
      <c r="MI14" s="441">
        <v>1.2</v>
      </c>
      <c r="MJ14" s="439" t="s">
        <v>264</v>
      </c>
      <c r="MK14" s="12">
        <v>11</v>
      </c>
      <c r="ML14" s="173"/>
      <c r="MM14" s="449">
        <v>515</v>
      </c>
      <c r="MN14" s="441">
        <v>1.2</v>
      </c>
      <c r="MO14" s="438" t="s">
        <v>21</v>
      </c>
      <c r="MP14" s="7">
        <v>11</v>
      </c>
      <c r="MQ14" s="173"/>
      <c r="MR14" s="455">
        <v>835</v>
      </c>
      <c r="MS14" s="456">
        <v>1.2</v>
      </c>
      <c r="MT14" s="453" t="s">
        <v>260</v>
      </c>
      <c r="MU14" s="12">
        <v>11</v>
      </c>
      <c r="MV14" s="173"/>
      <c r="MW14" s="461">
        <v>880</v>
      </c>
      <c r="MX14" s="460">
        <v>1.2</v>
      </c>
      <c r="MY14" s="453" t="s">
        <v>259</v>
      </c>
      <c r="MZ14" s="12">
        <v>11</v>
      </c>
      <c r="NA14" s="173"/>
      <c r="NB14" s="461">
        <v>395</v>
      </c>
      <c r="NC14" s="460">
        <v>1.3</v>
      </c>
      <c r="ND14" s="453" t="s">
        <v>255</v>
      </c>
      <c r="NE14" s="12">
        <v>11</v>
      </c>
      <c r="NF14" s="173"/>
      <c r="NG14" s="468">
        <v>655</v>
      </c>
      <c r="NH14" s="469">
        <v>1.4</v>
      </c>
      <c r="NI14" s="453" t="s">
        <v>249</v>
      </c>
      <c r="NJ14" s="12">
        <v>11</v>
      </c>
      <c r="NK14" s="173"/>
      <c r="NL14" s="474">
        <v>555</v>
      </c>
      <c r="NM14" s="477">
        <v>1.4</v>
      </c>
      <c r="NN14" s="438" t="s">
        <v>21</v>
      </c>
      <c r="NO14" s="7">
        <v>11</v>
      </c>
      <c r="NP14" s="173"/>
      <c r="NQ14" s="506">
        <v>1075</v>
      </c>
      <c r="NR14" s="477">
        <v>1.4</v>
      </c>
      <c r="NS14" s="453" t="s">
        <v>259</v>
      </c>
      <c r="NT14" s="12">
        <v>11</v>
      </c>
    </row>
    <row r="15" spans="1:384" ht="13">
      <c r="A15" s="35">
        <v>610</v>
      </c>
      <c r="B15" s="36">
        <v>1.9</v>
      </c>
      <c r="C15" s="98" t="s">
        <v>255</v>
      </c>
      <c r="D15" s="178">
        <v>12</v>
      </c>
      <c r="E15" s="173"/>
      <c r="F15" s="35">
        <v>5945</v>
      </c>
      <c r="G15" s="36">
        <v>2</v>
      </c>
      <c r="H15" s="98" t="s">
        <v>254</v>
      </c>
      <c r="I15" s="178">
        <v>12</v>
      </c>
      <c r="J15" s="173"/>
      <c r="K15" s="35">
        <v>916</v>
      </c>
      <c r="L15" s="36">
        <v>1.9</v>
      </c>
      <c r="M15" s="98" t="s">
        <v>257</v>
      </c>
      <c r="N15" s="178">
        <v>12</v>
      </c>
      <c r="O15" s="173"/>
      <c r="P15" s="35">
        <v>2203</v>
      </c>
      <c r="Q15" s="36">
        <v>1.9</v>
      </c>
      <c r="R15" s="98" t="s">
        <v>256</v>
      </c>
      <c r="S15" s="178">
        <v>12</v>
      </c>
      <c r="T15" s="173"/>
      <c r="U15" s="35">
        <v>1031</v>
      </c>
      <c r="V15" s="36">
        <v>1.8</v>
      </c>
      <c r="W15" s="98" t="s">
        <v>264</v>
      </c>
      <c r="X15" s="178">
        <v>12</v>
      </c>
      <c r="Y15" s="173"/>
      <c r="Z15" s="35">
        <v>1061</v>
      </c>
      <c r="AA15" s="36">
        <v>1.6</v>
      </c>
      <c r="AB15" s="98" t="s">
        <v>253</v>
      </c>
      <c r="AC15" s="178">
        <v>12</v>
      </c>
      <c r="AD15" s="173"/>
      <c r="AE15" s="35">
        <v>913</v>
      </c>
      <c r="AF15" s="36">
        <v>1.6</v>
      </c>
      <c r="AG15" s="98" t="s">
        <v>264</v>
      </c>
      <c r="AH15" s="178">
        <v>12</v>
      </c>
      <c r="AI15" s="173"/>
      <c r="AJ15" s="35">
        <v>1469</v>
      </c>
      <c r="AK15" s="36">
        <v>1.5</v>
      </c>
      <c r="AL15" s="98" t="s">
        <v>252</v>
      </c>
      <c r="AM15" s="178">
        <v>12</v>
      </c>
      <c r="AN15" s="173"/>
      <c r="AO15" s="35">
        <v>690</v>
      </c>
      <c r="AP15" s="36">
        <v>1.5</v>
      </c>
      <c r="AQ15" s="98" t="s">
        <v>257</v>
      </c>
      <c r="AR15" s="178">
        <v>12</v>
      </c>
      <c r="AS15" s="173"/>
      <c r="AT15" s="111">
        <v>366</v>
      </c>
      <c r="AU15" s="112">
        <v>1.4</v>
      </c>
      <c r="AV15" s="108" t="s">
        <v>19</v>
      </c>
      <c r="AW15" s="7">
        <v>12</v>
      </c>
      <c r="AX15" s="173"/>
      <c r="AY15" s="35">
        <v>1071</v>
      </c>
      <c r="AZ15" s="36">
        <v>1.4</v>
      </c>
      <c r="BA15" s="98" t="s">
        <v>259</v>
      </c>
      <c r="BB15" s="12">
        <v>12</v>
      </c>
      <c r="BC15" s="173"/>
      <c r="BD15" s="35">
        <v>2446</v>
      </c>
      <c r="BE15" s="36">
        <v>1.4</v>
      </c>
      <c r="BF15" s="98" t="s">
        <v>258</v>
      </c>
      <c r="BG15" s="12">
        <v>12</v>
      </c>
      <c r="BH15" s="173"/>
      <c r="BI15" s="35">
        <v>972</v>
      </c>
      <c r="BJ15" s="36">
        <v>1.4</v>
      </c>
      <c r="BK15" s="98" t="s">
        <v>253</v>
      </c>
      <c r="BL15" s="12">
        <v>12</v>
      </c>
      <c r="BM15" s="173"/>
      <c r="BN15" s="35">
        <v>4396</v>
      </c>
      <c r="BO15" s="36">
        <v>1.5</v>
      </c>
      <c r="BP15" s="98" t="s">
        <v>254</v>
      </c>
      <c r="BQ15" s="12">
        <v>12</v>
      </c>
      <c r="BR15" s="173"/>
      <c r="BS15" s="35">
        <v>646</v>
      </c>
      <c r="BT15" s="36">
        <v>1.4</v>
      </c>
      <c r="BU15" s="98" t="s">
        <v>257</v>
      </c>
      <c r="BV15" s="12">
        <v>12</v>
      </c>
      <c r="BW15" s="173"/>
      <c r="BX15" s="35">
        <v>3877</v>
      </c>
      <c r="BY15" s="36">
        <v>1.3</v>
      </c>
      <c r="BZ15" s="98" t="s">
        <v>254</v>
      </c>
      <c r="CA15" s="12">
        <v>12</v>
      </c>
      <c r="CB15" s="173"/>
      <c r="CC15" s="35">
        <v>3661</v>
      </c>
      <c r="CD15" s="36">
        <v>1.2</v>
      </c>
      <c r="CE15" s="98" t="s">
        <v>254</v>
      </c>
      <c r="CF15" s="12">
        <v>12</v>
      </c>
      <c r="CG15" s="173"/>
      <c r="CH15" s="35">
        <v>940</v>
      </c>
      <c r="CI15" s="36">
        <v>1</v>
      </c>
      <c r="CJ15" s="98" t="s">
        <v>252</v>
      </c>
      <c r="CK15" s="12">
        <v>12</v>
      </c>
      <c r="CL15" s="173"/>
      <c r="CM15" s="35">
        <v>1176</v>
      </c>
      <c r="CN15" s="36">
        <v>1</v>
      </c>
      <c r="CO15" s="98" t="s">
        <v>256</v>
      </c>
      <c r="CP15" s="12">
        <v>12</v>
      </c>
      <c r="CQ15" s="173"/>
      <c r="CR15" s="35">
        <v>167</v>
      </c>
      <c r="CS15" s="36">
        <v>0.9</v>
      </c>
      <c r="CT15" s="98" t="s">
        <v>266</v>
      </c>
      <c r="CU15" s="12">
        <v>12</v>
      </c>
      <c r="CV15" s="173"/>
      <c r="CW15" s="111">
        <v>234</v>
      </c>
      <c r="CX15" s="112">
        <v>0.9</v>
      </c>
      <c r="CY15" s="108" t="s">
        <v>22</v>
      </c>
      <c r="CZ15" s="7">
        <v>12</v>
      </c>
      <c r="DA15" s="173"/>
      <c r="DB15" s="35">
        <v>1006</v>
      </c>
      <c r="DC15" s="36">
        <v>0.9</v>
      </c>
      <c r="DD15" s="98" t="s">
        <v>256</v>
      </c>
      <c r="DE15" s="12">
        <v>12</v>
      </c>
      <c r="DF15" s="173"/>
      <c r="DG15" s="300">
        <v>217</v>
      </c>
      <c r="DH15" s="301">
        <v>0.8</v>
      </c>
      <c r="DI15" s="302" t="s">
        <v>22</v>
      </c>
      <c r="DJ15" s="7">
        <v>12</v>
      </c>
      <c r="DK15" s="173"/>
      <c r="DL15" s="298">
        <v>589</v>
      </c>
      <c r="DM15" s="299">
        <v>0.8</v>
      </c>
      <c r="DN15" s="303" t="s">
        <v>260</v>
      </c>
      <c r="DO15" s="12">
        <v>12</v>
      </c>
      <c r="DP15" s="173"/>
      <c r="DQ15" s="298">
        <v>409</v>
      </c>
      <c r="DR15" s="299">
        <v>0.9</v>
      </c>
      <c r="DS15" s="303" t="s">
        <v>257</v>
      </c>
      <c r="DT15" s="12">
        <v>12</v>
      </c>
      <c r="DU15" s="173"/>
      <c r="DV15" s="298">
        <v>600</v>
      </c>
      <c r="DW15" s="299">
        <v>0.9</v>
      </c>
      <c r="DX15" s="303" t="s">
        <v>260</v>
      </c>
      <c r="DY15" s="12">
        <v>12</v>
      </c>
      <c r="DZ15" s="173"/>
      <c r="EA15" s="298">
        <v>1602</v>
      </c>
      <c r="EB15" s="299">
        <v>0.9</v>
      </c>
      <c r="EC15" s="303" t="s">
        <v>258</v>
      </c>
      <c r="ED15" s="12">
        <v>12</v>
      </c>
      <c r="EE15" s="173"/>
      <c r="EF15" s="298">
        <v>448</v>
      </c>
      <c r="EG15" s="299">
        <v>0.8</v>
      </c>
      <c r="EH15" s="303" t="s">
        <v>264</v>
      </c>
      <c r="EI15" s="12">
        <v>12</v>
      </c>
      <c r="EJ15" s="173"/>
      <c r="EK15" s="319">
        <v>137</v>
      </c>
      <c r="EL15" s="320">
        <v>0.7</v>
      </c>
      <c r="EM15" s="321" t="s">
        <v>266</v>
      </c>
      <c r="EN15" s="12">
        <v>12</v>
      </c>
      <c r="EO15" s="173"/>
      <c r="EP15" s="319">
        <v>472</v>
      </c>
      <c r="EQ15" s="320">
        <v>0.7</v>
      </c>
      <c r="ER15" s="321" t="s">
        <v>260</v>
      </c>
      <c r="ES15" s="12">
        <v>12</v>
      </c>
      <c r="ET15" s="173"/>
      <c r="EU15" s="319">
        <v>1983</v>
      </c>
      <c r="EV15" s="320">
        <v>0.7</v>
      </c>
      <c r="EW15" s="321" t="s">
        <v>254</v>
      </c>
      <c r="EX15" s="12">
        <v>12</v>
      </c>
      <c r="EY15" s="173"/>
      <c r="EZ15" s="319">
        <v>420</v>
      </c>
      <c r="FA15" s="320">
        <v>0.6</v>
      </c>
      <c r="FB15" s="321" t="s">
        <v>260</v>
      </c>
      <c r="FC15" s="12">
        <v>12</v>
      </c>
      <c r="FD15" s="173"/>
      <c r="FE15" s="319">
        <v>391</v>
      </c>
      <c r="FF15" s="320">
        <v>0.6</v>
      </c>
      <c r="FG15" s="321" t="s">
        <v>260</v>
      </c>
      <c r="FH15" s="12">
        <v>12</v>
      </c>
      <c r="FI15" s="173"/>
      <c r="FJ15" s="336">
        <v>855</v>
      </c>
      <c r="FK15" s="337">
        <v>0.7</v>
      </c>
      <c r="FL15" s="338" t="s">
        <v>267</v>
      </c>
      <c r="FM15" s="12">
        <v>12</v>
      </c>
      <c r="FN15" s="173"/>
      <c r="FO15" s="319">
        <v>423</v>
      </c>
      <c r="FP15" s="320">
        <v>0.6</v>
      </c>
      <c r="FQ15" s="321" t="s">
        <v>253</v>
      </c>
      <c r="FR15" s="12">
        <v>12</v>
      </c>
      <c r="FS15" s="173"/>
      <c r="FT15" s="318">
        <v>318</v>
      </c>
      <c r="FU15" s="325">
        <v>0.6</v>
      </c>
      <c r="FV15" s="324" t="s">
        <v>23</v>
      </c>
      <c r="FW15" s="7">
        <v>12</v>
      </c>
      <c r="FX15" s="173"/>
      <c r="FY15" s="319">
        <v>558</v>
      </c>
      <c r="FZ15" s="320">
        <v>0.7</v>
      </c>
      <c r="GA15" s="321" t="s">
        <v>251</v>
      </c>
      <c r="GB15" s="12">
        <v>12</v>
      </c>
      <c r="GC15" s="173"/>
      <c r="GD15" s="348">
        <v>341</v>
      </c>
      <c r="GE15" s="349">
        <v>0.7</v>
      </c>
      <c r="GF15" s="353" t="s">
        <v>249</v>
      </c>
      <c r="GG15" s="12">
        <v>12</v>
      </c>
      <c r="GH15" s="173"/>
      <c r="GI15" s="356">
        <v>225</v>
      </c>
      <c r="GJ15" s="357">
        <v>0.9</v>
      </c>
      <c r="GK15" s="352" t="s">
        <v>19</v>
      </c>
      <c r="GL15" s="7">
        <v>12</v>
      </c>
      <c r="GM15" s="173"/>
      <c r="GN15" s="336">
        <v>145</v>
      </c>
      <c r="GO15" s="337">
        <v>0.8</v>
      </c>
      <c r="GP15" s="338" t="s">
        <v>266</v>
      </c>
      <c r="GQ15" s="12">
        <v>12</v>
      </c>
      <c r="GR15" s="173"/>
      <c r="GS15" s="327">
        <v>145</v>
      </c>
      <c r="GT15" s="328">
        <v>0.8</v>
      </c>
      <c r="GU15" s="372" t="s">
        <v>266</v>
      </c>
      <c r="GV15" s="12">
        <v>12</v>
      </c>
      <c r="GW15" s="173"/>
      <c r="GX15" s="336">
        <v>2410</v>
      </c>
      <c r="GY15" s="337">
        <v>0.8</v>
      </c>
      <c r="GZ15" s="338" t="s">
        <v>254</v>
      </c>
      <c r="HA15" s="12">
        <v>12</v>
      </c>
      <c r="HB15" s="173"/>
      <c r="HC15" s="340">
        <v>210</v>
      </c>
      <c r="HD15" s="341">
        <v>0.8</v>
      </c>
      <c r="HE15" s="339" t="s">
        <v>19</v>
      </c>
      <c r="HF15" s="7">
        <v>12</v>
      </c>
      <c r="HG15" s="173"/>
      <c r="HH15" s="336">
        <v>610</v>
      </c>
      <c r="HI15" s="337">
        <v>0.8</v>
      </c>
      <c r="HJ15" s="338" t="s">
        <v>259</v>
      </c>
      <c r="HK15" s="12">
        <v>12</v>
      </c>
      <c r="HL15" s="173"/>
      <c r="HM15" s="336">
        <v>465</v>
      </c>
      <c r="HN15" s="337">
        <v>0.8</v>
      </c>
      <c r="HO15" s="338" t="s">
        <v>264</v>
      </c>
      <c r="HP15" s="12">
        <v>12</v>
      </c>
      <c r="HQ15" s="173"/>
      <c r="HR15" s="340">
        <v>230</v>
      </c>
      <c r="HS15" s="341">
        <v>0.9</v>
      </c>
      <c r="HT15" s="339" t="s">
        <v>19</v>
      </c>
      <c r="HU15" s="7">
        <v>12</v>
      </c>
      <c r="HV15" s="173"/>
      <c r="HW15" s="336">
        <v>265</v>
      </c>
      <c r="HX15" s="337">
        <v>0.8</v>
      </c>
      <c r="HY15" s="338" t="s">
        <v>255</v>
      </c>
      <c r="HZ15" s="12">
        <v>12</v>
      </c>
      <c r="IA15" s="173"/>
      <c r="IB15" s="390">
        <v>1485</v>
      </c>
      <c r="IC15" s="391">
        <v>0.9</v>
      </c>
      <c r="ID15" s="392" t="s">
        <v>258</v>
      </c>
      <c r="IE15" s="12">
        <v>12</v>
      </c>
      <c r="IF15" s="173"/>
      <c r="IG15" s="390">
        <v>890</v>
      </c>
      <c r="IH15" s="391">
        <v>0.9</v>
      </c>
      <c r="II15" s="392" t="s">
        <v>252</v>
      </c>
      <c r="IJ15" s="12">
        <v>12</v>
      </c>
      <c r="IK15" s="173"/>
      <c r="IL15" s="390">
        <v>2785</v>
      </c>
      <c r="IM15" s="391">
        <v>0.9</v>
      </c>
      <c r="IN15" s="392" t="s">
        <v>254</v>
      </c>
      <c r="IO15" s="12">
        <v>12</v>
      </c>
      <c r="IP15" s="173"/>
      <c r="IQ15" s="390">
        <v>725</v>
      </c>
      <c r="IR15" s="391">
        <v>1</v>
      </c>
      <c r="IS15" s="392" t="s">
        <v>251</v>
      </c>
      <c r="IT15" s="12">
        <v>12</v>
      </c>
      <c r="IU15" s="173"/>
      <c r="IV15" s="390">
        <v>490</v>
      </c>
      <c r="IW15" s="391">
        <v>1</v>
      </c>
      <c r="IX15" s="392" t="s">
        <v>257</v>
      </c>
      <c r="IY15" s="12">
        <v>12</v>
      </c>
      <c r="IZ15" s="173"/>
      <c r="JA15" s="390">
        <v>690</v>
      </c>
      <c r="JB15" s="391">
        <v>0.9</v>
      </c>
      <c r="JC15" s="392" t="s">
        <v>259</v>
      </c>
      <c r="JD15" s="12">
        <v>12</v>
      </c>
      <c r="JE15" s="173"/>
      <c r="JF15" s="390">
        <v>665</v>
      </c>
      <c r="JG15" s="391">
        <v>0.9</v>
      </c>
      <c r="JH15" s="392" t="s">
        <v>259</v>
      </c>
      <c r="JI15" s="12">
        <v>12</v>
      </c>
      <c r="JJ15" s="173"/>
      <c r="JK15" s="390">
        <v>850</v>
      </c>
      <c r="JL15" s="391">
        <v>0.9</v>
      </c>
      <c r="JM15" s="392" t="s">
        <v>263</v>
      </c>
      <c r="JN15" s="12">
        <v>12</v>
      </c>
      <c r="JO15" s="173"/>
      <c r="JP15" s="390">
        <v>850</v>
      </c>
      <c r="JQ15" s="391">
        <v>0.9</v>
      </c>
      <c r="JR15" s="392" t="s">
        <v>263</v>
      </c>
      <c r="JS15" s="12">
        <v>12</v>
      </c>
      <c r="JT15" s="173"/>
      <c r="JU15" s="390">
        <v>250</v>
      </c>
      <c r="JV15" s="391">
        <v>0.9</v>
      </c>
      <c r="JW15" s="389" t="s">
        <v>19</v>
      </c>
      <c r="JX15" s="7">
        <v>12</v>
      </c>
      <c r="JY15" s="173"/>
      <c r="JZ15" s="390">
        <v>425</v>
      </c>
      <c r="KA15" s="391">
        <v>0.9</v>
      </c>
      <c r="KB15" s="392" t="s">
        <v>257</v>
      </c>
      <c r="KC15" s="12">
        <v>12</v>
      </c>
      <c r="KD15" s="173"/>
      <c r="KE15" s="390">
        <v>695</v>
      </c>
      <c r="KF15" s="391">
        <v>0.9</v>
      </c>
      <c r="KG15" s="392" t="s">
        <v>272</v>
      </c>
      <c r="KH15" s="12">
        <v>12</v>
      </c>
      <c r="KI15" s="173"/>
      <c r="KJ15" s="390">
        <v>645</v>
      </c>
      <c r="KK15" s="391">
        <v>0.9</v>
      </c>
      <c r="KL15" s="392" t="s">
        <v>251</v>
      </c>
      <c r="KM15" s="12">
        <v>12</v>
      </c>
      <c r="KN15" s="173"/>
      <c r="KO15" s="390">
        <v>445</v>
      </c>
      <c r="KP15" s="391">
        <v>0.9</v>
      </c>
      <c r="KQ15" s="392" t="s">
        <v>257</v>
      </c>
      <c r="KR15" s="12">
        <v>12</v>
      </c>
      <c r="KS15" s="173"/>
      <c r="KT15" s="390">
        <v>765</v>
      </c>
      <c r="KU15" s="391">
        <v>1</v>
      </c>
      <c r="KV15" s="392" t="s">
        <v>272</v>
      </c>
      <c r="KW15" s="12">
        <v>12</v>
      </c>
      <c r="KX15" s="173"/>
      <c r="KY15" s="421">
        <v>465</v>
      </c>
      <c r="KZ15" s="422">
        <v>1</v>
      </c>
      <c r="LA15" s="423" t="s">
        <v>257</v>
      </c>
      <c r="LB15" s="12">
        <v>12</v>
      </c>
      <c r="LC15" s="173"/>
      <c r="LD15" s="421">
        <v>315</v>
      </c>
      <c r="LE15" s="422">
        <v>1</v>
      </c>
      <c r="LF15" s="423" t="s">
        <v>255</v>
      </c>
      <c r="LG15" s="12">
        <v>12</v>
      </c>
      <c r="LH15" s="173"/>
      <c r="LI15" s="421">
        <v>425</v>
      </c>
      <c r="LJ15" s="422">
        <v>1</v>
      </c>
      <c r="LK15" s="389" t="s">
        <v>21</v>
      </c>
      <c r="LL15" s="7">
        <v>12</v>
      </c>
      <c r="LM15" s="173"/>
      <c r="LN15" s="421">
        <v>320</v>
      </c>
      <c r="LO15" s="422">
        <v>1</v>
      </c>
      <c r="LP15" s="392" t="s">
        <v>255</v>
      </c>
      <c r="LQ15" s="12">
        <v>12</v>
      </c>
      <c r="LR15" s="173"/>
      <c r="LS15" s="421">
        <v>455</v>
      </c>
      <c r="LT15" s="422">
        <v>1.1000000000000001</v>
      </c>
      <c r="LU15" s="389" t="s">
        <v>21</v>
      </c>
      <c r="LV15" s="7">
        <v>12</v>
      </c>
      <c r="LW15" s="173"/>
      <c r="LX15" s="421">
        <v>300</v>
      </c>
      <c r="LY15" s="422">
        <v>1.1000000000000001</v>
      </c>
      <c r="LZ15" s="389" t="s">
        <v>22</v>
      </c>
      <c r="MA15" s="7">
        <v>12</v>
      </c>
      <c r="MB15" s="173"/>
      <c r="MC15" s="421">
        <v>805</v>
      </c>
      <c r="MD15" s="422">
        <v>1.1000000000000001</v>
      </c>
      <c r="ME15" s="392" t="s">
        <v>260</v>
      </c>
      <c r="MF15" s="12">
        <v>12</v>
      </c>
      <c r="MG15" s="173"/>
      <c r="MH15" s="440">
        <v>500</v>
      </c>
      <c r="MI15" s="441">
        <v>1.2</v>
      </c>
      <c r="MJ15" s="438" t="s">
        <v>21</v>
      </c>
      <c r="MK15" s="7">
        <v>12</v>
      </c>
      <c r="ML15" s="173"/>
      <c r="MM15" s="449">
        <v>840</v>
      </c>
      <c r="MN15" s="441">
        <v>1.2</v>
      </c>
      <c r="MO15" s="447" t="s">
        <v>260</v>
      </c>
      <c r="MP15" s="12">
        <v>12</v>
      </c>
      <c r="MQ15" s="173"/>
      <c r="MR15" s="455">
        <v>365</v>
      </c>
      <c r="MS15" s="456">
        <v>1.2</v>
      </c>
      <c r="MT15" s="453" t="s">
        <v>255</v>
      </c>
      <c r="MU15" s="12">
        <v>12</v>
      </c>
      <c r="MV15" s="173"/>
      <c r="MW15" s="461">
        <v>370</v>
      </c>
      <c r="MX15" s="460">
        <v>1.2</v>
      </c>
      <c r="MY15" s="453" t="s">
        <v>255</v>
      </c>
      <c r="MZ15" s="12">
        <v>12</v>
      </c>
      <c r="NA15" s="173"/>
      <c r="NB15" s="461">
        <v>640</v>
      </c>
      <c r="NC15" s="460">
        <v>1.4</v>
      </c>
      <c r="ND15" s="453" t="s">
        <v>257</v>
      </c>
      <c r="NE15" s="12">
        <v>12</v>
      </c>
      <c r="NF15" s="173"/>
      <c r="NG15" s="468">
        <v>1065</v>
      </c>
      <c r="NH15" s="469">
        <v>1.4</v>
      </c>
      <c r="NI15" s="453" t="s">
        <v>259</v>
      </c>
      <c r="NJ15" s="12">
        <v>12</v>
      </c>
      <c r="NK15" s="173"/>
      <c r="NL15" s="474">
        <v>1085</v>
      </c>
      <c r="NM15" s="477">
        <v>1.4</v>
      </c>
      <c r="NN15" s="453" t="s">
        <v>259</v>
      </c>
      <c r="NO15" s="12">
        <v>12</v>
      </c>
      <c r="NP15" s="173"/>
      <c r="NQ15" s="506">
        <v>685</v>
      </c>
      <c r="NR15" s="477">
        <v>1.5</v>
      </c>
      <c r="NS15" s="453" t="s">
        <v>257</v>
      </c>
      <c r="NT15" s="12">
        <v>12</v>
      </c>
    </row>
    <row r="16" spans="1:384" ht="13">
      <c r="A16" s="111">
        <v>492</v>
      </c>
      <c r="B16" s="112">
        <v>1.9</v>
      </c>
      <c r="C16" s="108" t="s">
        <v>19</v>
      </c>
      <c r="D16" s="178">
        <v>13</v>
      </c>
      <c r="E16" s="173"/>
      <c r="F16" s="35">
        <v>951</v>
      </c>
      <c r="G16" s="36">
        <v>2</v>
      </c>
      <c r="H16" s="98" t="s">
        <v>257</v>
      </c>
      <c r="I16" s="178">
        <v>13</v>
      </c>
      <c r="J16" s="173"/>
      <c r="K16" s="35">
        <v>2321</v>
      </c>
      <c r="L16" s="36">
        <v>2</v>
      </c>
      <c r="M16" s="98" t="s">
        <v>256</v>
      </c>
      <c r="N16" s="178">
        <v>13</v>
      </c>
      <c r="O16" s="173"/>
      <c r="P16" s="35">
        <v>3272</v>
      </c>
      <c r="Q16" s="36">
        <v>1.9</v>
      </c>
      <c r="R16" s="98" t="s">
        <v>258</v>
      </c>
      <c r="S16" s="178">
        <v>13</v>
      </c>
      <c r="T16" s="173"/>
      <c r="U16" s="111">
        <v>462</v>
      </c>
      <c r="V16" s="112">
        <v>1.8</v>
      </c>
      <c r="W16" s="108" t="s">
        <v>19</v>
      </c>
      <c r="X16" s="178">
        <v>13</v>
      </c>
      <c r="Y16" s="173"/>
      <c r="Z16" s="35">
        <v>5123</v>
      </c>
      <c r="AA16" s="36">
        <v>1.7</v>
      </c>
      <c r="AB16" s="98" t="s">
        <v>254</v>
      </c>
      <c r="AC16" s="178">
        <v>13</v>
      </c>
      <c r="AD16" s="173"/>
      <c r="AE16" s="111">
        <v>409</v>
      </c>
      <c r="AF16" s="112">
        <v>1.6</v>
      </c>
      <c r="AG16" s="108" t="s">
        <v>19</v>
      </c>
      <c r="AH16" s="7">
        <v>13</v>
      </c>
      <c r="AI16" s="173"/>
      <c r="AJ16" s="35">
        <v>743</v>
      </c>
      <c r="AK16" s="36">
        <v>1.6</v>
      </c>
      <c r="AL16" s="98" t="s">
        <v>257</v>
      </c>
      <c r="AM16" s="12">
        <v>13</v>
      </c>
      <c r="AN16" s="173"/>
      <c r="AO16" s="35">
        <v>1019</v>
      </c>
      <c r="AP16" s="36">
        <v>1.5</v>
      </c>
      <c r="AQ16" s="98" t="s">
        <v>253</v>
      </c>
      <c r="AR16" s="12">
        <v>13</v>
      </c>
      <c r="AS16" s="173"/>
      <c r="AT16" s="35">
        <v>1320</v>
      </c>
      <c r="AU16" s="36">
        <v>1.4</v>
      </c>
      <c r="AV16" s="98" t="s">
        <v>252</v>
      </c>
      <c r="AW16" s="12">
        <v>13</v>
      </c>
      <c r="AX16" s="173"/>
      <c r="AY16" s="35">
        <v>2575</v>
      </c>
      <c r="AZ16" s="36">
        <v>1.5</v>
      </c>
      <c r="BA16" s="98" t="s">
        <v>258</v>
      </c>
      <c r="BB16" s="12">
        <v>13</v>
      </c>
      <c r="BC16" s="173"/>
      <c r="BD16" s="35">
        <v>4270</v>
      </c>
      <c r="BE16" s="36">
        <v>1.4</v>
      </c>
      <c r="BF16" s="98" t="s">
        <v>254</v>
      </c>
      <c r="BG16" s="12">
        <v>13</v>
      </c>
      <c r="BH16" s="173"/>
      <c r="BI16" s="35">
        <v>2610</v>
      </c>
      <c r="BJ16" s="36">
        <v>1.5</v>
      </c>
      <c r="BK16" s="98" t="s">
        <v>258</v>
      </c>
      <c r="BL16" s="12">
        <v>13</v>
      </c>
      <c r="BM16" s="173"/>
      <c r="BN16" s="35">
        <v>1075</v>
      </c>
      <c r="BO16" s="36">
        <v>1.5</v>
      </c>
      <c r="BP16" s="98" t="s">
        <v>260</v>
      </c>
      <c r="BQ16" s="12">
        <v>13</v>
      </c>
      <c r="BR16" s="173"/>
      <c r="BS16" s="35">
        <v>1064</v>
      </c>
      <c r="BT16" s="36">
        <v>1.4</v>
      </c>
      <c r="BU16" s="98" t="s">
        <v>259</v>
      </c>
      <c r="BV16" s="12">
        <v>13</v>
      </c>
      <c r="BW16" s="173"/>
      <c r="BX16" s="35">
        <v>745</v>
      </c>
      <c r="BY16" s="36">
        <v>1.3</v>
      </c>
      <c r="BZ16" s="98" t="s">
        <v>264</v>
      </c>
      <c r="CA16" s="12">
        <v>13</v>
      </c>
      <c r="CB16" s="173"/>
      <c r="CC16" s="35">
        <v>556</v>
      </c>
      <c r="CD16" s="36">
        <v>1.2</v>
      </c>
      <c r="CE16" s="98" t="s">
        <v>257</v>
      </c>
      <c r="CF16" s="12">
        <v>13</v>
      </c>
      <c r="CG16" s="173"/>
      <c r="CH16" s="35">
        <v>184</v>
      </c>
      <c r="CI16" s="36">
        <v>1</v>
      </c>
      <c r="CJ16" s="98" t="s">
        <v>266</v>
      </c>
      <c r="CK16" s="12">
        <v>13</v>
      </c>
      <c r="CL16" s="173"/>
      <c r="CM16" s="35">
        <v>480</v>
      </c>
      <c r="CN16" s="36">
        <v>1</v>
      </c>
      <c r="CO16" s="98" t="s">
        <v>257</v>
      </c>
      <c r="CP16" s="12">
        <v>13</v>
      </c>
      <c r="CQ16" s="173"/>
      <c r="CR16" s="35">
        <v>1113</v>
      </c>
      <c r="CS16" s="36">
        <v>1</v>
      </c>
      <c r="CT16" s="98" t="s">
        <v>256</v>
      </c>
      <c r="CU16" s="12">
        <v>13</v>
      </c>
      <c r="CV16" s="173"/>
      <c r="CW16" s="35">
        <v>482</v>
      </c>
      <c r="CX16" s="36">
        <v>0.9</v>
      </c>
      <c r="CY16" s="98" t="s">
        <v>264</v>
      </c>
      <c r="CZ16" s="12">
        <v>13</v>
      </c>
      <c r="DA16" s="173"/>
      <c r="DB16" s="35">
        <v>2795</v>
      </c>
      <c r="DC16" s="36">
        <v>0.9</v>
      </c>
      <c r="DD16" s="98" t="s">
        <v>254</v>
      </c>
      <c r="DE16" s="12">
        <v>13</v>
      </c>
      <c r="DF16" s="173"/>
      <c r="DG16" s="298">
        <v>2689</v>
      </c>
      <c r="DH16" s="299">
        <v>0.9</v>
      </c>
      <c r="DI16" s="303" t="s">
        <v>254</v>
      </c>
      <c r="DJ16" s="12">
        <v>13</v>
      </c>
      <c r="DK16" s="173"/>
      <c r="DL16" s="298">
        <v>2551</v>
      </c>
      <c r="DM16" s="299">
        <v>0.9</v>
      </c>
      <c r="DN16" s="303" t="s">
        <v>254</v>
      </c>
      <c r="DO16" s="12">
        <v>13</v>
      </c>
      <c r="DP16" s="173"/>
      <c r="DQ16" s="298">
        <v>613</v>
      </c>
      <c r="DR16" s="299">
        <v>0.9</v>
      </c>
      <c r="DS16" s="303" t="s">
        <v>260</v>
      </c>
      <c r="DT16" s="12">
        <v>13</v>
      </c>
      <c r="DU16" s="173"/>
      <c r="DV16" s="298">
        <v>1691</v>
      </c>
      <c r="DW16" s="299">
        <v>1</v>
      </c>
      <c r="DX16" s="303" t="s">
        <v>258</v>
      </c>
      <c r="DY16" s="12">
        <v>13</v>
      </c>
      <c r="DZ16" s="173"/>
      <c r="EA16" s="298">
        <v>2629</v>
      </c>
      <c r="EB16" s="299">
        <v>0.9</v>
      </c>
      <c r="EC16" s="303" t="s">
        <v>254</v>
      </c>
      <c r="ED16" s="12">
        <v>13</v>
      </c>
      <c r="EE16" s="173"/>
      <c r="EF16" s="298">
        <v>572</v>
      </c>
      <c r="EG16" s="299">
        <v>0.8</v>
      </c>
      <c r="EH16" s="303" t="s">
        <v>260</v>
      </c>
      <c r="EI16" s="12">
        <v>13</v>
      </c>
      <c r="EJ16" s="173"/>
      <c r="EK16" s="319">
        <v>612</v>
      </c>
      <c r="EL16" s="320">
        <v>0.8</v>
      </c>
      <c r="EM16" s="321" t="s">
        <v>259</v>
      </c>
      <c r="EN16" s="12">
        <v>13</v>
      </c>
      <c r="EO16" s="173"/>
      <c r="EP16" s="319">
        <v>644</v>
      </c>
      <c r="EQ16" s="320">
        <v>0.7</v>
      </c>
      <c r="ER16" s="321" t="s">
        <v>252</v>
      </c>
      <c r="ES16" s="12">
        <v>13</v>
      </c>
      <c r="ET16" s="173"/>
      <c r="EU16" s="319">
        <v>529</v>
      </c>
      <c r="EV16" s="320">
        <v>0.7</v>
      </c>
      <c r="EW16" s="321" t="s">
        <v>251</v>
      </c>
      <c r="EX16" s="12">
        <v>13</v>
      </c>
      <c r="EY16" s="173"/>
      <c r="EZ16" s="319">
        <v>1933</v>
      </c>
      <c r="FA16" s="320">
        <v>0.7</v>
      </c>
      <c r="FB16" s="321" t="s">
        <v>254</v>
      </c>
      <c r="FC16" s="12">
        <v>13</v>
      </c>
      <c r="FD16" s="173"/>
      <c r="FE16" s="319">
        <v>914</v>
      </c>
      <c r="FF16" s="320">
        <v>0.7</v>
      </c>
      <c r="FG16" s="321" t="s">
        <v>267</v>
      </c>
      <c r="FH16" s="12">
        <v>13</v>
      </c>
      <c r="FI16" s="173"/>
      <c r="FJ16" s="340">
        <v>653</v>
      </c>
      <c r="FK16" s="341">
        <v>0.7</v>
      </c>
      <c r="FL16" s="339" t="s">
        <v>41</v>
      </c>
      <c r="FM16" s="7">
        <v>13</v>
      </c>
      <c r="FN16" s="173"/>
      <c r="FO16" s="319">
        <v>117</v>
      </c>
      <c r="FP16" s="320">
        <v>0.6</v>
      </c>
      <c r="FQ16" s="321" t="s">
        <v>266</v>
      </c>
      <c r="FR16" s="12">
        <v>13</v>
      </c>
      <c r="FS16" s="173"/>
      <c r="FT16" s="319">
        <v>114</v>
      </c>
      <c r="FU16" s="320">
        <v>0.6</v>
      </c>
      <c r="FV16" s="321" t="s">
        <v>266</v>
      </c>
      <c r="FW16" s="12">
        <v>13</v>
      </c>
      <c r="FX16" s="173"/>
      <c r="FY16" s="319">
        <v>317</v>
      </c>
      <c r="FZ16" s="320">
        <v>0.7</v>
      </c>
      <c r="GA16" s="321" t="s">
        <v>257</v>
      </c>
      <c r="GB16" s="12">
        <v>13</v>
      </c>
      <c r="GC16" s="173"/>
      <c r="GD16" s="348">
        <v>681</v>
      </c>
      <c r="GE16" s="349">
        <v>0.7</v>
      </c>
      <c r="GF16" s="353" t="s">
        <v>252</v>
      </c>
      <c r="GG16" s="12">
        <v>13</v>
      </c>
      <c r="GH16" s="173"/>
      <c r="GI16" s="360">
        <v>655</v>
      </c>
      <c r="GJ16" s="361">
        <v>0.9</v>
      </c>
      <c r="GK16" s="363" t="s">
        <v>251</v>
      </c>
      <c r="GL16" s="12">
        <v>13</v>
      </c>
      <c r="GM16" s="173"/>
      <c r="GN16" s="336">
        <v>2480</v>
      </c>
      <c r="GO16" s="337">
        <v>0.8</v>
      </c>
      <c r="GP16" s="338" t="s">
        <v>254</v>
      </c>
      <c r="GQ16" s="12">
        <v>13</v>
      </c>
      <c r="GR16" s="173"/>
      <c r="GS16" s="327">
        <v>2450</v>
      </c>
      <c r="GT16" s="328">
        <v>0.8</v>
      </c>
      <c r="GU16" s="372" t="s">
        <v>254</v>
      </c>
      <c r="GV16" s="12">
        <v>13</v>
      </c>
      <c r="GW16" s="173"/>
      <c r="GX16" s="336">
        <v>1445</v>
      </c>
      <c r="GY16" s="337">
        <v>0.8</v>
      </c>
      <c r="GZ16" s="338" t="s">
        <v>258</v>
      </c>
      <c r="HA16" s="12">
        <v>13</v>
      </c>
      <c r="HB16" s="173"/>
      <c r="HC16" s="336">
        <v>240</v>
      </c>
      <c r="HD16" s="337">
        <v>0.8</v>
      </c>
      <c r="HE16" s="338" t="s">
        <v>255</v>
      </c>
      <c r="HF16" s="12">
        <v>13</v>
      </c>
      <c r="HG16" s="173"/>
      <c r="HH16" s="336">
        <v>245</v>
      </c>
      <c r="HI16" s="337">
        <v>0.8</v>
      </c>
      <c r="HJ16" s="338" t="s">
        <v>255</v>
      </c>
      <c r="HK16" s="12">
        <v>13</v>
      </c>
      <c r="HL16" s="173"/>
      <c r="HM16" s="336">
        <v>535</v>
      </c>
      <c r="HN16" s="337">
        <v>0.8</v>
      </c>
      <c r="HO16" s="338" t="s">
        <v>260</v>
      </c>
      <c r="HP16" s="12">
        <v>13</v>
      </c>
      <c r="HQ16" s="173"/>
      <c r="HR16" s="327">
        <v>1530</v>
      </c>
      <c r="HS16" s="328">
        <v>0.9</v>
      </c>
      <c r="HT16" s="372" t="s">
        <v>258</v>
      </c>
      <c r="HU16" s="12">
        <v>13</v>
      </c>
      <c r="HV16" s="173"/>
      <c r="HW16" s="340">
        <v>240</v>
      </c>
      <c r="HX16" s="341">
        <v>0.9</v>
      </c>
      <c r="HY16" s="339" t="s">
        <v>19</v>
      </c>
      <c r="HZ16" s="7">
        <v>13</v>
      </c>
      <c r="IA16" s="173"/>
      <c r="IB16" s="390">
        <v>825</v>
      </c>
      <c r="IC16" s="391">
        <v>0.9</v>
      </c>
      <c r="ID16" s="392" t="s">
        <v>252</v>
      </c>
      <c r="IE16" s="12">
        <v>13</v>
      </c>
      <c r="IF16" s="173"/>
      <c r="IG16" s="390">
        <v>1510</v>
      </c>
      <c r="IH16" s="391">
        <v>0.9</v>
      </c>
      <c r="II16" s="392" t="s">
        <v>258</v>
      </c>
      <c r="IJ16" s="12">
        <v>13</v>
      </c>
      <c r="IK16" s="173"/>
      <c r="IL16" s="387">
        <v>265</v>
      </c>
      <c r="IM16" s="388">
        <v>1</v>
      </c>
      <c r="IN16" s="389" t="s">
        <v>19</v>
      </c>
      <c r="IO16" s="7">
        <v>13</v>
      </c>
      <c r="IP16" s="173"/>
      <c r="IQ16" s="390">
        <v>985</v>
      </c>
      <c r="IR16" s="391">
        <v>1</v>
      </c>
      <c r="IS16" s="392" t="s">
        <v>252</v>
      </c>
      <c r="IT16" s="12">
        <v>13</v>
      </c>
      <c r="IU16" s="173"/>
      <c r="IV16" s="390">
        <v>1280</v>
      </c>
      <c r="IW16" s="391">
        <v>1</v>
      </c>
      <c r="IX16" s="392" t="s">
        <v>267</v>
      </c>
      <c r="IY16" s="12">
        <v>13</v>
      </c>
      <c r="IZ16" s="173"/>
      <c r="JA16" s="390">
        <v>2720</v>
      </c>
      <c r="JB16" s="391">
        <v>0.9</v>
      </c>
      <c r="JC16" s="392" t="s">
        <v>254</v>
      </c>
      <c r="JD16" s="12">
        <v>13</v>
      </c>
      <c r="JE16" s="173"/>
      <c r="JF16" s="390">
        <v>495</v>
      </c>
      <c r="JG16" s="391">
        <v>0.9</v>
      </c>
      <c r="JH16" s="392" t="s">
        <v>261</v>
      </c>
      <c r="JI16" s="12">
        <v>13</v>
      </c>
      <c r="JJ16" s="173"/>
      <c r="JK16" s="390">
        <v>510</v>
      </c>
      <c r="JL16" s="391">
        <v>0.9</v>
      </c>
      <c r="JM16" s="392" t="s">
        <v>264</v>
      </c>
      <c r="JN16" s="12">
        <v>13</v>
      </c>
      <c r="JO16" s="173"/>
      <c r="JP16" s="390">
        <v>495</v>
      </c>
      <c r="JQ16" s="391">
        <v>0.9</v>
      </c>
      <c r="JR16" s="392" t="s">
        <v>264</v>
      </c>
      <c r="JS16" s="12">
        <v>13</v>
      </c>
      <c r="JT16" s="173"/>
      <c r="JU16" s="390">
        <v>810</v>
      </c>
      <c r="JV16" s="391">
        <v>0.9</v>
      </c>
      <c r="JW16" s="392" t="s">
        <v>263</v>
      </c>
      <c r="JX16" s="12">
        <v>13</v>
      </c>
      <c r="JY16" s="173"/>
      <c r="JZ16" s="390">
        <v>505</v>
      </c>
      <c r="KA16" s="391">
        <v>0.9</v>
      </c>
      <c r="KB16" s="392" t="s">
        <v>264</v>
      </c>
      <c r="KC16" s="12">
        <v>13</v>
      </c>
      <c r="KD16" s="173"/>
      <c r="KE16" s="390">
        <v>820</v>
      </c>
      <c r="KF16" s="391">
        <v>0.9</v>
      </c>
      <c r="KG16" s="392" t="s">
        <v>263</v>
      </c>
      <c r="KH16" s="12">
        <v>13</v>
      </c>
      <c r="KI16" s="173"/>
      <c r="KJ16" s="390">
        <v>830</v>
      </c>
      <c r="KK16" s="391">
        <v>0.9</v>
      </c>
      <c r="KL16" s="392" t="s">
        <v>263</v>
      </c>
      <c r="KM16" s="12">
        <v>13</v>
      </c>
      <c r="KN16" s="173"/>
      <c r="KO16" s="390">
        <v>1515</v>
      </c>
      <c r="KP16" s="391">
        <v>0.9</v>
      </c>
      <c r="KQ16" s="392" t="s">
        <v>258</v>
      </c>
      <c r="KR16" s="12">
        <v>13</v>
      </c>
      <c r="KS16" s="173"/>
      <c r="KT16" s="390">
        <v>265</v>
      </c>
      <c r="KU16" s="391">
        <v>1</v>
      </c>
      <c r="KV16" s="389" t="s">
        <v>19</v>
      </c>
      <c r="KW16" s="7">
        <v>13</v>
      </c>
      <c r="KX16" s="173"/>
      <c r="KY16" s="421">
        <v>700</v>
      </c>
      <c r="KZ16" s="422">
        <v>1</v>
      </c>
      <c r="LA16" s="423" t="s">
        <v>260</v>
      </c>
      <c r="LB16" s="12">
        <v>13</v>
      </c>
      <c r="LC16" s="173"/>
      <c r="LD16" s="421">
        <v>580</v>
      </c>
      <c r="LE16" s="422">
        <v>1.1000000000000001</v>
      </c>
      <c r="LF16" s="423" t="s">
        <v>264</v>
      </c>
      <c r="LG16" s="12">
        <v>13</v>
      </c>
      <c r="LH16" s="173"/>
      <c r="LI16" s="421">
        <v>320</v>
      </c>
      <c r="LJ16" s="422">
        <v>1</v>
      </c>
      <c r="LK16" s="423" t="s">
        <v>255</v>
      </c>
      <c r="LL16" s="12">
        <v>13</v>
      </c>
      <c r="LM16" s="173"/>
      <c r="LN16" s="421">
        <v>435</v>
      </c>
      <c r="LO16" s="422">
        <v>1.1000000000000001</v>
      </c>
      <c r="LP16" s="389" t="s">
        <v>21</v>
      </c>
      <c r="LQ16" s="7">
        <v>13</v>
      </c>
      <c r="LR16" s="173"/>
      <c r="LS16" s="421">
        <v>785</v>
      </c>
      <c r="LT16" s="422">
        <v>1.1000000000000001</v>
      </c>
      <c r="LU16" s="392" t="s">
        <v>260</v>
      </c>
      <c r="LV16" s="12">
        <v>13</v>
      </c>
      <c r="LW16" s="173"/>
      <c r="LX16" s="421">
        <v>775</v>
      </c>
      <c r="LY16" s="422">
        <v>1.1000000000000001</v>
      </c>
      <c r="LZ16" s="392" t="s">
        <v>260</v>
      </c>
      <c r="MA16" s="12">
        <v>13</v>
      </c>
      <c r="MB16" s="173"/>
      <c r="MC16" s="421">
        <v>485</v>
      </c>
      <c r="MD16" s="422">
        <v>1.2</v>
      </c>
      <c r="ME16" s="389" t="s">
        <v>21</v>
      </c>
      <c r="MF16" s="7">
        <v>13</v>
      </c>
      <c r="MG16" s="173"/>
      <c r="MH16" s="440">
        <v>315</v>
      </c>
      <c r="MI16" s="441">
        <v>1.2</v>
      </c>
      <c r="MJ16" s="438" t="s">
        <v>22</v>
      </c>
      <c r="MK16" s="7">
        <v>13</v>
      </c>
      <c r="ML16" s="173"/>
      <c r="MM16" s="449">
        <v>725</v>
      </c>
      <c r="MN16" s="441">
        <v>1.3</v>
      </c>
      <c r="MO16" s="447" t="s">
        <v>264</v>
      </c>
      <c r="MP16" s="12">
        <v>13</v>
      </c>
      <c r="MQ16" s="173"/>
      <c r="MR16" s="455">
        <v>330</v>
      </c>
      <c r="MS16" s="456">
        <v>1.3</v>
      </c>
      <c r="MT16" s="438" t="s">
        <v>22</v>
      </c>
      <c r="MU16" s="7">
        <v>13</v>
      </c>
      <c r="MV16" s="173"/>
      <c r="MW16" s="461">
        <v>340</v>
      </c>
      <c r="MX16" s="460">
        <v>1.3</v>
      </c>
      <c r="MY16" s="438" t="s">
        <v>22</v>
      </c>
      <c r="MZ16" s="7">
        <v>13</v>
      </c>
      <c r="NA16" s="173"/>
      <c r="NB16" s="461">
        <v>395</v>
      </c>
      <c r="NC16" s="460">
        <v>1.5</v>
      </c>
      <c r="ND16" s="438" t="s">
        <v>22</v>
      </c>
      <c r="NE16" s="7">
        <v>13</v>
      </c>
      <c r="NF16" s="173"/>
      <c r="NG16" s="468">
        <v>830</v>
      </c>
      <c r="NH16" s="469">
        <v>1.5</v>
      </c>
      <c r="NI16" s="453" t="s">
        <v>261</v>
      </c>
      <c r="NJ16" s="12">
        <v>13</v>
      </c>
      <c r="NK16" s="173"/>
      <c r="NL16" s="474">
        <v>405</v>
      </c>
      <c r="NM16" s="477">
        <v>1.5</v>
      </c>
      <c r="NN16" s="438" t="s">
        <v>22</v>
      </c>
      <c r="NO16" s="7">
        <v>13</v>
      </c>
      <c r="NP16" s="173"/>
      <c r="NQ16" s="506">
        <v>410</v>
      </c>
      <c r="NR16" s="477">
        <v>1.5</v>
      </c>
      <c r="NS16" s="438" t="s">
        <v>22</v>
      </c>
      <c r="NT16" s="7">
        <v>13</v>
      </c>
    </row>
    <row r="17" spans="1:384" ht="13">
      <c r="A17" s="35">
        <v>2331</v>
      </c>
      <c r="B17" s="36">
        <v>2</v>
      </c>
      <c r="C17" s="98" t="s">
        <v>256</v>
      </c>
      <c r="D17" s="178">
        <v>14</v>
      </c>
      <c r="E17" s="173"/>
      <c r="F17" s="35">
        <v>1438</v>
      </c>
      <c r="G17" s="36">
        <v>2</v>
      </c>
      <c r="H17" s="98" t="s">
        <v>260</v>
      </c>
      <c r="I17" s="178">
        <v>14</v>
      </c>
      <c r="J17" s="173"/>
      <c r="K17" s="35">
        <v>3452</v>
      </c>
      <c r="L17" s="36">
        <v>2</v>
      </c>
      <c r="M17" s="98" t="s">
        <v>258</v>
      </c>
      <c r="N17" s="178">
        <v>14</v>
      </c>
      <c r="O17" s="173"/>
      <c r="P17" s="35">
        <v>5643</v>
      </c>
      <c r="Q17" s="36">
        <v>1.9</v>
      </c>
      <c r="R17" s="98" t="s">
        <v>254</v>
      </c>
      <c r="S17" s="178">
        <v>14</v>
      </c>
      <c r="T17" s="173"/>
      <c r="U17" s="35">
        <v>1195</v>
      </c>
      <c r="V17" s="36">
        <v>1.8</v>
      </c>
      <c r="W17" s="98" t="s">
        <v>253</v>
      </c>
      <c r="X17" s="178">
        <v>14</v>
      </c>
      <c r="Y17" s="173"/>
      <c r="Z17" s="35">
        <v>791</v>
      </c>
      <c r="AA17" s="36">
        <v>1.7</v>
      </c>
      <c r="AB17" s="98" t="s">
        <v>257</v>
      </c>
      <c r="AC17" s="178">
        <v>14</v>
      </c>
      <c r="AD17" s="173"/>
      <c r="AE17" s="35">
        <v>1049</v>
      </c>
      <c r="AF17" s="36">
        <v>1.6</v>
      </c>
      <c r="AG17" s="98" t="s">
        <v>253</v>
      </c>
      <c r="AH17" s="178">
        <v>14</v>
      </c>
      <c r="AI17" s="173"/>
      <c r="AJ17" s="35">
        <v>1053</v>
      </c>
      <c r="AK17" s="36">
        <v>1.6</v>
      </c>
      <c r="AL17" s="98" t="s">
        <v>253</v>
      </c>
      <c r="AM17" s="178">
        <v>14</v>
      </c>
      <c r="AN17" s="173"/>
      <c r="AO17" s="35">
        <v>294</v>
      </c>
      <c r="AP17" s="36">
        <v>1.5</v>
      </c>
      <c r="AQ17" s="98" t="s">
        <v>266</v>
      </c>
      <c r="AR17" s="178">
        <v>14</v>
      </c>
      <c r="AS17" s="173"/>
      <c r="AT17" s="35">
        <v>1100</v>
      </c>
      <c r="AU17" s="36">
        <v>1.5</v>
      </c>
      <c r="AV17" s="98" t="s">
        <v>259</v>
      </c>
      <c r="AW17" s="12">
        <v>14</v>
      </c>
      <c r="AX17" s="173"/>
      <c r="AY17" s="35">
        <v>4424</v>
      </c>
      <c r="AZ17" s="36">
        <v>1.5</v>
      </c>
      <c r="BA17" s="98" t="s">
        <v>254</v>
      </c>
      <c r="BB17" s="12">
        <v>14</v>
      </c>
      <c r="BC17" s="173"/>
      <c r="BD17" s="35">
        <v>926</v>
      </c>
      <c r="BE17" s="36">
        <v>1.4</v>
      </c>
      <c r="BF17" s="98" t="s">
        <v>253</v>
      </c>
      <c r="BG17" s="12">
        <v>14</v>
      </c>
      <c r="BH17" s="173"/>
      <c r="BI17" s="35">
        <v>4421</v>
      </c>
      <c r="BJ17" s="36">
        <v>1.5</v>
      </c>
      <c r="BK17" s="98" t="s">
        <v>254</v>
      </c>
      <c r="BL17" s="12">
        <v>14</v>
      </c>
      <c r="BM17" s="173"/>
      <c r="BN17" s="35">
        <v>1834</v>
      </c>
      <c r="BO17" s="36">
        <v>1.6</v>
      </c>
      <c r="BP17" s="98" t="s">
        <v>256</v>
      </c>
      <c r="BQ17" s="12">
        <v>14</v>
      </c>
      <c r="BR17" s="173"/>
      <c r="BS17" s="35">
        <v>997</v>
      </c>
      <c r="BT17" s="36">
        <v>1.4</v>
      </c>
      <c r="BU17" s="98" t="s">
        <v>260</v>
      </c>
      <c r="BV17" s="12">
        <v>14</v>
      </c>
      <c r="BW17" s="173"/>
      <c r="BX17" s="35">
        <v>961</v>
      </c>
      <c r="BY17" s="36">
        <v>1.3</v>
      </c>
      <c r="BZ17" s="98" t="s">
        <v>259</v>
      </c>
      <c r="CA17" s="12">
        <v>14</v>
      </c>
      <c r="CB17" s="173"/>
      <c r="CC17" s="35">
        <v>659</v>
      </c>
      <c r="CD17" s="36">
        <v>1.2</v>
      </c>
      <c r="CE17" s="98" t="s">
        <v>264</v>
      </c>
      <c r="CF17" s="12">
        <v>14</v>
      </c>
      <c r="CG17" s="173"/>
      <c r="CH17" s="35">
        <v>1293</v>
      </c>
      <c r="CI17" s="36">
        <v>1.1000000000000001</v>
      </c>
      <c r="CJ17" s="98" t="s">
        <v>256</v>
      </c>
      <c r="CK17" s="12">
        <v>14</v>
      </c>
      <c r="CL17" s="173"/>
      <c r="CM17" s="35">
        <v>736</v>
      </c>
      <c r="CN17" s="36">
        <v>1</v>
      </c>
      <c r="CO17" s="98" t="s">
        <v>259</v>
      </c>
      <c r="CP17" s="12">
        <v>14</v>
      </c>
      <c r="CQ17" s="173"/>
      <c r="CR17" s="35">
        <v>3087</v>
      </c>
      <c r="CS17" s="36">
        <v>1</v>
      </c>
      <c r="CT17" s="98" t="s">
        <v>254</v>
      </c>
      <c r="CU17" s="12">
        <v>14</v>
      </c>
      <c r="CV17" s="173"/>
      <c r="CW17" s="35">
        <v>434</v>
      </c>
      <c r="CX17" s="36">
        <v>0.9</v>
      </c>
      <c r="CY17" s="98" t="s">
        <v>257</v>
      </c>
      <c r="CZ17" s="12">
        <v>14</v>
      </c>
      <c r="DA17" s="173"/>
      <c r="DB17" s="35">
        <v>413</v>
      </c>
      <c r="DC17" s="36">
        <v>0.9</v>
      </c>
      <c r="DD17" s="98" t="s">
        <v>257</v>
      </c>
      <c r="DE17" s="12">
        <v>14</v>
      </c>
      <c r="DF17" s="173"/>
      <c r="DG17" s="298">
        <v>776</v>
      </c>
      <c r="DH17" s="299">
        <v>0.9</v>
      </c>
      <c r="DI17" s="303" t="s">
        <v>263</v>
      </c>
      <c r="DJ17" s="12">
        <v>14</v>
      </c>
      <c r="DK17" s="173"/>
      <c r="DL17" s="298">
        <v>752</v>
      </c>
      <c r="DM17" s="299">
        <v>0.9</v>
      </c>
      <c r="DN17" s="303" t="s">
        <v>263</v>
      </c>
      <c r="DO17" s="12">
        <v>14</v>
      </c>
      <c r="DP17" s="173"/>
      <c r="DQ17" s="298">
        <v>1719</v>
      </c>
      <c r="DR17" s="299">
        <v>1</v>
      </c>
      <c r="DS17" s="303" t="s">
        <v>258</v>
      </c>
      <c r="DT17" s="12">
        <v>14</v>
      </c>
      <c r="DU17" s="173"/>
      <c r="DV17" s="298">
        <v>475</v>
      </c>
      <c r="DW17" s="299">
        <v>1</v>
      </c>
      <c r="DX17" s="303" t="s">
        <v>257</v>
      </c>
      <c r="DY17" s="12">
        <v>14</v>
      </c>
      <c r="DZ17" s="173"/>
      <c r="EA17" s="298">
        <v>434</v>
      </c>
      <c r="EB17" s="299">
        <v>0.9</v>
      </c>
      <c r="EC17" s="303" t="s">
        <v>257</v>
      </c>
      <c r="ED17" s="12">
        <v>14</v>
      </c>
      <c r="EE17" s="173"/>
      <c r="EF17" s="298">
        <v>790</v>
      </c>
      <c r="EG17" s="299">
        <v>0.8</v>
      </c>
      <c r="EH17" s="303" t="s">
        <v>252</v>
      </c>
      <c r="EI17" s="12">
        <v>14</v>
      </c>
      <c r="EJ17" s="173"/>
      <c r="EK17" s="319">
        <v>248</v>
      </c>
      <c r="EL17" s="320">
        <v>0.8</v>
      </c>
      <c r="EM17" s="321" t="s">
        <v>255</v>
      </c>
      <c r="EN17" s="12">
        <v>14</v>
      </c>
      <c r="EO17" s="173"/>
      <c r="EP17" s="319">
        <v>130</v>
      </c>
      <c r="EQ17" s="320">
        <v>0.7</v>
      </c>
      <c r="ER17" s="321" t="s">
        <v>266</v>
      </c>
      <c r="ES17" s="12">
        <v>14</v>
      </c>
      <c r="ET17" s="173"/>
      <c r="EU17" s="318">
        <v>188</v>
      </c>
      <c r="EV17" s="325">
        <v>0.7</v>
      </c>
      <c r="EW17" s="324" t="s">
        <v>19</v>
      </c>
      <c r="EX17" s="7">
        <v>14</v>
      </c>
      <c r="EY17" s="173"/>
      <c r="EZ17" s="319">
        <v>542</v>
      </c>
      <c r="FA17" s="320">
        <v>0.7</v>
      </c>
      <c r="FB17" s="321" t="s">
        <v>251</v>
      </c>
      <c r="FC17" s="12">
        <v>14</v>
      </c>
      <c r="FD17" s="173"/>
      <c r="FE17" s="319">
        <v>546</v>
      </c>
      <c r="FF17" s="320">
        <v>0.7</v>
      </c>
      <c r="FG17" s="321" t="s">
        <v>251</v>
      </c>
      <c r="FH17" s="12">
        <v>14</v>
      </c>
      <c r="FI17" s="173"/>
      <c r="FJ17" s="336">
        <v>554</v>
      </c>
      <c r="FK17" s="337">
        <v>0.7</v>
      </c>
      <c r="FL17" s="338" t="s">
        <v>251</v>
      </c>
      <c r="FM17" s="12">
        <v>14</v>
      </c>
      <c r="FN17" s="173"/>
      <c r="FO17" s="319">
        <v>813</v>
      </c>
      <c r="FP17" s="320">
        <v>0.7</v>
      </c>
      <c r="FQ17" s="321" t="s">
        <v>267</v>
      </c>
      <c r="FR17" s="12">
        <v>14</v>
      </c>
      <c r="FS17" s="173"/>
      <c r="FT17" s="319">
        <v>1667</v>
      </c>
      <c r="FU17" s="320">
        <v>0.6</v>
      </c>
      <c r="FV17" s="321" t="s">
        <v>254</v>
      </c>
      <c r="FW17" s="12">
        <v>14</v>
      </c>
      <c r="FX17" s="173"/>
      <c r="FY17" s="319">
        <v>907</v>
      </c>
      <c r="FZ17" s="320">
        <v>0.7</v>
      </c>
      <c r="GA17" s="321" t="s">
        <v>267</v>
      </c>
      <c r="GB17" s="12">
        <v>14</v>
      </c>
      <c r="GC17" s="173"/>
      <c r="GD17" s="348">
        <v>221</v>
      </c>
      <c r="GE17" s="349">
        <v>0.7</v>
      </c>
      <c r="GF17" s="353" t="s">
        <v>255</v>
      </c>
      <c r="GG17" s="12">
        <v>14</v>
      </c>
      <c r="GH17" s="173"/>
      <c r="GI17" s="360">
        <v>660</v>
      </c>
      <c r="GJ17" s="361">
        <v>0.9</v>
      </c>
      <c r="GK17" s="363" t="s">
        <v>259</v>
      </c>
      <c r="GL17" s="12">
        <v>14</v>
      </c>
      <c r="GM17" s="173"/>
      <c r="GN17" s="340">
        <v>225</v>
      </c>
      <c r="GO17" s="341">
        <v>0.9</v>
      </c>
      <c r="GP17" s="339" t="s">
        <v>19</v>
      </c>
      <c r="GQ17" s="7">
        <v>14</v>
      </c>
      <c r="GR17" s="173"/>
      <c r="GS17" s="340">
        <v>230</v>
      </c>
      <c r="GT17" s="341">
        <v>0.9</v>
      </c>
      <c r="GU17" s="339" t="s">
        <v>19</v>
      </c>
      <c r="GV17" s="7">
        <v>14</v>
      </c>
      <c r="GW17" s="173"/>
      <c r="GX17" s="336">
        <v>785</v>
      </c>
      <c r="GY17" s="337">
        <v>0.8</v>
      </c>
      <c r="GZ17" s="338" t="s">
        <v>252</v>
      </c>
      <c r="HA17" s="12">
        <v>14</v>
      </c>
      <c r="HB17" s="173"/>
      <c r="HC17" s="336">
        <v>630</v>
      </c>
      <c r="HD17" s="337">
        <v>0.9</v>
      </c>
      <c r="HE17" s="338" t="s">
        <v>253</v>
      </c>
      <c r="HF17" s="12">
        <v>14</v>
      </c>
      <c r="HG17" s="173"/>
      <c r="HH17" s="340">
        <v>220</v>
      </c>
      <c r="HI17" s="341">
        <v>0.9</v>
      </c>
      <c r="HJ17" s="339" t="s">
        <v>19</v>
      </c>
      <c r="HK17" s="7">
        <v>14</v>
      </c>
      <c r="HL17" s="173"/>
      <c r="HM17" s="336">
        <v>620</v>
      </c>
      <c r="HN17" s="337">
        <v>0.8</v>
      </c>
      <c r="HO17" s="338" t="s">
        <v>259</v>
      </c>
      <c r="HP17" s="12">
        <v>14</v>
      </c>
      <c r="HQ17" s="173"/>
      <c r="HR17" s="327">
        <v>885</v>
      </c>
      <c r="HS17" s="328">
        <v>0.9</v>
      </c>
      <c r="HT17" s="372" t="s">
        <v>252</v>
      </c>
      <c r="HU17" s="12">
        <v>14</v>
      </c>
      <c r="HV17" s="173"/>
      <c r="HW17" s="327">
        <v>435</v>
      </c>
      <c r="HX17" s="328">
        <v>0.9</v>
      </c>
      <c r="HY17" s="372" t="s">
        <v>257</v>
      </c>
      <c r="HZ17" s="12">
        <v>14</v>
      </c>
      <c r="IA17" s="173"/>
      <c r="IB17" s="390">
        <v>685</v>
      </c>
      <c r="IC17" s="391">
        <v>0.9</v>
      </c>
      <c r="ID17" s="392" t="s">
        <v>259</v>
      </c>
      <c r="IE17" s="12">
        <v>14</v>
      </c>
      <c r="IF17" s="173"/>
      <c r="IG17" s="390">
        <v>2645</v>
      </c>
      <c r="IH17" s="391">
        <v>0.9</v>
      </c>
      <c r="II17" s="392" t="s">
        <v>254</v>
      </c>
      <c r="IJ17" s="12">
        <v>14</v>
      </c>
      <c r="IK17" s="173"/>
      <c r="IL17" s="390">
        <v>955</v>
      </c>
      <c r="IM17" s="391">
        <v>1</v>
      </c>
      <c r="IN17" s="392" t="s">
        <v>252</v>
      </c>
      <c r="IO17" s="12">
        <v>14</v>
      </c>
      <c r="IP17" s="173"/>
      <c r="IQ17" s="390">
        <v>765</v>
      </c>
      <c r="IR17" s="391">
        <v>1</v>
      </c>
      <c r="IS17" s="392" t="s">
        <v>259</v>
      </c>
      <c r="IT17" s="12">
        <v>14</v>
      </c>
      <c r="IU17" s="173"/>
      <c r="IV17" s="390">
        <v>1675</v>
      </c>
      <c r="IW17" s="391">
        <v>1</v>
      </c>
      <c r="IX17" s="392" t="s">
        <v>258</v>
      </c>
      <c r="IY17" s="12">
        <v>14</v>
      </c>
      <c r="IZ17" s="173"/>
      <c r="JA17" s="390">
        <v>255</v>
      </c>
      <c r="JB17" s="391">
        <v>1</v>
      </c>
      <c r="JC17" s="392" t="s">
        <v>19</v>
      </c>
      <c r="JD17" s="12">
        <v>14</v>
      </c>
      <c r="JE17" s="173"/>
      <c r="JF17" s="390">
        <v>2655</v>
      </c>
      <c r="JG17" s="391">
        <v>0.9</v>
      </c>
      <c r="JH17" s="392" t="s">
        <v>254</v>
      </c>
      <c r="JI17" s="12">
        <v>14</v>
      </c>
      <c r="JJ17" s="173"/>
      <c r="JK17" s="390">
        <v>1555</v>
      </c>
      <c r="JL17" s="391">
        <v>0.9</v>
      </c>
      <c r="JM17" s="392" t="s">
        <v>258</v>
      </c>
      <c r="JN17" s="12">
        <v>14</v>
      </c>
      <c r="JO17" s="173"/>
      <c r="JP17" s="390">
        <v>1575</v>
      </c>
      <c r="JQ17" s="391">
        <v>0.9</v>
      </c>
      <c r="JR17" s="392" t="s">
        <v>258</v>
      </c>
      <c r="JS17" s="12">
        <v>14</v>
      </c>
      <c r="JT17" s="173"/>
      <c r="JU17" s="390">
        <v>490</v>
      </c>
      <c r="JV17" s="391">
        <v>0.9</v>
      </c>
      <c r="JW17" s="392" t="s">
        <v>264</v>
      </c>
      <c r="JX17" s="12">
        <v>14</v>
      </c>
      <c r="JY17" s="173"/>
      <c r="JZ17" s="390">
        <v>1535</v>
      </c>
      <c r="KA17" s="391">
        <v>0.9</v>
      </c>
      <c r="KB17" s="392" t="s">
        <v>258</v>
      </c>
      <c r="KC17" s="12">
        <v>14</v>
      </c>
      <c r="KD17" s="173"/>
      <c r="KE17" s="390">
        <v>430</v>
      </c>
      <c r="KF17" s="391">
        <v>0.9</v>
      </c>
      <c r="KG17" s="392" t="s">
        <v>257</v>
      </c>
      <c r="KH17" s="12">
        <v>14</v>
      </c>
      <c r="KI17" s="173"/>
      <c r="KJ17" s="390">
        <v>435</v>
      </c>
      <c r="KK17" s="391">
        <v>0.9</v>
      </c>
      <c r="KL17" s="392" t="s">
        <v>257</v>
      </c>
      <c r="KM17" s="12">
        <v>14</v>
      </c>
      <c r="KN17" s="173"/>
      <c r="KO17" s="390">
        <v>270</v>
      </c>
      <c r="KP17" s="391">
        <v>0.9</v>
      </c>
      <c r="KQ17" s="392" t="s">
        <v>255</v>
      </c>
      <c r="KR17" s="12">
        <v>14</v>
      </c>
      <c r="KS17" s="173"/>
      <c r="KT17" s="390">
        <v>910</v>
      </c>
      <c r="KU17" s="391">
        <v>1</v>
      </c>
      <c r="KV17" s="392" t="s">
        <v>263</v>
      </c>
      <c r="KW17" s="12">
        <v>14</v>
      </c>
      <c r="KX17" s="173"/>
      <c r="KY17" s="421">
        <v>720</v>
      </c>
      <c r="KZ17" s="422">
        <v>1</v>
      </c>
      <c r="LA17" s="423" t="s">
        <v>259</v>
      </c>
      <c r="LB17" s="12">
        <v>14</v>
      </c>
      <c r="LC17" s="173"/>
      <c r="LD17" s="421">
        <v>445</v>
      </c>
      <c r="LE17" s="422">
        <v>1.1000000000000001</v>
      </c>
      <c r="LF17" s="389" t="s">
        <v>21</v>
      </c>
      <c r="LG17" s="7">
        <v>14</v>
      </c>
      <c r="LH17" s="173"/>
      <c r="LI17" s="421">
        <v>765</v>
      </c>
      <c r="LJ17" s="422">
        <v>1.1000000000000001</v>
      </c>
      <c r="LK17" s="392" t="s">
        <v>260</v>
      </c>
      <c r="LL17" s="12">
        <v>14</v>
      </c>
      <c r="LM17" s="173"/>
      <c r="LN17" s="421">
        <v>790</v>
      </c>
      <c r="LO17" s="422">
        <v>1.1000000000000001</v>
      </c>
      <c r="LP17" s="392" t="s">
        <v>260</v>
      </c>
      <c r="LQ17" s="12">
        <v>14</v>
      </c>
      <c r="LR17" s="173"/>
      <c r="LS17" s="421">
        <v>305</v>
      </c>
      <c r="LT17" s="422">
        <v>1.2</v>
      </c>
      <c r="LU17" s="389" t="s">
        <v>22</v>
      </c>
      <c r="LV17" s="7">
        <v>14</v>
      </c>
      <c r="LW17" s="173"/>
      <c r="LX17" s="421">
        <v>475</v>
      </c>
      <c r="LY17" s="422">
        <v>1.2</v>
      </c>
      <c r="LZ17" s="389" t="s">
        <v>21</v>
      </c>
      <c r="MA17" s="7">
        <v>14</v>
      </c>
      <c r="MB17" s="173"/>
      <c r="MC17" s="421">
        <v>310</v>
      </c>
      <c r="MD17" s="422">
        <v>1.2</v>
      </c>
      <c r="ME17" s="389" t="s">
        <v>22</v>
      </c>
      <c r="MF17" s="7">
        <v>14</v>
      </c>
      <c r="MG17" s="173"/>
      <c r="MH17" s="440">
        <v>835</v>
      </c>
      <c r="MI17" s="441">
        <v>1.2</v>
      </c>
      <c r="MJ17" s="439" t="s">
        <v>260</v>
      </c>
      <c r="MK17" s="12">
        <v>14</v>
      </c>
      <c r="ML17" s="173"/>
      <c r="MM17" s="449">
        <v>335</v>
      </c>
      <c r="MN17" s="441">
        <v>1.3</v>
      </c>
      <c r="MO17" s="438" t="s">
        <v>22</v>
      </c>
      <c r="MP17" s="7">
        <v>14</v>
      </c>
      <c r="MQ17" s="173"/>
      <c r="MR17" s="455">
        <v>745</v>
      </c>
      <c r="MS17" s="456">
        <v>1.4</v>
      </c>
      <c r="MT17" s="453" t="s">
        <v>261</v>
      </c>
      <c r="MU17" s="12">
        <v>14</v>
      </c>
      <c r="MV17" s="173"/>
      <c r="MW17" s="461">
        <v>745</v>
      </c>
      <c r="MX17" s="460">
        <v>1.4</v>
      </c>
      <c r="MY17" s="453" t="s">
        <v>261</v>
      </c>
      <c r="MZ17" s="12">
        <v>14</v>
      </c>
      <c r="NA17" s="173"/>
      <c r="NB17" s="461">
        <v>795</v>
      </c>
      <c r="NC17" s="460">
        <v>1.5</v>
      </c>
      <c r="ND17" s="453" t="s">
        <v>261</v>
      </c>
      <c r="NE17" s="12">
        <v>14</v>
      </c>
      <c r="NF17" s="173"/>
      <c r="NG17" s="468">
        <v>840</v>
      </c>
      <c r="NH17" s="469">
        <v>1.5</v>
      </c>
      <c r="NI17" s="438" t="s">
        <v>23</v>
      </c>
      <c r="NJ17" s="7">
        <v>14</v>
      </c>
      <c r="NK17" s="173"/>
      <c r="NL17" s="474">
        <v>825</v>
      </c>
      <c r="NM17" s="477">
        <v>1.5</v>
      </c>
      <c r="NN17" s="438" t="s">
        <v>23</v>
      </c>
      <c r="NO17" s="7">
        <v>14</v>
      </c>
      <c r="NP17" s="173"/>
      <c r="NQ17" s="506">
        <v>805</v>
      </c>
      <c r="NR17" s="477">
        <v>1.5</v>
      </c>
      <c r="NS17" s="438" t="s">
        <v>23</v>
      </c>
      <c r="NT17" s="7">
        <v>14</v>
      </c>
    </row>
    <row r="18" spans="1:384" ht="13">
      <c r="A18" s="35">
        <v>925</v>
      </c>
      <c r="B18" s="36">
        <v>2</v>
      </c>
      <c r="C18" s="98" t="s">
        <v>257</v>
      </c>
      <c r="D18" s="178">
        <v>15</v>
      </c>
      <c r="E18" s="173"/>
      <c r="F18" s="35">
        <v>1362</v>
      </c>
      <c r="G18" s="36">
        <v>2</v>
      </c>
      <c r="H18" s="98" t="s">
        <v>253</v>
      </c>
      <c r="I18" s="178">
        <v>15</v>
      </c>
      <c r="J18" s="173"/>
      <c r="K18" s="35">
        <v>5881</v>
      </c>
      <c r="L18" s="36">
        <v>2</v>
      </c>
      <c r="M18" s="98" t="s">
        <v>254</v>
      </c>
      <c r="N18" s="178">
        <v>15</v>
      </c>
      <c r="O18" s="173"/>
      <c r="P18" s="35">
        <v>886</v>
      </c>
      <c r="Q18" s="36">
        <v>1.9</v>
      </c>
      <c r="R18" s="98" t="s">
        <v>257</v>
      </c>
      <c r="S18" s="178">
        <v>15</v>
      </c>
      <c r="T18" s="173"/>
      <c r="U18" s="35">
        <v>2130</v>
      </c>
      <c r="V18" s="36">
        <v>1.9</v>
      </c>
      <c r="W18" s="98" t="s">
        <v>256</v>
      </c>
      <c r="X18" s="178">
        <v>15</v>
      </c>
      <c r="Y18" s="173"/>
      <c r="Z18" s="35">
        <v>954</v>
      </c>
      <c r="AA18" s="36">
        <v>1.7</v>
      </c>
      <c r="AB18" s="98" t="s">
        <v>264</v>
      </c>
      <c r="AC18" s="178">
        <v>15</v>
      </c>
      <c r="AD18" s="173"/>
      <c r="AE18" s="35">
        <v>5027</v>
      </c>
      <c r="AF18" s="36">
        <v>1.7</v>
      </c>
      <c r="AG18" s="98" t="s">
        <v>254</v>
      </c>
      <c r="AH18" s="178">
        <v>15</v>
      </c>
      <c r="AI18" s="173"/>
      <c r="AJ18" s="35">
        <v>308</v>
      </c>
      <c r="AK18" s="36">
        <v>1.6</v>
      </c>
      <c r="AL18" s="98" t="s">
        <v>266</v>
      </c>
      <c r="AM18" s="178">
        <v>15</v>
      </c>
      <c r="AN18" s="173"/>
      <c r="AO18" s="35">
        <v>4756</v>
      </c>
      <c r="AP18" s="36">
        <v>1.6</v>
      </c>
      <c r="AQ18" s="98" t="s">
        <v>254</v>
      </c>
      <c r="AR18" s="178">
        <v>15</v>
      </c>
      <c r="AS18" s="173"/>
      <c r="AT18" s="35">
        <v>994</v>
      </c>
      <c r="AU18" s="36">
        <v>1.5</v>
      </c>
      <c r="AV18" s="98" t="s">
        <v>253</v>
      </c>
      <c r="AW18" s="12">
        <v>15</v>
      </c>
      <c r="AX18" s="173"/>
      <c r="AY18" s="35">
        <v>823</v>
      </c>
      <c r="AZ18" s="36">
        <v>1.5</v>
      </c>
      <c r="BA18" s="98" t="s">
        <v>264</v>
      </c>
      <c r="BB18" s="12">
        <v>15</v>
      </c>
      <c r="BC18" s="173"/>
      <c r="BD18" s="35">
        <v>1774</v>
      </c>
      <c r="BE18" s="36">
        <v>1.5</v>
      </c>
      <c r="BF18" s="98" t="s">
        <v>256</v>
      </c>
      <c r="BG18" s="12">
        <v>15</v>
      </c>
      <c r="BH18" s="173"/>
      <c r="BI18" s="35">
        <v>1077</v>
      </c>
      <c r="BJ18" s="36">
        <v>1.5</v>
      </c>
      <c r="BK18" s="98" t="s">
        <v>260</v>
      </c>
      <c r="BL18" s="12">
        <v>15</v>
      </c>
      <c r="BM18" s="173"/>
      <c r="BN18" s="35">
        <v>2649</v>
      </c>
      <c r="BO18" s="36">
        <v>1.6</v>
      </c>
      <c r="BP18" s="98" t="s">
        <v>258</v>
      </c>
      <c r="BQ18" s="12">
        <v>15</v>
      </c>
      <c r="BR18" s="173"/>
      <c r="BS18" s="35">
        <v>1731</v>
      </c>
      <c r="BT18" s="36">
        <v>1.5</v>
      </c>
      <c r="BU18" s="98" t="s">
        <v>256</v>
      </c>
      <c r="BV18" s="12">
        <v>15</v>
      </c>
      <c r="BW18" s="173"/>
      <c r="BX18" s="35">
        <v>247</v>
      </c>
      <c r="BY18" s="36">
        <v>1.3</v>
      </c>
      <c r="BZ18" s="98" t="s">
        <v>266</v>
      </c>
      <c r="CA18" s="12">
        <v>15</v>
      </c>
      <c r="CB18" s="173"/>
      <c r="CC18" s="35">
        <v>863</v>
      </c>
      <c r="CD18" s="36">
        <v>1.2</v>
      </c>
      <c r="CE18" s="98" t="s">
        <v>259</v>
      </c>
      <c r="CF18" s="12">
        <v>15</v>
      </c>
      <c r="CG18" s="173"/>
      <c r="CH18" s="35">
        <v>3268</v>
      </c>
      <c r="CI18" s="36">
        <v>1.1000000000000001</v>
      </c>
      <c r="CJ18" s="98" t="s">
        <v>254</v>
      </c>
      <c r="CK18" s="12">
        <v>15</v>
      </c>
      <c r="CL18" s="173"/>
      <c r="CM18" s="35">
        <v>302</v>
      </c>
      <c r="CN18" s="36">
        <v>1</v>
      </c>
      <c r="CO18" s="98" t="s">
        <v>255</v>
      </c>
      <c r="CP18" s="12">
        <v>15</v>
      </c>
      <c r="CQ18" s="173"/>
      <c r="CR18" s="35">
        <v>448</v>
      </c>
      <c r="CS18" s="36">
        <v>1</v>
      </c>
      <c r="CT18" s="98" t="s">
        <v>257</v>
      </c>
      <c r="CU18" s="12">
        <v>15</v>
      </c>
      <c r="CV18" s="173"/>
      <c r="CW18" s="35">
        <v>1074</v>
      </c>
      <c r="CX18" s="36">
        <v>0.9</v>
      </c>
      <c r="CY18" s="98" t="s">
        <v>256</v>
      </c>
      <c r="CZ18" s="12">
        <v>15</v>
      </c>
      <c r="DA18" s="173"/>
      <c r="DB18" s="35">
        <v>681</v>
      </c>
      <c r="DC18" s="36">
        <v>0.9</v>
      </c>
      <c r="DD18" s="98" t="s">
        <v>259</v>
      </c>
      <c r="DE18" s="12">
        <v>15</v>
      </c>
      <c r="DF18" s="173"/>
      <c r="DG18" s="298">
        <v>507</v>
      </c>
      <c r="DH18" s="299">
        <v>0.9</v>
      </c>
      <c r="DI18" s="303" t="s">
        <v>264</v>
      </c>
      <c r="DJ18" s="12">
        <v>15</v>
      </c>
      <c r="DK18" s="173"/>
      <c r="DL18" s="298">
        <v>643</v>
      </c>
      <c r="DM18" s="299">
        <v>0.9</v>
      </c>
      <c r="DN18" s="303" t="s">
        <v>259</v>
      </c>
      <c r="DO18" s="12">
        <v>15</v>
      </c>
      <c r="DP18" s="173"/>
      <c r="DQ18" s="298">
        <v>836</v>
      </c>
      <c r="DR18" s="299">
        <v>1</v>
      </c>
      <c r="DS18" s="303" t="s">
        <v>263</v>
      </c>
      <c r="DT18" s="12">
        <v>15</v>
      </c>
      <c r="DU18" s="173"/>
      <c r="DV18" s="298">
        <v>560</v>
      </c>
      <c r="DW18" s="299">
        <v>1</v>
      </c>
      <c r="DX18" s="303" t="s">
        <v>264</v>
      </c>
      <c r="DY18" s="12">
        <v>15</v>
      </c>
      <c r="DZ18" s="173"/>
      <c r="EA18" s="298">
        <v>513</v>
      </c>
      <c r="EB18" s="299">
        <v>0.9</v>
      </c>
      <c r="EC18" s="303" t="s">
        <v>264</v>
      </c>
      <c r="ED18" s="12">
        <v>15</v>
      </c>
      <c r="EE18" s="173"/>
      <c r="EF18" s="298">
        <v>155</v>
      </c>
      <c r="EG18" s="299">
        <v>0.8</v>
      </c>
      <c r="EH18" s="303" t="s">
        <v>266</v>
      </c>
      <c r="EI18" s="12">
        <v>15</v>
      </c>
      <c r="EJ18" s="173"/>
      <c r="EK18" s="318">
        <v>213</v>
      </c>
      <c r="EL18" s="325">
        <v>0.8</v>
      </c>
      <c r="EM18" s="324" t="s">
        <v>19</v>
      </c>
      <c r="EN18" s="7">
        <v>15</v>
      </c>
      <c r="EO18" s="173"/>
      <c r="EP18" s="319">
        <v>1012</v>
      </c>
      <c r="EQ18" s="320">
        <v>0.8</v>
      </c>
      <c r="ER18" s="321" t="s">
        <v>267</v>
      </c>
      <c r="ES18" s="12">
        <v>15</v>
      </c>
      <c r="ET18" s="173"/>
      <c r="EU18" s="319">
        <v>494</v>
      </c>
      <c r="EV18" s="320">
        <v>0.7</v>
      </c>
      <c r="EW18" s="321" t="s">
        <v>253</v>
      </c>
      <c r="EX18" s="12">
        <v>15</v>
      </c>
      <c r="EY18" s="173"/>
      <c r="EZ18" s="318">
        <v>178</v>
      </c>
      <c r="FA18" s="325">
        <v>0.7</v>
      </c>
      <c r="FB18" s="324" t="s">
        <v>19</v>
      </c>
      <c r="FC18" s="7">
        <v>15</v>
      </c>
      <c r="FD18" s="173"/>
      <c r="FE18" s="319">
        <v>406</v>
      </c>
      <c r="FF18" s="320">
        <v>0.7</v>
      </c>
      <c r="FG18" s="321" t="s">
        <v>264</v>
      </c>
      <c r="FH18" s="12">
        <v>15</v>
      </c>
      <c r="FI18" s="173"/>
      <c r="FJ18" s="336">
        <v>217</v>
      </c>
      <c r="FK18" s="337">
        <v>0.7</v>
      </c>
      <c r="FL18" s="338" t="s">
        <v>255</v>
      </c>
      <c r="FM18" s="12">
        <v>15</v>
      </c>
      <c r="FN18" s="173"/>
      <c r="FO18" s="318">
        <v>649</v>
      </c>
      <c r="FP18" s="325">
        <v>0.7</v>
      </c>
      <c r="FQ18" s="324" t="s">
        <v>41</v>
      </c>
      <c r="FR18" s="7">
        <v>15</v>
      </c>
      <c r="FS18" s="173"/>
      <c r="FT18" s="319">
        <v>515</v>
      </c>
      <c r="FU18" s="320">
        <v>0.7</v>
      </c>
      <c r="FV18" s="321" t="s">
        <v>272</v>
      </c>
      <c r="FW18" s="12">
        <v>15</v>
      </c>
      <c r="FX18" s="173"/>
      <c r="FY18" s="319">
        <v>329</v>
      </c>
      <c r="FZ18" s="320">
        <v>0.7</v>
      </c>
      <c r="GA18" s="321" t="s">
        <v>249</v>
      </c>
      <c r="GB18" s="12">
        <v>15</v>
      </c>
      <c r="GC18" s="173"/>
      <c r="GD18" s="348">
        <v>135</v>
      </c>
      <c r="GE18" s="349">
        <v>0.7</v>
      </c>
      <c r="GF18" s="353" t="s">
        <v>266</v>
      </c>
      <c r="GG18" s="12">
        <v>15</v>
      </c>
      <c r="GH18" s="173"/>
      <c r="GI18" s="360">
        <v>875</v>
      </c>
      <c r="GJ18" s="361">
        <v>0.9</v>
      </c>
      <c r="GK18" s="363" t="s">
        <v>252</v>
      </c>
      <c r="GL18" s="12">
        <v>15</v>
      </c>
      <c r="GM18" s="173"/>
      <c r="GN18" s="336">
        <v>795</v>
      </c>
      <c r="GO18" s="337">
        <v>0.9</v>
      </c>
      <c r="GP18" s="338" t="s">
        <v>263</v>
      </c>
      <c r="GQ18" s="12">
        <v>15</v>
      </c>
      <c r="GR18" s="173"/>
      <c r="GS18" s="327">
        <v>795</v>
      </c>
      <c r="GT18" s="328">
        <v>0.9</v>
      </c>
      <c r="GU18" s="372" t="s">
        <v>263</v>
      </c>
      <c r="GV18" s="12">
        <v>15</v>
      </c>
      <c r="GW18" s="173"/>
      <c r="GX18" s="336">
        <v>615</v>
      </c>
      <c r="GY18" s="337">
        <v>0.8</v>
      </c>
      <c r="GZ18" s="338" t="s">
        <v>259</v>
      </c>
      <c r="HA18" s="12">
        <v>15</v>
      </c>
      <c r="HB18" s="173"/>
      <c r="HC18" s="336">
        <v>480</v>
      </c>
      <c r="HD18" s="337">
        <v>0.9</v>
      </c>
      <c r="HE18" s="338" t="s">
        <v>264</v>
      </c>
      <c r="HF18" s="12">
        <v>15</v>
      </c>
      <c r="HG18" s="173"/>
      <c r="HH18" s="336">
        <v>585</v>
      </c>
      <c r="HI18" s="337">
        <v>0.9</v>
      </c>
      <c r="HJ18" s="338" t="s">
        <v>253</v>
      </c>
      <c r="HK18" s="12">
        <v>15</v>
      </c>
      <c r="HL18" s="173"/>
      <c r="HM18" s="336">
        <v>255</v>
      </c>
      <c r="HN18" s="337">
        <v>0.8</v>
      </c>
      <c r="HO18" s="338" t="s">
        <v>255</v>
      </c>
      <c r="HP18" s="12">
        <v>15</v>
      </c>
      <c r="HQ18" s="173"/>
      <c r="HR18" s="327">
        <v>650</v>
      </c>
      <c r="HS18" s="328">
        <v>0.9</v>
      </c>
      <c r="HT18" s="372" t="s">
        <v>259</v>
      </c>
      <c r="HU18" s="12">
        <v>15</v>
      </c>
      <c r="HV18" s="173"/>
      <c r="HW18" s="327">
        <v>500</v>
      </c>
      <c r="HX18" s="328">
        <v>0.9</v>
      </c>
      <c r="HY18" s="372" t="s">
        <v>264</v>
      </c>
      <c r="HZ18" s="12">
        <v>15</v>
      </c>
      <c r="IA18" s="173"/>
      <c r="IB18" s="390">
        <v>160</v>
      </c>
      <c r="IC18" s="391">
        <v>0.9</v>
      </c>
      <c r="ID18" s="392" t="s">
        <v>266</v>
      </c>
      <c r="IE18" s="12">
        <v>15</v>
      </c>
      <c r="IF18" s="173"/>
      <c r="IG18" s="387">
        <v>250</v>
      </c>
      <c r="IH18" s="388">
        <v>1</v>
      </c>
      <c r="II18" s="389" t="s">
        <v>19</v>
      </c>
      <c r="IJ18" s="7">
        <v>15</v>
      </c>
      <c r="IK18" s="173"/>
      <c r="IL18" s="390">
        <v>740</v>
      </c>
      <c r="IM18" s="391">
        <v>1</v>
      </c>
      <c r="IN18" s="392" t="s">
        <v>259</v>
      </c>
      <c r="IO18" s="12">
        <v>15</v>
      </c>
      <c r="IP18" s="173"/>
      <c r="IQ18" s="390">
        <v>510</v>
      </c>
      <c r="IR18" s="391">
        <v>1</v>
      </c>
      <c r="IS18" s="392" t="s">
        <v>261</v>
      </c>
      <c r="IT18" s="12">
        <v>15</v>
      </c>
      <c r="IU18" s="173"/>
      <c r="IV18" s="390">
        <v>745</v>
      </c>
      <c r="IW18" s="391">
        <v>1</v>
      </c>
      <c r="IX18" s="392" t="s">
        <v>259</v>
      </c>
      <c r="IY18" s="12">
        <v>15</v>
      </c>
      <c r="IZ18" s="173"/>
      <c r="JA18" s="390">
        <v>915</v>
      </c>
      <c r="JB18" s="391">
        <v>1</v>
      </c>
      <c r="JC18" s="392" t="s">
        <v>263</v>
      </c>
      <c r="JD18" s="12">
        <v>15</v>
      </c>
      <c r="JE18" s="173"/>
      <c r="JF18" s="390">
        <v>765</v>
      </c>
      <c r="JG18" s="391">
        <v>1</v>
      </c>
      <c r="JH18" s="392" t="s">
        <v>272</v>
      </c>
      <c r="JI18" s="12">
        <v>15</v>
      </c>
      <c r="JJ18" s="173"/>
      <c r="JK18" s="390">
        <v>475</v>
      </c>
      <c r="JL18" s="391">
        <v>0.9</v>
      </c>
      <c r="JM18" s="392" t="s">
        <v>261</v>
      </c>
      <c r="JN18" s="12">
        <v>15</v>
      </c>
      <c r="JO18" s="173"/>
      <c r="JP18" s="390">
        <v>490</v>
      </c>
      <c r="JQ18" s="391">
        <v>0.9</v>
      </c>
      <c r="JR18" s="392" t="s">
        <v>261</v>
      </c>
      <c r="JS18" s="12">
        <v>15</v>
      </c>
      <c r="JT18" s="173"/>
      <c r="JU18" s="390">
        <v>1545</v>
      </c>
      <c r="JV18" s="391">
        <v>0.9</v>
      </c>
      <c r="JW18" s="392" t="s">
        <v>258</v>
      </c>
      <c r="JX18" s="12">
        <v>15</v>
      </c>
      <c r="JY18" s="173"/>
      <c r="JZ18" s="390">
        <v>665</v>
      </c>
      <c r="KA18" s="391">
        <v>0.9</v>
      </c>
      <c r="KB18" s="392" t="s">
        <v>259</v>
      </c>
      <c r="KC18" s="12">
        <v>15</v>
      </c>
      <c r="KD18" s="173"/>
      <c r="KE18" s="390">
        <v>520</v>
      </c>
      <c r="KF18" s="391">
        <v>0.9</v>
      </c>
      <c r="KG18" s="392" t="s">
        <v>264</v>
      </c>
      <c r="KH18" s="12">
        <v>15</v>
      </c>
      <c r="KI18" s="173"/>
      <c r="KJ18" s="390">
        <v>1490</v>
      </c>
      <c r="KK18" s="391">
        <v>0.9</v>
      </c>
      <c r="KL18" s="392" t="s">
        <v>258</v>
      </c>
      <c r="KM18" s="12">
        <v>15</v>
      </c>
      <c r="KN18" s="173"/>
      <c r="KO18" s="390">
        <v>265</v>
      </c>
      <c r="KP18" s="391">
        <v>1</v>
      </c>
      <c r="KQ18" s="389" t="s">
        <v>19</v>
      </c>
      <c r="KR18" s="7">
        <v>15</v>
      </c>
      <c r="KS18" s="173"/>
      <c r="KT18" s="390">
        <v>450</v>
      </c>
      <c r="KU18" s="391">
        <v>1</v>
      </c>
      <c r="KV18" s="392" t="s">
        <v>257</v>
      </c>
      <c r="KW18" s="12">
        <v>15</v>
      </c>
      <c r="KX18" s="173"/>
      <c r="KY18" s="421">
        <v>575</v>
      </c>
      <c r="KZ18" s="422">
        <v>1</v>
      </c>
      <c r="LA18" s="389" t="s">
        <v>23</v>
      </c>
      <c r="LB18" s="7">
        <v>15</v>
      </c>
      <c r="LC18" s="173"/>
      <c r="LD18" s="421">
        <v>800</v>
      </c>
      <c r="LE18" s="422">
        <v>1.1000000000000001</v>
      </c>
      <c r="LF18" s="392" t="s">
        <v>260</v>
      </c>
      <c r="LG18" s="12">
        <v>15</v>
      </c>
      <c r="LH18" s="173"/>
      <c r="LI18" s="421">
        <v>555</v>
      </c>
      <c r="LJ18" s="422">
        <v>1.1000000000000001</v>
      </c>
      <c r="LK18" s="392" t="s">
        <v>261</v>
      </c>
      <c r="LL18" s="12">
        <v>15</v>
      </c>
      <c r="LM18" s="173"/>
      <c r="LN18" s="421">
        <v>595</v>
      </c>
      <c r="LO18" s="422">
        <v>1.1000000000000001</v>
      </c>
      <c r="LP18" s="392" t="s">
        <v>261</v>
      </c>
      <c r="LQ18" s="12">
        <v>15</v>
      </c>
      <c r="LR18" s="173"/>
      <c r="LS18" s="421">
        <v>625</v>
      </c>
      <c r="LT18" s="422">
        <v>1.2</v>
      </c>
      <c r="LU18" s="392" t="s">
        <v>261</v>
      </c>
      <c r="LV18" s="12">
        <v>15</v>
      </c>
      <c r="LW18" s="173"/>
      <c r="LX18" s="421">
        <v>670</v>
      </c>
      <c r="LY18" s="422">
        <v>1.2</v>
      </c>
      <c r="LZ18" s="392" t="s">
        <v>261</v>
      </c>
      <c r="MA18" s="12">
        <v>15</v>
      </c>
      <c r="MB18" s="173"/>
      <c r="MC18" s="421">
        <v>675</v>
      </c>
      <c r="MD18" s="422">
        <v>1.2</v>
      </c>
      <c r="ME18" s="389" t="s">
        <v>23</v>
      </c>
      <c r="MF18" s="7">
        <v>15</v>
      </c>
      <c r="MG18" s="173"/>
      <c r="MH18" s="440">
        <v>675</v>
      </c>
      <c r="MI18" s="441">
        <v>1.2</v>
      </c>
      <c r="MJ18" s="438" t="s">
        <v>23</v>
      </c>
      <c r="MK18" s="7">
        <v>15</v>
      </c>
      <c r="ML18" s="173"/>
      <c r="MM18" s="449">
        <v>735</v>
      </c>
      <c r="MN18" s="441">
        <v>1.3</v>
      </c>
      <c r="MO18" s="438" t="s">
        <v>23</v>
      </c>
      <c r="MP18" s="7">
        <v>15</v>
      </c>
      <c r="MQ18" s="173"/>
      <c r="MR18" s="455">
        <v>760</v>
      </c>
      <c r="MS18" s="456">
        <v>1.4</v>
      </c>
      <c r="MT18" s="438" t="s">
        <v>23</v>
      </c>
      <c r="MU18" s="7">
        <v>15</v>
      </c>
      <c r="MV18" s="173"/>
      <c r="MW18" s="461">
        <v>790</v>
      </c>
      <c r="MX18" s="460">
        <v>1.4</v>
      </c>
      <c r="MY18" s="438" t="s">
        <v>23</v>
      </c>
      <c r="MZ18" s="7">
        <v>15</v>
      </c>
      <c r="NA18" s="173"/>
      <c r="NB18" s="461">
        <v>830</v>
      </c>
      <c r="NC18" s="460">
        <v>1.5</v>
      </c>
      <c r="ND18" s="438" t="s">
        <v>23</v>
      </c>
      <c r="NE18" s="7">
        <v>15</v>
      </c>
      <c r="NF18" s="173"/>
      <c r="NG18" s="468">
        <v>415</v>
      </c>
      <c r="NH18" s="469">
        <v>1.6</v>
      </c>
      <c r="NI18" s="438" t="s">
        <v>22</v>
      </c>
      <c r="NJ18" s="7">
        <v>15</v>
      </c>
      <c r="NK18" s="173"/>
      <c r="NL18" s="474">
        <v>850</v>
      </c>
      <c r="NM18" s="477">
        <v>1.6</v>
      </c>
      <c r="NN18" s="453" t="s">
        <v>261</v>
      </c>
      <c r="NO18" s="12">
        <v>15</v>
      </c>
      <c r="NP18" s="173"/>
      <c r="NQ18" s="506">
        <v>845</v>
      </c>
      <c r="NR18" s="477">
        <v>1.6</v>
      </c>
      <c r="NS18" s="453" t="s">
        <v>261</v>
      </c>
      <c r="NT18" s="12">
        <v>15</v>
      </c>
    </row>
    <row r="19" spans="1:384" ht="13">
      <c r="A19" s="111">
        <v>1911</v>
      </c>
      <c r="B19" s="112">
        <v>2.1</v>
      </c>
      <c r="C19" s="108" t="s">
        <v>41</v>
      </c>
      <c r="D19" s="178">
        <v>16</v>
      </c>
      <c r="E19" s="173"/>
      <c r="F19" s="35">
        <v>2373</v>
      </c>
      <c r="G19" s="36">
        <v>2.1</v>
      </c>
      <c r="H19" s="98" t="s">
        <v>256</v>
      </c>
      <c r="I19" s="178">
        <v>16</v>
      </c>
      <c r="J19" s="173"/>
      <c r="K19" s="35">
        <v>1391</v>
      </c>
      <c r="L19" s="36">
        <v>2</v>
      </c>
      <c r="M19" s="98" t="s">
        <v>260</v>
      </c>
      <c r="N19" s="178">
        <v>16</v>
      </c>
      <c r="O19" s="173"/>
      <c r="P19" s="35">
        <v>1291</v>
      </c>
      <c r="Q19" s="36">
        <v>1.9</v>
      </c>
      <c r="R19" s="98" t="s">
        <v>253</v>
      </c>
      <c r="S19" s="178">
        <v>16</v>
      </c>
      <c r="T19" s="173"/>
      <c r="U19" s="35">
        <v>3153</v>
      </c>
      <c r="V19" s="36">
        <v>1.9</v>
      </c>
      <c r="W19" s="98" t="s">
        <v>258</v>
      </c>
      <c r="X19" s="178">
        <v>16</v>
      </c>
      <c r="Y19" s="173"/>
      <c r="Z19" s="35">
        <v>1297</v>
      </c>
      <c r="AA19" s="36">
        <v>1.7</v>
      </c>
      <c r="AB19" s="98" t="s">
        <v>259</v>
      </c>
      <c r="AC19" s="178">
        <v>16</v>
      </c>
      <c r="AD19" s="173"/>
      <c r="AE19" s="35">
        <v>1296</v>
      </c>
      <c r="AF19" s="36">
        <v>1.7</v>
      </c>
      <c r="AG19" s="98" t="s">
        <v>259</v>
      </c>
      <c r="AH19" s="178">
        <v>16</v>
      </c>
      <c r="AI19" s="173"/>
      <c r="AJ19" s="35">
        <v>2002</v>
      </c>
      <c r="AK19" s="36">
        <v>1.7</v>
      </c>
      <c r="AL19" s="98" t="s">
        <v>256</v>
      </c>
      <c r="AM19" s="178">
        <v>16</v>
      </c>
      <c r="AN19" s="173"/>
      <c r="AO19" s="35">
        <v>1183</v>
      </c>
      <c r="AP19" s="36">
        <v>1.6</v>
      </c>
      <c r="AQ19" s="98" t="s">
        <v>259</v>
      </c>
      <c r="AR19" s="178">
        <v>16</v>
      </c>
      <c r="AS19" s="173"/>
      <c r="AT19" s="35">
        <v>289</v>
      </c>
      <c r="AU19" s="36">
        <v>1.5</v>
      </c>
      <c r="AV19" s="98" t="s">
        <v>266</v>
      </c>
      <c r="AW19" s="12">
        <v>16</v>
      </c>
      <c r="AX19" s="173"/>
      <c r="AY19" s="111">
        <v>386</v>
      </c>
      <c r="AZ19" s="112">
        <v>1.5</v>
      </c>
      <c r="BA19" s="108" t="s">
        <v>19</v>
      </c>
      <c r="BB19" s="7">
        <v>16</v>
      </c>
      <c r="BC19" s="173"/>
      <c r="BD19" s="35">
        <v>1102</v>
      </c>
      <c r="BE19" s="36">
        <v>1.5</v>
      </c>
      <c r="BF19" s="98" t="s">
        <v>259</v>
      </c>
      <c r="BG19" s="12">
        <v>16</v>
      </c>
      <c r="BH19" s="173"/>
      <c r="BI19" s="35">
        <v>1827</v>
      </c>
      <c r="BJ19" s="36">
        <v>1.6</v>
      </c>
      <c r="BK19" s="98" t="s">
        <v>256</v>
      </c>
      <c r="BL19" s="12">
        <v>16</v>
      </c>
      <c r="BM19" s="173"/>
      <c r="BN19" s="35">
        <v>1186</v>
      </c>
      <c r="BO19" s="36">
        <v>1.6</v>
      </c>
      <c r="BP19" s="98" t="s">
        <v>259</v>
      </c>
      <c r="BQ19" s="12">
        <v>16</v>
      </c>
      <c r="BR19" s="173"/>
      <c r="BS19" s="35">
        <v>2518</v>
      </c>
      <c r="BT19" s="36">
        <v>1.5</v>
      </c>
      <c r="BU19" s="98" t="s">
        <v>258</v>
      </c>
      <c r="BV19" s="12">
        <v>16</v>
      </c>
      <c r="BW19" s="173"/>
      <c r="BX19" s="35">
        <v>1564</v>
      </c>
      <c r="BY19" s="36">
        <v>1.4</v>
      </c>
      <c r="BZ19" s="98" t="s">
        <v>256</v>
      </c>
      <c r="CA19" s="12">
        <v>16</v>
      </c>
      <c r="CB19" s="173"/>
      <c r="CC19" s="35">
        <v>857</v>
      </c>
      <c r="CD19" s="36">
        <v>1.2</v>
      </c>
      <c r="CE19" s="98" t="s">
        <v>260</v>
      </c>
      <c r="CF19" s="12">
        <v>16</v>
      </c>
      <c r="CG19" s="173"/>
      <c r="CH19" s="35">
        <v>509</v>
      </c>
      <c r="CI19" s="36">
        <v>1.1000000000000001</v>
      </c>
      <c r="CJ19" s="98" t="s">
        <v>257</v>
      </c>
      <c r="CK19" s="12">
        <v>16</v>
      </c>
      <c r="CL19" s="173"/>
      <c r="CM19" s="35">
        <v>3153</v>
      </c>
      <c r="CN19" s="36">
        <v>1.1000000000000001</v>
      </c>
      <c r="CO19" s="98" t="s">
        <v>254</v>
      </c>
      <c r="CP19" s="12">
        <v>16</v>
      </c>
      <c r="CQ19" s="173"/>
      <c r="CR19" s="35">
        <v>707</v>
      </c>
      <c r="CS19" s="36">
        <v>1</v>
      </c>
      <c r="CT19" s="98" t="s">
        <v>259</v>
      </c>
      <c r="CU19" s="12">
        <v>16</v>
      </c>
      <c r="CV19" s="173"/>
      <c r="CW19" s="35">
        <v>2935</v>
      </c>
      <c r="CX19" s="36">
        <v>1</v>
      </c>
      <c r="CY19" s="98" t="s">
        <v>254</v>
      </c>
      <c r="CZ19" s="12">
        <v>16</v>
      </c>
      <c r="DA19" s="173"/>
      <c r="DB19" s="111">
        <v>224</v>
      </c>
      <c r="DC19" s="112">
        <v>0.9</v>
      </c>
      <c r="DD19" s="108" t="s">
        <v>22</v>
      </c>
      <c r="DE19" s="7">
        <v>16</v>
      </c>
      <c r="DF19" s="173"/>
      <c r="DG19" s="298">
        <v>648</v>
      </c>
      <c r="DH19" s="299">
        <v>0.9</v>
      </c>
      <c r="DI19" s="303" t="s">
        <v>259</v>
      </c>
      <c r="DJ19" s="12">
        <v>16</v>
      </c>
      <c r="DK19" s="173"/>
      <c r="DL19" s="300">
        <v>235</v>
      </c>
      <c r="DM19" s="301">
        <v>0.9</v>
      </c>
      <c r="DN19" s="302" t="s">
        <v>22</v>
      </c>
      <c r="DO19" s="7">
        <v>16</v>
      </c>
      <c r="DP19" s="173"/>
      <c r="DQ19" s="298">
        <v>545</v>
      </c>
      <c r="DR19" s="299">
        <v>1</v>
      </c>
      <c r="DS19" s="303" t="s">
        <v>264</v>
      </c>
      <c r="DT19" s="12">
        <v>16</v>
      </c>
      <c r="DU19" s="173"/>
      <c r="DV19" s="298">
        <v>767</v>
      </c>
      <c r="DW19" s="299">
        <v>1</v>
      </c>
      <c r="DX19" s="303" t="s">
        <v>259</v>
      </c>
      <c r="DY19" s="12">
        <v>16</v>
      </c>
      <c r="DZ19" s="173"/>
      <c r="EA19" s="300">
        <v>228</v>
      </c>
      <c r="EB19" s="301">
        <v>0.9</v>
      </c>
      <c r="EC19" s="302" t="s">
        <v>22</v>
      </c>
      <c r="ED19" s="7">
        <v>16</v>
      </c>
      <c r="EE19" s="173"/>
      <c r="EF19" s="298">
        <v>1617</v>
      </c>
      <c r="EG19" s="299">
        <v>0.9</v>
      </c>
      <c r="EH19" s="303" t="s">
        <v>258</v>
      </c>
      <c r="EI19" s="12">
        <v>16</v>
      </c>
      <c r="EJ19" s="173"/>
      <c r="EK19" s="319">
        <v>538</v>
      </c>
      <c r="EL19" s="320">
        <v>0.8</v>
      </c>
      <c r="EM19" s="321" t="s">
        <v>260</v>
      </c>
      <c r="EN19" s="12">
        <v>16</v>
      </c>
      <c r="EO19" s="173"/>
      <c r="EP19" s="319">
        <v>385</v>
      </c>
      <c r="EQ19" s="320">
        <v>0.8</v>
      </c>
      <c r="ER19" s="321" t="s">
        <v>257</v>
      </c>
      <c r="ES19" s="12">
        <v>16</v>
      </c>
      <c r="ET19" s="173"/>
      <c r="EU19" s="319">
        <v>633</v>
      </c>
      <c r="EV19" s="320">
        <v>0.7</v>
      </c>
      <c r="EW19" s="321" t="s">
        <v>252</v>
      </c>
      <c r="EX19" s="12">
        <v>16</v>
      </c>
      <c r="EY19" s="173"/>
      <c r="EZ19" s="319">
        <v>467</v>
      </c>
      <c r="FA19" s="320">
        <v>0.7</v>
      </c>
      <c r="FB19" s="321" t="s">
        <v>253</v>
      </c>
      <c r="FC19" s="12">
        <v>16</v>
      </c>
      <c r="FD19" s="173"/>
      <c r="FE19" s="318">
        <v>170</v>
      </c>
      <c r="FF19" s="325">
        <v>0.7</v>
      </c>
      <c r="FG19" s="324" t="s">
        <v>19</v>
      </c>
      <c r="FH19" s="7">
        <v>16</v>
      </c>
      <c r="FI19" s="173"/>
      <c r="FJ19" s="340">
        <v>170</v>
      </c>
      <c r="FK19" s="341">
        <v>0.7</v>
      </c>
      <c r="FL19" s="339" t="s">
        <v>19</v>
      </c>
      <c r="FM19" s="7">
        <v>16</v>
      </c>
      <c r="FN19" s="173"/>
      <c r="FO19" s="319">
        <v>539</v>
      </c>
      <c r="FP19" s="320">
        <v>0.7</v>
      </c>
      <c r="FQ19" s="321" t="s">
        <v>251</v>
      </c>
      <c r="FR19" s="12">
        <v>16</v>
      </c>
      <c r="FS19" s="173"/>
      <c r="FT19" s="318">
        <v>184</v>
      </c>
      <c r="FU19" s="325">
        <v>0.7</v>
      </c>
      <c r="FV19" s="324" t="s">
        <v>19</v>
      </c>
      <c r="FW19" s="7">
        <v>16</v>
      </c>
      <c r="FX19" s="173"/>
      <c r="FY19" s="319">
        <v>668</v>
      </c>
      <c r="FZ19" s="320">
        <v>0.7</v>
      </c>
      <c r="GA19" s="321" t="s">
        <v>252</v>
      </c>
      <c r="GB19" s="12">
        <v>16</v>
      </c>
      <c r="GC19" s="173"/>
      <c r="GD19" s="348">
        <v>603</v>
      </c>
      <c r="GE19" s="349">
        <v>0.8</v>
      </c>
      <c r="GF19" s="353" t="s">
        <v>272</v>
      </c>
      <c r="GG19" s="12">
        <v>16</v>
      </c>
      <c r="GH19" s="173"/>
      <c r="GI19" s="360">
        <v>1545</v>
      </c>
      <c r="GJ19" s="361">
        <v>0.9</v>
      </c>
      <c r="GK19" s="363" t="s">
        <v>258</v>
      </c>
      <c r="GL19" s="12">
        <v>16</v>
      </c>
      <c r="GM19" s="173"/>
      <c r="GN19" s="336">
        <v>440</v>
      </c>
      <c r="GO19" s="337">
        <v>0.9</v>
      </c>
      <c r="GP19" s="338" t="s">
        <v>257</v>
      </c>
      <c r="GQ19" s="12">
        <v>16</v>
      </c>
      <c r="GR19" s="173"/>
      <c r="GS19" s="327">
        <v>430</v>
      </c>
      <c r="GT19" s="328">
        <v>0.9</v>
      </c>
      <c r="GU19" s="372" t="s">
        <v>257</v>
      </c>
      <c r="GV19" s="12">
        <v>16</v>
      </c>
      <c r="GW19" s="173"/>
      <c r="GX19" s="340">
        <v>215</v>
      </c>
      <c r="GY19" s="341">
        <v>0.8</v>
      </c>
      <c r="GZ19" s="339" t="s">
        <v>19</v>
      </c>
      <c r="HA19" s="7">
        <v>16</v>
      </c>
      <c r="HB19" s="173"/>
      <c r="HC19" s="336">
        <v>1540</v>
      </c>
      <c r="HD19" s="337">
        <v>0.9</v>
      </c>
      <c r="HE19" s="338" t="s">
        <v>258</v>
      </c>
      <c r="HF19" s="12">
        <v>16</v>
      </c>
      <c r="HG19" s="173"/>
      <c r="HH19" s="336">
        <v>470</v>
      </c>
      <c r="HI19" s="337">
        <v>0.9</v>
      </c>
      <c r="HJ19" s="338" t="s">
        <v>264</v>
      </c>
      <c r="HK19" s="12">
        <v>16</v>
      </c>
      <c r="HL19" s="173"/>
      <c r="HM19" s="340">
        <v>245</v>
      </c>
      <c r="HN19" s="341">
        <v>0.9</v>
      </c>
      <c r="HO19" s="339" t="s">
        <v>19</v>
      </c>
      <c r="HP19" s="7">
        <v>16</v>
      </c>
      <c r="HQ19" s="173"/>
      <c r="HR19" s="327">
        <v>275</v>
      </c>
      <c r="HS19" s="328">
        <v>0.9</v>
      </c>
      <c r="HT19" s="372" t="s">
        <v>255</v>
      </c>
      <c r="HU19" s="12">
        <v>16</v>
      </c>
      <c r="HV19" s="173"/>
      <c r="HW19" s="327">
        <v>1535</v>
      </c>
      <c r="HX19" s="328">
        <v>0.9</v>
      </c>
      <c r="HY19" s="372" t="s">
        <v>258</v>
      </c>
      <c r="HZ19" s="12">
        <v>16</v>
      </c>
      <c r="IA19" s="173"/>
      <c r="IB19" s="390">
        <v>2530</v>
      </c>
      <c r="IC19" s="391">
        <v>0.9</v>
      </c>
      <c r="ID19" s="392" t="s">
        <v>254</v>
      </c>
      <c r="IE19" s="12">
        <v>16</v>
      </c>
      <c r="IF19" s="173"/>
      <c r="IG19" s="390">
        <v>455</v>
      </c>
      <c r="IH19" s="391">
        <v>1</v>
      </c>
      <c r="II19" s="392" t="s">
        <v>257</v>
      </c>
      <c r="IJ19" s="12">
        <v>16</v>
      </c>
      <c r="IK19" s="173"/>
      <c r="IL19" s="390">
        <v>510</v>
      </c>
      <c r="IM19" s="391">
        <v>1</v>
      </c>
      <c r="IN19" s="392" t="s">
        <v>261</v>
      </c>
      <c r="IO19" s="12">
        <v>16</v>
      </c>
      <c r="IP19" s="173"/>
      <c r="IQ19" s="390">
        <v>2805</v>
      </c>
      <c r="IR19" s="391">
        <v>1</v>
      </c>
      <c r="IS19" s="392" t="s">
        <v>254</v>
      </c>
      <c r="IT19" s="12">
        <v>16</v>
      </c>
      <c r="IU19" s="173"/>
      <c r="IV19" s="390">
        <v>515</v>
      </c>
      <c r="IW19" s="391">
        <v>1</v>
      </c>
      <c r="IX19" s="392" t="s">
        <v>261</v>
      </c>
      <c r="IY19" s="12">
        <v>16</v>
      </c>
      <c r="IZ19" s="173"/>
      <c r="JA19" s="390">
        <v>460</v>
      </c>
      <c r="JB19" s="391">
        <v>1</v>
      </c>
      <c r="JC19" s="392" t="s">
        <v>257</v>
      </c>
      <c r="JD19" s="12">
        <v>16</v>
      </c>
      <c r="JE19" s="173"/>
      <c r="JF19" s="390">
        <v>880</v>
      </c>
      <c r="JG19" s="391">
        <v>1</v>
      </c>
      <c r="JH19" s="392" t="s">
        <v>263</v>
      </c>
      <c r="JI19" s="12">
        <v>16</v>
      </c>
      <c r="JJ19" s="173"/>
      <c r="JK19" s="390">
        <v>2615</v>
      </c>
      <c r="JL19" s="391">
        <v>0.9</v>
      </c>
      <c r="JM19" s="392" t="s">
        <v>254</v>
      </c>
      <c r="JN19" s="12">
        <v>16</v>
      </c>
      <c r="JO19" s="173"/>
      <c r="JP19" s="390">
        <v>2700</v>
      </c>
      <c r="JQ19" s="391">
        <v>0.9</v>
      </c>
      <c r="JR19" s="392" t="s">
        <v>254</v>
      </c>
      <c r="JS19" s="12">
        <v>16</v>
      </c>
      <c r="JT19" s="173"/>
      <c r="JU19" s="390">
        <v>475</v>
      </c>
      <c r="JV19" s="391">
        <v>0.9</v>
      </c>
      <c r="JW19" s="392" t="s">
        <v>261</v>
      </c>
      <c r="JX19" s="12">
        <v>16</v>
      </c>
      <c r="JY19" s="173"/>
      <c r="JZ19" s="390">
        <v>455</v>
      </c>
      <c r="KA19" s="391">
        <v>0.9</v>
      </c>
      <c r="KB19" s="392" t="s">
        <v>261</v>
      </c>
      <c r="KC19" s="12">
        <v>16</v>
      </c>
      <c r="KD19" s="173"/>
      <c r="KE19" s="390">
        <v>1500</v>
      </c>
      <c r="KF19" s="391">
        <v>0.9</v>
      </c>
      <c r="KG19" s="392" t="s">
        <v>258</v>
      </c>
      <c r="KH19" s="12">
        <v>16</v>
      </c>
      <c r="KI19" s="173"/>
      <c r="KJ19" s="390">
        <v>675</v>
      </c>
      <c r="KK19" s="391">
        <v>0.9</v>
      </c>
      <c r="KL19" s="392" t="s">
        <v>259</v>
      </c>
      <c r="KM19" s="12">
        <v>16</v>
      </c>
      <c r="KN19" s="173"/>
      <c r="KO19" s="390">
        <v>865</v>
      </c>
      <c r="KP19" s="391">
        <v>1</v>
      </c>
      <c r="KQ19" s="392" t="s">
        <v>263</v>
      </c>
      <c r="KR19" s="12">
        <v>16</v>
      </c>
      <c r="KS19" s="173"/>
      <c r="KT19" s="390">
        <v>675</v>
      </c>
      <c r="KU19" s="391">
        <v>1</v>
      </c>
      <c r="KV19" s="392" t="s">
        <v>260</v>
      </c>
      <c r="KW19" s="12">
        <v>16</v>
      </c>
      <c r="KX19" s="173"/>
      <c r="KY19" s="421">
        <v>280</v>
      </c>
      <c r="KZ19" s="422">
        <v>1.1000000000000001</v>
      </c>
      <c r="LA19" s="389" t="s">
        <v>19</v>
      </c>
      <c r="LB19" s="7">
        <v>16</v>
      </c>
      <c r="LC19" s="173"/>
      <c r="LD19" s="421">
        <v>325</v>
      </c>
      <c r="LE19" s="422">
        <v>1.2</v>
      </c>
      <c r="LF19" s="389" t="s">
        <v>19</v>
      </c>
      <c r="LG19" s="7">
        <v>16</v>
      </c>
      <c r="LH19" s="173"/>
      <c r="LI19" s="421">
        <v>315</v>
      </c>
      <c r="LJ19" s="422">
        <v>1.2</v>
      </c>
      <c r="LK19" s="389" t="s">
        <v>19</v>
      </c>
      <c r="LL19" s="7">
        <v>16</v>
      </c>
      <c r="LM19" s="173"/>
      <c r="LN19" s="421">
        <v>465</v>
      </c>
      <c r="LO19" s="422">
        <v>1.2</v>
      </c>
      <c r="LP19" s="392" t="s">
        <v>271</v>
      </c>
      <c r="LQ19" s="12">
        <v>16</v>
      </c>
      <c r="LR19" s="173"/>
      <c r="LS19" s="421">
        <v>455</v>
      </c>
      <c r="LT19" s="422">
        <v>1.2</v>
      </c>
      <c r="LU19" s="392" t="s">
        <v>271</v>
      </c>
      <c r="LV19" s="12">
        <v>16</v>
      </c>
      <c r="LW19" s="173"/>
      <c r="LX19" s="421">
        <v>475</v>
      </c>
      <c r="LY19" s="422">
        <v>1.2</v>
      </c>
      <c r="LZ19" s="392" t="s">
        <v>271</v>
      </c>
      <c r="MA19" s="12">
        <v>16</v>
      </c>
      <c r="MB19" s="173"/>
      <c r="MC19" s="421">
        <v>700</v>
      </c>
      <c r="MD19" s="422">
        <v>1.3</v>
      </c>
      <c r="ME19" s="392" t="s">
        <v>261</v>
      </c>
      <c r="MF19" s="12">
        <v>16</v>
      </c>
      <c r="MG19" s="173"/>
      <c r="MH19" s="440">
        <v>380</v>
      </c>
      <c r="MI19" s="441">
        <v>1.4</v>
      </c>
      <c r="MJ19" s="438" t="s">
        <v>19</v>
      </c>
      <c r="MK19" s="7">
        <v>16</v>
      </c>
      <c r="ML19" s="173"/>
      <c r="MM19" s="449">
        <v>755</v>
      </c>
      <c r="MN19" s="441">
        <v>1.4</v>
      </c>
      <c r="MO19" s="447" t="s">
        <v>261</v>
      </c>
      <c r="MP19" s="12">
        <v>16</v>
      </c>
      <c r="MQ19" s="173"/>
      <c r="MR19" s="455">
        <v>400</v>
      </c>
      <c r="MS19" s="456">
        <v>1.5</v>
      </c>
      <c r="MT19" s="438" t="s">
        <v>19</v>
      </c>
      <c r="MU19" s="7">
        <v>16</v>
      </c>
      <c r="MV19" s="173"/>
      <c r="MW19" s="461">
        <v>4425</v>
      </c>
      <c r="MX19" s="460">
        <v>1.5</v>
      </c>
      <c r="MY19" s="453" t="s">
        <v>254</v>
      </c>
      <c r="MZ19" s="12">
        <v>16</v>
      </c>
      <c r="NA19" s="173"/>
      <c r="NB19" s="461">
        <v>4765</v>
      </c>
      <c r="NC19" s="460">
        <v>1.6</v>
      </c>
      <c r="ND19" s="453" t="s">
        <v>254</v>
      </c>
      <c r="NE19" s="12">
        <v>16</v>
      </c>
      <c r="NF19" s="173"/>
      <c r="NG19" s="468">
        <v>4840</v>
      </c>
      <c r="NH19" s="469">
        <v>1.6</v>
      </c>
      <c r="NI19" s="453" t="s">
        <v>254</v>
      </c>
      <c r="NJ19" s="12">
        <v>16</v>
      </c>
      <c r="NK19" s="173"/>
      <c r="NL19" s="474">
        <v>4740</v>
      </c>
      <c r="NM19" s="477">
        <v>1.6</v>
      </c>
      <c r="NN19" s="453" t="s">
        <v>254</v>
      </c>
      <c r="NO19" s="12">
        <v>16</v>
      </c>
      <c r="NP19" s="173"/>
      <c r="NQ19" s="506">
        <v>4690</v>
      </c>
      <c r="NR19" s="477">
        <v>1.6</v>
      </c>
      <c r="NS19" s="453" t="s">
        <v>254</v>
      </c>
      <c r="NT19" s="12">
        <v>16</v>
      </c>
    </row>
    <row r="20" spans="1:384" ht="13">
      <c r="A20" s="35">
        <v>3590</v>
      </c>
      <c r="B20" s="36">
        <v>2.1</v>
      </c>
      <c r="C20" s="98" t="s">
        <v>258</v>
      </c>
      <c r="D20" s="178">
        <v>17</v>
      </c>
      <c r="E20" s="173"/>
      <c r="F20" s="35">
        <v>3581</v>
      </c>
      <c r="G20" s="36">
        <v>2.1</v>
      </c>
      <c r="H20" s="98" t="s">
        <v>258</v>
      </c>
      <c r="I20" s="178">
        <v>17</v>
      </c>
      <c r="J20" s="173"/>
      <c r="K20" s="35">
        <v>1346</v>
      </c>
      <c r="L20" s="36">
        <v>2</v>
      </c>
      <c r="M20" s="98" t="s">
        <v>253</v>
      </c>
      <c r="N20" s="178">
        <v>17</v>
      </c>
      <c r="O20" s="173"/>
      <c r="P20" s="35">
        <v>1117</v>
      </c>
      <c r="Q20" s="36">
        <v>2</v>
      </c>
      <c r="R20" s="98" t="s">
        <v>264</v>
      </c>
      <c r="S20" s="178">
        <v>17</v>
      </c>
      <c r="T20" s="173"/>
      <c r="U20" s="35">
        <v>5497</v>
      </c>
      <c r="V20" s="36">
        <v>1.9</v>
      </c>
      <c r="W20" s="98" t="s">
        <v>254</v>
      </c>
      <c r="X20" s="178">
        <v>17</v>
      </c>
      <c r="Y20" s="173"/>
      <c r="Z20" s="35">
        <v>2015</v>
      </c>
      <c r="AA20" s="36">
        <v>1.8</v>
      </c>
      <c r="AB20" s="98" t="s">
        <v>256</v>
      </c>
      <c r="AC20" s="178">
        <v>17</v>
      </c>
      <c r="AD20" s="173"/>
      <c r="AE20" s="35">
        <v>1201</v>
      </c>
      <c r="AF20" s="36">
        <v>1.7</v>
      </c>
      <c r="AG20" s="98" t="s">
        <v>260</v>
      </c>
      <c r="AH20" s="178">
        <v>17</v>
      </c>
      <c r="AI20" s="173"/>
      <c r="AJ20" s="35">
        <v>5013</v>
      </c>
      <c r="AK20" s="36">
        <v>1.7</v>
      </c>
      <c r="AL20" s="98" t="s">
        <v>254</v>
      </c>
      <c r="AM20" s="178">
        <v>17</v>
      </c>
      <c r="AN20" s="173"/>
      <c r="AO20" s="35">
        <v>1929</v>
      </c>
      <c r="AP20" s="36">
        <v>1.7</v>
      </c>
      <c r="AQ20" s="98" t="s">
        <v>256</v>
      </c>
      <c r="AR20" s="178">
        <v>17</v>
      </c>
      <c r="AS20" s="173"/>
      <c r="AT20" s="35">
        <v>1855</v>
      </c>
      <c r="AU20" s="36">
        <v>1.6</v>
      </c>
      <c r="AV20" s="98" t="s">
        <v>256</v>
      </c>
      <c r="AW20" s="12">
        <v>17</v>
      </c>
      <c r="AX20" s="173"/>
      <c r="AY20" s="35">
        <v>1079</v>
      </c>
      <c r="AZ20" s="36">
        <v>1.5</v>
      </c>
      <c r="BA20" s="98" t="s">
        <v>260</v>
      </c>
      <c r="BB20" s="12">
        <v>17</v>
      </c>
      <c r="BC20" s="173"/>
      <c r="BD20" s="35">
        <v>1040</v>
      </c>
      <c r="BE20" s="36">
        <v>1.5</v>
      </c>
      <c r="BF20" s="98" t="s">
        <v>260</v>
      </c>
      <c r="BG20" s="12">
        <v>17</v>
      </c>
      <c r="BH20" s="173"/>
      <c r="BI20" s="35">
        <v>1169</v>
      </c>
      <c r="BJ20" s="36">
        <v>1.6</v>
      </c>
      <c r="BK20" s="98" t="s">
        <v>259</v>
      </c>
      <c r="BL20" s="12">
        <v>17</v>
      </c>
      <c r="BM20" s="173"/>
      <c r="BN20" s="111">
        <v>402</v>
      </c>
      <c r="BO20" s="112">
        <v>1.6</v>
      </c>
      <c r="BP20" s="108" t="s">
        <v>19</v>
      </c>
      <c r="BQ20" s="7">
        <v>17</v>
      </c>
      <c r="BR20" s="173"/>
      <c r="BS20" s="35">
        <v>832</v>
      </c>
      <c r="BT20" s="36">
        <v>1.5</v>
      </c>
      <c r="BU20" s="98" t="s">
        <v>264</v>
      </c>
      <c r="BV20" s="12">
        <v>17</v>
      </c>
      <c r="BW20" s="173"/>
      <c r="BX20" s="35">
        <v>2391</v>
      </c>
      <c r="BY20" s="36">
        <v>1.4</v>
      </c>
      <c r="BZ20" s="98" t="s">
        <v>258</v>
      </c>
      <c r="CA20" s="12">
        <v>17</v>
      </c>
      <c r="CB20" s="173"/>
      <c r="CC20" s="35">
        <v>821</v>
      </c>
      <c r="CD20" s="36">
        <v>1.2</v>
      </c>
      <c r="CE20" s="98" t="s">
        <v>253</v>
      </c>
      <c r="CF20" s="12">
        <v>17</v>
      </c>
      <c r="CG20" s="173"/>
      <c r="CH20" s="35">
        <v>774</v>
      </c>
      <c r="CI20" s="36">
        <v>1.1000000000000001</v>
      </c>
      <c r="CJ20" s="98" t="s">
        <v>260</v>
      </c>
      <c r="CK20" s="12">
        <v>17</v>
      </c>
      <c r="CL20" s="173"/>
      <c r="CM20" s="111">
        <v>281</v>
      </c>
      <c r="CN20" s="112">
        <v>1.1000000000000001</v>
      </c>
      <c r="CO20" s="108" t="s">
        <v>19</v>
      </c>
      <c r="CP20" s="7">
        <v>17</v>
      </c>
      <c r="CQ20" s="173"/>
      <c r="CR20" s="111">
        <v>263</v>
      </c>
      <c r="CS20" s="112">
        <v>1</v>
      </c>
      <c r="CT20" s="108" t="s">
        <v>19</v>
      </c>
      <c r="CU20" s="7">
        <v>17</v>
      </c>
      <c r="CV20" s="173"/>
      <c r="CW20" s="35">
        <v>682</v>
      </c>
      <c r="CX20" s="36">
        <v>1</v>
      </c>
      <c r="CY20" s="98" t="s">
        <v>260</v>
      </c>
      <c r="CZ20" s="12">
        <v>17</v>
      </c>
      <c r="DA20" s="173"/>
      <c r="DB20" s="35">
        <v>649</v>
      </c>
      <c r="DC20" s="36">
        <v>0.9</v>
      </c>
      <c r="DD20" s="98" t="s">
        <v>260</v>
      </c>
      <c r="DE20" s="12">
        <v>17</v>
      </c>
      <c r="DF20" s="173"/>
      <c r="DG20" s="298">
        <v>593</v>
      </c>
      <c r="DH20" s="299">
        <v>0.9</v>
      </c>
      <c r="DI20" s="303" t="s">
        <v>260</v>
      </c>
      <c r="DJ20" s="12">
        <v>17</v>
      </c>
      <c r="DK20" s="173"/>
      <c r="DL20" s="298">
        <v>609</v>
      </c>
      <c r="DM20" s="299">
        <v>0.9</v>
      </c>
      <c r="DN20" s="303" t="s">
        <v>253</v>
      </c>
      <c r="DO20" s="12">
        <v>17</v>
      </c>
      <c r="DP20" s="173"/>
      <c r="DQ20" s="298">
        <v>717</v>
      </c>
      <c r="DR20" s="299">
        <v>1</v>
      </c>
      <c r="DS20" s="303" t="s">
        <v>259</v>
      </c>
      <c r="DT20" s="12">
        <v>17</v>
      </c>
      <c r="DU20" s="173"/>
      <c r="DV20" s="300">
        <v>260</v>
      </c>
      <c r="DW20" s="301">
        <v>1</v>
      </c>
      <c r="DX20" s="302" t="s">
        <v>19</v>
      </c>
      <c r="DY20" s="7">
        <v>17</v>
      </c>
      <c r="DZ20" s="173"/>
      <c r="EA20" s="298">
        <v>175</v>
      </c>
      <c r="EB20" s="299">
        <v>0.9</v>
      </c>
      <c r="EC20" s="303" t="s">
        <v>266</v>
      </c>
      <c r="ED20" s="12">
        <v>17</v>
      </c>
      <c r="EE20" s="173"/>
      <c r="EF20" s="298">
        <v>423</v>
      </c>
      <c r="EG20" s="299">
        <v>0.9</v>
      </c>
      <c r="EH20" s="303" t="s">
        <v>257</v>
      </c>
      <c r="EI20" s="12">
        <v>17</v>
      </c>
      <c r="EJ20" s="173"/>
      <c r="EK20" s="319">
        <v>548</v>
      </c>
      <c r="EL20" s="320">
        <v>0.8</v>
      </c>
      <c r="EM20" s="321" t="s">
        <v>253</v>
      </c>
      <c r="EN20" s="12">
        <v>17</v>
      </c>
      <c r="EO20" s="173"/>
      <c r="EP20" s="319">
        <v>613</v>
      </c>
      <c r="EQ20" s="320">
        <v>0.8</v>
      </c>
      <c r="ER20" s="321" t="s">
        <v>259</v>
      </c>
      <c r="ES20" s="12">
        <v>17</v>
      </c>
      <c r="ET20" s="173"/>
      <c r="EU20" s="319">
        <v>1001</v>
      </c>
      <c r="EV20" s="320">
        <v>0.8</v>
      </c>
      <c r="EW20" s="321" t="s">
        <v>267</v>
      </c>
      <c r="EX20" s="12">
        <v>17</v>
      </c>
      <c r="EY20" s="173"/>
      <c r="EZ20" s="319">
        <v>643</v>
      </c>
      <c r="FA20" s="320">
        <v>0.7</v>
      </c>
      <c r="FB20" s="321" t="s">
        <v>252</v>
      </c>
      <c r="FC20" s="12">
        <v>17</v>
      </c>
      <c r="FD20" s="173"/>
      <c r="FE20" s="319">
        <v>471</v>
      </c>
      <c r="FF20" s="320">
        <v>0.7</v>
      </c>
      <c r="FG20" s="321" t="s">
        <v>253</v>
      </c>
      <c r="FH20" s="12">
        <v>17</v>
      </c>
      <c r="FI20" s="173"/>
      <c r="FJ20" s="336">
        <v>453</v>
      </c>
      <c r="FK20" s="337">
        <v>0.7</v>
      </c>
      <c r="FL20" s="338" t="s">
        <v>253</v>
      </c>
      <c r="FM20" s="12">
        <v>17</v>
      </c>
      <c r="FN20" s="173"/>
      <c r="FO20" s="319">
        <v>326</v>
      </c>
      <c r="FP20" s="320">
        <v>0.7</v>
      </c>
      <c r="FQ20" s="321" t="s">
        <v>257</v>
      </c>
      <c r="FR20" s="12">
        <v>17</v>
      </c>
      <c r="FS20" s="173"/>
      <c r="FT20" s="319">
        <v>547</v>
      </c>
      <c r="FU20" s="320">
        <v>0.7</v>
      </c>
      <c r="FV20" s="321" t="s">
        <v>251</v>
      </c>
      <c r="FW20" s="12">
        <v>17</v>
      </c>
      <c r="FX20" s="173"/>
      <c r="FY20" s="319">
        <v>223</v>
      </c>
      <c r="FZ20" s="320">
        <v>0.7</v>
      </c>
      <c r="GA20" s="321" t="s">
        <v>255</v>
      </c>
      <c r="GB20" s="12">
        <v>17</v>
      </c>
      <c r="GC20" s="173"/>
      <c r="GD20" s="356">
        <v>199</v>
      </c>
      <c r="GE20" s="357">
        <v>0.8</v>
      </c>
      <c r="GF20" s="352" t="s">
        <v>19</v>
      </c>
      <c r="GG20" s="7">
        <v>17</v>
      </c>
      <c r="GH20" s="173"/>
      <c r="GI20" s="360">
        <v>490</v>
      </c>
      <c r="GJ20" s="361">
        <v>1</v>
      </c>
      <c r="GK20" s="363" t="s">
        <v>257</v>
      </c>
      <c r="GL20" s="12">
        <v>17</v>
      </c>
      <c r="GM20" s="173"/>
      <c r="GN20" s="336">
        <v>505</v>
      </c>
      <c r="GO20" s="337">
        <v>0.9</v>
      </c>
      <c r="GP20" s="338" t="s">
        <v>264</v>
      </c>
      <c r="GQ20" s="12">
        <v>17</v>
      </c>
      <c r="GR20" s="173"/>
      <c r="GS20" s="327">
        <v>490</v>
      </c>
      <c r="GT20" s="328">
        <v>0.9</v>
      </c>
      <c r="GU20" s="372" t="s">
        <v>264</v>
      </c>
      <c r="GV20" s="12">
        <v>17</v>
      </c>
      <c r="GW20" s="173"/>
      <c r="GX20" s="336">
        <v>1150</v>
      </c>
      <c r="GY20" s="337">
        <v>0.9</v>
      </c>
      <c r="GZ20" s="338" t="s">
        <v>267</v>
      </c>
      <c r="HA20" s="12">
        <v>17</v>
      </c>
      <c r="HB20" s="173"/>
      <c r="HC20" s="336">
        <v>840</v>
      </c>
      <c r="HD20" s="337">
        <v>0.9</v>
      </c>
      <c r="HE20" s="338" t="s">
        <v>252</v>
      </c>
      <c r="HF20" s="12">
        <v>17</v>
      </c>
      <c r="HG20" s="173"/>
      <c r="HH20" s="336">
        <v>1565</v>
      </c>
      <c r="HI20" s="337">
        <v>0.9</v>
      </c>
      <c r="HJ20" s="338" t="s">
        <v>258</v>
      </c>
      <c r="HK20" s="12">
        <v>17</v>
      </c>
      <c r="HL20" s="173"/>
      <c r="HM20" s="336">
        <v>635</v>
      </c>
      <c r="HN20" s="337">
        <v>0.9</v>
      </c>
      <c r="HO20" s="338" t="s">
        <v>268</v>
      </c>
      <c r="HP20" s="12">
        <v>17</v>
      </c>
      <c r="HQ20" s="173"/>
      <c r="HR20" s="327">
        <v>2645</v>
      </c>
      <c r="HS20" s="328">
        <v>0.9</v>
      </c>
      <c r="HT20" s="372" t="s">
        <v>254</v>
      </c>
      <c r="HU20" s="12">
        <v>17</v>
      </c>
      <c r="HV20" s="173"/>
      <c r="HW20" s="327">
        <v>645</v>
      </c>
      <c r="HX20" s="328">
        <v>0.9</v>
      </c>
      <c r="HY20" s="372" t="s">
        <v>259</v>
      </c>
      <c r="HZ20" s="12">
        <v>17</v>
      </c>
      <c r="IA20" s="173"/>
      <c r="IB20" s="390">
        <v>755</v>
      </c>
      <c r="IC20" s="391">
        <v>1</v>
      </c>
      <c r="ID20" s="392" t="s">
        <v>272</v>
      </c>
      <c r="IE20" s="12">
        <v>17</v>
      </c>
      <c r="IF20" s="173"/>
      <c r="IG20" s="390">
        <v>720</v>
      </c>
      <c r="IH20" s="391">
        <v>1</v>
      </c>
      <c r="II20" s="392" t="s">
        <v>259</v>
      </c>
      <c r="IJ20" s="12">
        <v>17</v>
      </c>
      <c r="IK20" s="173"/>
      <c r="IL20" s="390">
        <v>820</v>
      </c>
      <c r="IM20" s="391">
        <v>1.1000000000000001</v>
      </c>
      <c r="IN20" s="392" t="s">
        <v>272</v>
      </c>
      <c r="IO20" s="12">
        <v>17</v>
      </c>
      <c r="IP20" s="173"/>
      <c r="IQ20" s="390">
        <v>970</v>
      </c>
      <c r="IR20" s="391">
        <v>1.1000000000000001</v>
      </c>
      <c r="IS20" s="392" t="s">
        <v>263</v>
      </c>
      <c r="IT20" s="12">
        <v>17</v>
      </c>
      <c r="IU20" s="173"/>
      <c r="IV20" s="390">
        <v>2815</v>
      </c>
      <c r="IW20" s="391">
        <v>1</v>
      </c>
      <c r="IX20" s="392" t="s">
        <v>254</v>
      </c>
      <c r="IY20" s="12">
        <v>17</v>
      </c>
      <c r="IZ20" s="173"/>
      <c r="JA20" s="387">
        <v>555</v>
      </c>
      <c r="JB20" s="388">
        <v>1</v>
      </c>
      <c r="JC20" s="389" t="s">
        <v>264</v>
      </c>
      <c r="JD20" s="7">
        <v>17</v>
      </c>
      <c r="JE20" s="173"/>
      <c r="JF20" s="390">
        <v>455</v>
      </c>
      <c r="JG20" s="391">
        <v>1</v>
      </c>
      <c r="JH20" s="392" t="s">
        <v>257</v>
      </c>
      <c r="JI20" s="12">
        <v>17</v>
      </c>
      <c r="JJ20" s="173"/>
      <c r="JK20" s="390">
        <v>765</v>
      </c>
      <c r="JL20" s="391">
        <v>1</v>
      </c>
      <c r="JM20" s="392" t="s">
        <v>272</v>
      </c>
      <c r="JN20" s="12">
        <v>17</v>
      </c>
      <c r="JO20" s="173"/>
      <c r="JP20" s="390">
        <v>745</v>
      </c>
      <c r="JQ20" s="391">
        <v>1</v>
      </c>
      <c r="JR20" s="392" t="s">
        <v>272</v>
      </c>
      <c r="JS20" s="12">
        <v>17</v>
      </c>
      <c r="JT20" s="173"/>
      <c r="JU20" s="390">
        <v>740</v>
      </c>
      <c r="JV20" s="391">
        <v>1</v>
      </c>
      <c r="JW20" s="392" t="s">
        <v>272</v>
      </c>
      <c r="JX20" s="12">
        <v>17</v>
      </c>
      <c r="JY20" s="173"/>
      <c r="JZ20" s="390">
        <v>735</v>
      </c>
      <c r="KA20" s="391">
        <v>1</v>
      </c>
      <c r="KB20" s="392" t="s">
        <v>272</v>
      </c>
      <c r="KC20" s="12">
        <v>17</v>
      </c>
      <c r="KD20" s="173"/>
      <c r="KE20" s="390">
        <v>685</v>
      </c>
      <c r="KF20" s="391">
        <v>0.9</v>
      </c>
      <c r="KG20" s="392" t="s">
        <v>259</v>
      </c>
      <c r="KH20" s="12">
        <v>17</v>
      </c>
      <c r="KI20" s="173"/>
      <c r="KJ20" s="390">
        <v>265</v>
      </c>
      <c r="KK20" s="391">
        <v>1</v>
      </c>
      <c r="KL20" s="389" t="s">
        <v>19</v>
      </c>
      <c r="KM20" s="7">
        <v>17</v>
      </c>
      <c r="KN20" s="173"/>
      <c r="KO20" s="390">
        <v>715</v>
      </c>
      <c r="KP20" s="391">
        <v>1</v>
      </c>
      <c r="KQ20" s="392" t="s">
        <v>259</v>
      </c>
      <c r="KR20" s="12">
        <v>17</v>
      </c>
      <c r="KS20" s="173"/>
      <c r="KT20" s="390">
        <v>755</v>
      </c>
      <c r="KU20" s="391">
        <v>1</v>
      </c>
      <c r="KV20" s="392" t="s">
        <v>259</v>
      </c>
      <c r="KW20" s="12">
        <v>17</v>
      </c>
      <c r="KX20" s="173"/>
      <c r="KY20" s="421">
        <v>605</v>
      </c>
      <c r="KZ20" s="422">
        <v>1.1000000000000001</v>
      </c>
      <c r="LA20" s="423" t="s">
        <v>264</v>
      </c>
      <c r="LB20" s="12">
        <v>17</v>
      </c>
      <c r="LC20" s="173"/>
      <c r="LD20" s="421">
        <v>690</v>
      </c>
      <c r="LE20" s="422">
        <v>1.2</v>
      </c>
      <c r="LF20" s="389" t="s">
        <v>23</v>
      </c>
      <c r="LG20" s="7">
        <v>17</v>
      </c>
      <c r="LH20" s="173"/>
      <c r="LI20" s="421">
        <v>645</v>
      </c>
      <c r="LJ20" s="422">
        <v>1.2</v>
      </c>
      <c r="LK20" s="389" t="s">
        <v>23</v>
      </c>
      <c r="LL20" s="7">
        <v>17</v>
      </c>
      <c r="LM20" s="173"/>
      <c r="LN20" s="421">
        <v>660</v>
      </c>
      <c r="LO20" s="422">
        <v>1.2</v>
      </c>
      <c r="LP20" s="389" t="s">
        <v>23</v>
      </c>
      <c r="LQ20" s="7">
        <v>17</v>
      </c>
      <c r="LR20" s="173"/>
      <c r="LS20" s="421">
        <v>650</v>
      </c>
      <c r="LT20" s="422">
        <v>1.2</v>
      </c>
      <c r="LU20" s="389" t="s">
        <v>23</v>
      </c>
      <c r="LV20" s="7">
        <v>17</v>
      </c>
      <c r="LW20" s="173"/>
      <c r="LX20" s="421">
        <v>680</v>
      </c>
      <c r="LY20" s="422">
        <v>1.2</v>
      </c>
      <c r="LZ20" s="389" t="s">
        <v>23</v>
      </c>
      <c r="MA20" s="7">
        <v>17</v>
      </c>
      <c r="MB20" s="173"/>
      <c r="MC20" s="421">
        <v>375</v>
      </c>
      <c r="MD20" s="422">
        <v>1.4</v>
      </c>
      <c r="ME20" s="389" t="s">
        <v>19</v>
      </c>
      <c r="MF20" s="7">
        <v>17</v>
      </c>
      <c r="MG20" s="173"/>
      <c r="MH20" s="440">
        <v>740</v>
      </c>
      <c r="MI20" s="441">
        <v>1.4</v>
      </c>
      <c r="MJ20" s="439" t="s">
        <v>261</v>
      </c>
      <c r="MK20" s="12">
        <v>17</v>
      </c>
      <c r="ML20" s="173"/>
      <c r="MM20" s="449">
        <v>395</v>
      </c>
      <c r="MN20" s="441">
        <v>1.5</v>
      </c>
      <c r="MO20" s="438" t="s">
        <v>19</v>
      </c>
      <c r="MP20" s="7">
        <v>17</v>
      </c>
      <c r="MQ20" s="173"/>
      <c r="MR20" s="455">
        <v>840</v>
      </c>
      <c r="MS20" s="456">
        <v>1.5</v>
      </c>
      <c r="MT20" s="453" t="s">
        <v>264</v>
      </c>
      <c r="MU20" s="12">
        <v>17</v>
      </c>
      <c r="MV20" s="173"/>
      <c r="MW20" s="461">
        <v>2100</v>
      </c>
      <c r="MX20" s="460">
        <v>1.7</v>
      </c>
      <c r="MY20" s="453" t="s">
        <v>256</v>
      </c>
      <c r="MZ20" s="12">
        <v>17</v>
      </c>
      <c r="NA20" s="173"/>
      <c r="NB20" s="461">
        <v>455</v>
      </c>
      <c r="NC20" s="460">
        <v>1.7</v>
      </c>
      <c r="ND20" s="438" t="s">
        <v>19</v>
      </c>
      <c r="NE20" s="7">
        <v>17</v>
      </c>
      <c r="NF20" s="173"/>
      <c r="NG20" s="468">
        <v>455</v>
      </c>
      <c r="NH20" s="469">
        <v>1.7</v>
      </c>
      <c r="NI20" s="438" t="s">
        <v>19</v>
      </c>
      <c r="NJ20" s="7">
        <v>17</v>
      </c>
      <c r="NK20" s="173"/>
      <c r="NL20" s="474">
        <v>455</v>
      </c>
      <c r="NM20" s="477">
        <v>1.7</v>
      </c>
      <c r="NN20" s="438" t="s">
        <v>19</v>
      </c>
      <c r="NO20" s="7">
        <v>17</v>
      </c>
      <c r="NP20" s="173"/>
      <c r="NQ20" s="506">
        <v>445</v>
      </c>
      <c r="NR20" s="477">
        <v>1.7</v>
      </c>
      <c r="NS20" s="438" t="s">
        <v>19</v>
      </c>
      <c r="NT20" s="7">
        <v>17</v>
      </c>
    </row>
    <row r="21" spans="1:384" ht="13">
      <c r="A21" s="35">
        <v>1602</v>
      </c>
      <c r="B21" s="36">
        <v>2.1</v>
      </c>
      <c r="C21" s="98" t="s">
        <v>259</v>
      </c>
      <c r="D21" s="178">
        <v>18</v>
      </c>
      <c r="E21" s="173"/>
      <c r="F21" s="111">
        <v>2005</v>
      </c>
      <c r="G21" s="112">
        <v>2.2000000000000002</v>
      </c>
      <c r="H21" s="108" t="s">
        <v>41</v>
      </c>
      <c r="I21" s="178">
        <v>18</v>
      </c>
      <c r="J21" s="173"/>
      <c r="K21" s="35">
        <v>1092</v>
      </c>
      <c r="L21" s="36">
        <v>2.1</v>
      </c>
      <c r="M21" s="98" t="s">
        <v>261</v>
      </c>
      <c r="N21" s="178">
        <v>18</v>
      </c>
      <c r="O21" s="173"/>
      <c r="P21" s="35">
        <v>1475</v>
      </c>
      <c r="Q21" s="36">
        <v>2</v>
      </c>
      <c r="R21" s="98" t="s">
        <v>259</v>
      </c>
      <c r="S21" s="178">
        <v>18</v>
      </c>
      <c r="T21" s="173"/>
      <c r="U21" s="35">
        <v>1407</v>
      </c>
      <c r="V21" s="36">
        <v>1.9</v>
      </c>
      <c r="W21" s="98" t="s">
        <v>259</v>
      </c>
      <c r="X21" s="178">
        <v>18</v>
      </c>
      <c r="Y21" s="173"/>
      <c r="Z21" s="35">
        <v>2998</v>
      </c>
      <c r="AA21" s="36">
        <v>1.8</v>
      </c>
      <c r="AB21" s="98" t="s">
        <v>258</v>
      </c>
      <c r="AC21" s="178">
        <v>18</v>
      </c>
      <c r="AD21" s="173"/>
      <c r="AE21" s="35">
        <v>336</v>
      </c>
      <c r="AF21" s="36">
        <v>1.7</v>
      </c>
      <c r="AG21" s="98" t="s">
        <v>266</v>
      </c>
      <c r="AH21" s="178">
        <v>18</v>
      </c>
      <c r="AI21" s="173"/>
      <c r="AJ21" s="35">
        <v>1266</v>
      </c>
      <c r="AK21" s="36">
        <v>1.7</v>
      </c>
      <c r="AL21" s="98" t="s">
        <v>259</v>
      </c>
      <c r="AM21" s="178">
        <v>18</v>
      </c>
      <c r="AN21" s="173"/>
      <c r="AO21" s="111">
        <v>1563</v>
      </c>
      <c r="AP21" s="112">
        <v>1.7</v>
      </c>
      <c r="AQ21" s="108" t="s">
        <v>41</v>
      </c>
      <c r="AR21" s="7">
        <v>18</v>
      </c>
      <c r="AS21" s="173"/>
      <c r="AT21" s="111">
        <v>1499</v>
      </c>
      <c r="AU21" s="112">
        <v>1.6</v>
      </c>
      <c r="AV21" s="108" t="s">
        <v>41</v>
      </c>
      <c r="AW21" s="7">
        <v>18</v>
      </c>
      <c r="AX21" s="173"/>
      <c r="AY21" s="35">
        <v>1000</v>
      </c>
      <c r="AZ21" s="36">
        <v>1.5</v>
      </c>
      <c r="BA21" s="98" t="s">
        <v>253</v>
      </c>
      <c r="BB21" s="12">
        <v>18</v>
      </c>
      <c r="BC21" s="173"/>
      <c r="BD21" s="111">
        <v>1492</v>
      </c>
      <c r="BE21" s="112">
        <v>1.6</v>
      </c>
      <c r="BF21" s="108" t="s">
        <v>41</v>
      </c>
      <c r="BG21" s="7">
        <v>18</v>
      </c>
      <c r="BH21" s="173"/>
      <c r="BI21" s="111">
        <v>410</v>
      </c>
      <c r="BJ21" s="112">
        <v>1.6</v>
      </c>
      <c r="BK21" s="108" t="s">
        <v>19</v>
      </c>
      <c r="BL21" s="7">
        <v>18</v>
      </c>
      <c r="BM21" s="173"/>
      <c r="BN21" s="35">
        <v>1096</v>
      </c>
      <c r="BO21" s="36">
        <v>1.6</v>
      </c>
      <c r="BP21" s="98" t="s">
        <v>253</v>
      </c>
      <c r="BQ21" s="12">
        <v>18</v>
      </c>
      <c r="BR21" s="173"/>
      <c r="BS21" s="35">
        <v>1033</v>
      </c>
      <c r="BT21" s="36">
        <v>1.5</v>
      </c>
      <c r="BU21" s="98" t="s">
        <v>253</v>
      </c>
      <c r="BV21" s="12">
        <v>18</v>
      </c>
      <c r="BW21" s="173"/>
      <c r="BX21" s="35">
        <v>957</v>
      </c>
      <c r="BY21" s="36">
        <v>1.4</v>
      </c>
      <c r="BZ21" s="98" t="s">
        <v>260</v>
      </c>
      <c r="CA21" s="12">
        <v>18</v>
      </c>
      <c r="CB21" s="173"/>
      <c r="CC21" s="35">
        <v>1444</v>
      </c>
      <c r="CD21" s="36">
        <v>1.3</v>
      </c>
      <c r="CE21" s="98" t="s">
        <v>256</v>
      </c>
      <c r="CF21" s="12">
        <v>18</v>
      </c>
      <c r="CG21" s="173"/>
      <c r="CH21" s="35">
        <v>759</v>
      </c>
      <c r="CI21" s="36">
        <v>1.1000000000000001</v>
      </c>
      <c r="CJ21" s="98" t="s">
        <v>253</v>
      </c>
      <c r="CK21" s="12">
        <v>18</v>
      </c>
      <c r="CL21" s="173"/>
      <c r="CM21" s="35">
        <v>759</v>
      </c>
      <c r="CN21" s="36">
        <v>1.1000000000000001</v>
      </c>
      <c r="CO21" s="98" t="s">
        <v>260</v>
      </c>
      <c r="CP21" s="12">
        <v>18</v>
      </c>
      <c r="CQ21" s="173"/>
      <c r="CR21" s="35">
        <v>688</v>
      </c>
      <c r="CS21" s="36">
        <v>1</v>
      </c>
      <c r="CT21" s="98" t="s">
        <v>260</v>
      </c>
      <c r="CU21" s="12">
        <v>18</v>
      </c>
      <c r="CV21" s="173"/>
      <c r="CW21" s="35">
        <v>692</v>
      </c>
      <c r="CX21" s="36">
        <v>1</v>
      </c>
      <c r="CY21" s="98" t="s">
        <v>253</v>
      </c>
      <c r="CZ21" s="12">
        <v>18</v>
      </c>
      <c r="DA21" s="173"/>
      <c r="DB21" s="111">
        <v>257</v>
      </c>
      <c r="DC21" s="112">
        <v>1</v>
      </c>
      <c r="DD21" s="108" t="s">
        <v>19</v>
      </c>
      <c r="DE21" s="7">
        <v>18</v>
      </c>
      <c r="DF21" s="173"/>
      <c r="DG21" s="298">
        <v>178</v>
      </c>
      <c r="DH21" s="299">
        <v>0.9</v>
      </c>
      <c r="DI21" s="303" t="s">
        <v>266</v>
      </c>
      <c r="DJ21" s="12">
        <v>18</v>
      </c>
      <c r="DK21" s="173"/>
      <c r="DL21" s="298">
        <v>1647</v>
      </c>
      <c r="DM21" s="299">
        <v>1</v>
      </c>
      <c r="DN21" s="303" t="s">
        <v>258</v>
      </c>
      <c r="DO21" s="12">
        <v>18</v>
      </c>
      <c r="DP21" s="173"/>
      <c r="DQ21" s="300">
        <v>264</v>
      </c>
      <c r="DR21" s="301">
        <v>1</v>
      </c>
      <c r="DS21" s="302" t="s">
        <v>19</v>
      </c>
      <c r="DT21" s="7">
        <v>18</v>
      </c>
      <c r="DU21" s="173"/>
      <c r="DV21" s="298">
        <v>255</v>
      </c>
      <c r="DW21" s="299">
        <v>1</v>
      </c>
      <c r="DX21" s="303" t="s">
        <v>22</v>
      </c>
      <c r="DY21" s="12">
        <v>18</v>
      </c>
      <c r="DZ21" s="173"/>
      <c r="EA21" s="298">
        <v>739</v>
      </c>
      <c r="EB21" s="299">
        <v>1</v>
      </c>
      <c r="EC21" s="303" t="s">
        <v>259</v>
      </c>
      <c r="ED21" s="12">
        <v>18</v>
      </c>
      <c r="EE21" s="173"/>
      <c r="EF21" s="298">
        <v>662</v>
      </c>
      <c r="EG21" s="299">
        <v>0.9</v>
      </c>
      <c r="EH21" s="303" t="s">
        <v>259</v>
      </c>
      <c r="EI21" s="12">
        <v>18</v>
      </c>
      <c r="EJ21" s="173"/>
      <c r="EK21" s="319">
        <v>745</v>
      </c>
      <c r="EL21" s="320">
        <v>0.8</v>
      </c>
      <c r="EM21" s="321" t="s">
        <v>252</v>
      </c>
      <c r="EN21" s="12">
        <v>18</v>
      </c>
      <c r="EO21" s="173"/>
      <c r="EP21" s="319">
        <v>251</v>
      </c>
      <c r="EQ21" s="320">
        <v>0.8</v>
      </c>
      <c r="ER21" s="321" t="s">
        <v>255</v>
      </c>
      <c r="ES21" s="12">
        <v>18</v>
      </c>
      <c r="ET21" s="173"/>
      <c r="EU21" s="319">
        <v>381</v>
      </c>
      <c r="EV21" s="320">
        <v>0.8</v>
      </c>
      <c r="EW21" s="321" t="s">
        <v>257</v>
      </c>
      <c r="EX21" s="12">
        <v>18</v>
      </c>
      <c r="EY21" s="173"/>
      <c r="EZ21" s="319">
        <v>960</v>
      </c>
      <c r="FA21" s="320">
        <v>0.8</v>
      </c>
      <c r="FB21" s="321" t="s">
        <v>267</v>
      </c>
      <c r="FC21" s="12">
        <v>18</v>
      </c>
      <c r="FD21" s="173"/>
      <c r="FE21" s="319">
        <v>643</v>
      </c>
      <c r="FF21" s="320">
        <v>0.7</v>
      </c>
      <c r="FG21" s="321" t="s">
        <v>252</v>
      </c>
      <c r="FH21" s="12">
        <v>18</v>
      </c>
      <c r="FI21" s="173"/>
      <c r="FJ21" s="336">
        <v>631</v>
      </c>
      <c r="FK21" s="337">
        <v>0.7</v>
      </c>
      <c r="FL21" s="338" t="s">
        <v>252</v>
      </c>
      <c r="FM21" s="12">
        <v>18</v>
      </c>
      <c r="FN21" s="173"/>
      <c r="FO21" s="318">
        <v>180</v>
      </c>
      <c r="FP21" s="325">
        <v>0.7</v>
      </c>
      <c r="FQ21" s="324" t="s">
        <v>19</v>
      </c>
      <c r="FR21" s="7">
        <v>18</v>
      </c>
      <c r="FS21" s="173"/>
      <c r="FT21" s="319">
        <v>318</v>
      </c>
      <c r="FU21" s="320">
        <v>0.7</v>
      </c>
      <c r="FV21" s="321" t="s">
        <v>257</v>
      </c>
      <c r="FW21" s="12">
        <v>18</v>
      </c>
      <c r="FX21" s="173"/>
      <c r="FY21" s="319">
        <v>570</v>
      </c>
      <c r="FZ21" s="320">
        <v>0.8</v>
      </c>
      <c r="GA21" s="321" t="s">
        <v>272</v>
      </c>
      <c r="GB21" s="12">
        <v>18</v>
      </c>
      <c r="GC21" s="173"/>
      <c r="GD21" s="348">
        <v>569</v>
      </c>
      <c r="GE21" s="349">
        <v>0.8</v>
      </c>
      <c r="GF21" s="353" t="s">
        <v>251</v>
      </c>
      <c r="GG21" s="12">
        <v>18</v>
      </c>
      <c r="GH21" s="173"/>
      <c r="GI21" s="360">
        <v>505</v>
      </c>
      <c r="GJ21" s="361">
        <v>1</v>
      </c>
      <c r="GK21" s="363" t="s">
        <v>261</v>
      </c>
      <c r="GL21" s="12">
        <v>18</v>
      </c>
      <c r="GM21" s="173"/>
      <c r="GN21" s="336">
        <v>1510</v>
      </c>
      <c r="GO21" s="337">
        <v>0.9</v>
      </c>
      <c r="GP21" s="338" t="s">
        <v>258</v>
      </c>
      <c r="GQ21" s="12">
        <v>18</v>
      </c>
      <c r="GR21" s="173"/>
      <c r="GS21" s="327">
        <v>1480</v>
      </c>
      <c r="GT21" s="328">
        <v>0.9</v>
      </c>
      <c r="GU21" s="372" t="s">
        <v>258</v>
      </c>
      <c r="GV21" s="12">
        <v>18</v>
      </c>
      <c r="GW21" s="173"/>
      <c r="GX21" s="336">
        <v>1020</v>
      </c>
      <c r="GY21" s="337">
        <v>0.9</v>
      </c>
      <c r="GZ21" s="338" t="s">
        <v>256</v>
      </c>
      <c r="HA21" s="12">
        <v>18</v>
      </c>
      <c r="HB21" s="173"/>
      <c r="HC21" s="336">
        <v>635</v>
      </c>
      <c r="HD21" s="337">
        <v>0.9</v>
      </c>
      <c r="HE21" s="338" t="s">
        <v>259</v>
      </c>
      <c r="HF21" s="12">
        <v>18</v>
      </c>
      <c r="HG21" s="173"/>
      <c r="HH21" s="336">
        <v>850</v>
      </c>
      <c r="HI21" s="337">
        <v>0.9</v>
      </c>
      <c r="HJ21" s="338" t="s">
        <v>252</v>
      </c>
      <c r="HK21" s="12">
        <v>18</v>
      </c>
      <c r="HL21" s="173"/>
      <c r="HM21" s="336">
        <v>1530</v>
      </c>
      <c r="HN21" s="337">
        <v>0.9</v>
      </c>
      <c r="HO21" s="338" t="s">
        <v>258</v>
      </c>
      <c r="HP21" s="12">
        <v>18</v>
      </c>
      <c r="HQ21" s="173"/>
      <c r="HR21" s="327">
        <v>840</v>
      </c>
      <c r="HS21" s="328">
        <v>1</v>
      </c>
      <c r="HT21" s="372" t="s">
        <v>263</v>
      </c>
      <c r="HU21" s="12">
        <v>18</v>
      </c>
      <c r="HV21" s="173"/>
      <c r="HW21" s="327">
        <v>2535</v>
      </c>
      <c r="HX21" s="328">
        <v>0.9</v>
      </c>
      <c r="HY21" s="372" t="s">
        <v>254</v>
      </c>
      <c r="HZ21" s="12">
        <v>18</v>
      </c>
      <c r="IA21" s="173"/>
      <c r="IB21" s="387">
        <v>245</v>
      </c>
      <c r="IC21" s="388">
        <v>1</v>
      </c>
      <c r="ID21" s="389" t="s">
        <v>19</v>
      </c>
      <c r="IE21" s="7">
        <v>18</v>
      </c>
      <c r="IF21" s="173"/>
      <c r="IG21" s="390">
        <v>765</v>
      </c>
      <c r="IH21" s="391">
        <v>1</v>
      </c>
      <c r="II21" s="392" t="s">
        <v>272</v>
      </c>
      <c r="IJ21" s="12">
        <v>18</v>
      </c>
      <c r="IK21" s="173"/>
      <c r="IL21" s="390">
        <v>960</v>
      </c>
      <c r="IM21" s="391">
        <v>1.1000000000000001</v>
      </c>
      <c r="IN21" s="392" t="s">
        <v>263</v>
      </c>
      <c r="IO21" s="12">
        <v>18</v>
      </c>
      <c r="IP21" s="173"/>
      <c r="IQ21" s="390">
        <v>515</v>
      </c>
      <c r="IR21" s="391">
        <v>1.1000000000000001</v>
      </c>
      <c r="IS21" s="392" t="s">
        <v>257</v>
      </c>
      <c r="IT21" s="12">
        <v>18</v>
      </c>
      <c r="IU21" s="173"/>
      <c r="IV21" s="390">
        <v>975</v>
      </c>
      <c r="IW21" s="391">
        <v>1.1000000000000001</v>
      </c>
      <c r="IX21" s="392" t="s">
        <v>263</v>
      </c>
      <c r="IY21" s="12">
        <v>18</v>
      </c>
      <c r="IZ21" s="173"/>
      <c r="JA21" s="390">
        <v>1265</v>
      </c>
      <c r="JB21" s="391">
        <v>1</v>
      </c>
      <c r="JC21" s="392" t="s">
        <v>267</v>
      </c>
      <c r="JD21" s="12">
        <v>18</v>
      </c>
      <c r="JE21" s="173"/>
      <c r="JF21" s="390">
        <v>530</v>
      </c>
      <c r="JG21" s="391">
        <v>1</v>
      </c>
      <c r="JH21" s="392" t="s">
        <v>264</v>
      </c>
      <c r="JI21" s="12">
        <v>18</v>
      </c>
      <c r="JJ21" s="173"/>
      <c r="JK21" s="390">
        <v>445</v>
      </c>
      <c r="JL21" s="391">
        <v>1</v>
      </c>
      <c r="JM21" s="392" t="s">
        <v>257</v>
      </c>
      <c r="JN21" s="12">
        <v>18</v>
      </c>
      <c r="JO21" s="173"/>
      <c r="JP21" s="390">
        <v>260</v>
      </c>
      <c r="JQ21" s="391">
        <v>1</v>
      </c>
      <c r="JR21" s="389" t="s">
        <v>19</v>
      </c>
      <c r="JS21" s="7">
        <v>18</v>
      </c>
      <c r="JT21" s="173"/>
      <c r="JU21" s="390">
        <v>450</v>
      </c>
      <c r="JV21" s="391">
        <v>1</v>
      </c>
      <c r="JW21" s="392" t="s">
        <v>257</v>
      </c>
      <c r="JX21" s="12">
        <v>18</v>
      </c>
      <c r="JY21" s="173"/>
      <c r="JZ21" s="390">
        <v>255</v>
      </c>
      <c r="KA21" s="391">
        <v>1</v>
      </c>
      <c r="KB21" s="389" t="s">
        <v>19</v>
      </c>
      <c r="KC21" s="7">
        <v>18</v>
      </c>
      <c r="KD21" s="173"/>
      <c r="KE21" s="390">
        <v>255</v>
      </c>
      <c r="KF21" s="391">
        <v>1</v>
      </c>
      <c r="KG21" s="389" t="s">
        <v>19</v>
      </c>
      <c r="KH21" s="7">
        <v>18</v>
      </c>
      <c r="KI21" s="173"/>
      <c r="KJ21" s="390">
        <v>555</v>
      </c>
      <c r="KK21" s="391">
        <v>1.1000000000000001</v>
      </c>
      <c r="KL21" s="392" t="s">
        <v>265</v>
      </c>
      <c r="KM21" s="12">
        <v>18</v>
      </c>
      <c r="KN21" s="173"/>
      <c r="KO21" s="390">
        <v>610</v>
      </c>
      <c r="KP21" s="391">
        <v>1.1000000000000001</v>
      </c>
      <c r="KQ21" s="392" t="s">
        <v>264</v>
      </c>
      <c r="KR21" s="12">
        <v>18</v>
      </c>
      <c r="KS21" s="173"/>
      <c r="KT21" s="390">
        <v>615</v>
      </c>
      <c r="KU21" s="391">
        <v>1.1000000000000001</v>
      </c>
      <c r="KV21" s="392" t="s">
        <v>264</v>
      </c>
      <c r="KW21" s="12">
        <v>18</v>
      </c>
      <c r="KX21" s="173"/>
      <c r="KY21" s="421">
        <v>890</v>
      </c>
      <c r="KZ21" s="422">
        <v>1.2</v>
      </c>
      <c r="LA21" s="423" t="s">
        <v>272</v>
      </c>
      <c r="LB21" s="12">
        <v>18</v>
      </c>
      <c r="LC21" s="173"/>
      <c r="LD21" s="421">
        <v>985</v>
      </c>
      <c r="LE21" s="422">
        <v>1.3</v>
      </c>
      <c r="LF21" s="423" t="s">
        <v>272</v>
      </c>
      <c r="LG21" s="12">
        <v>18</v>
      </c>
      <c r="LH21" s="173"/>
      <c r="LI21" s="421">
        <v>980</v>
      </c>
      <c r="LJ21" s="422">
        <v>1.3</v>
      </c>
      <c r="LK21" s="423" t="s">
        <v>272</v>
      </c>
      <c r="LL21" s="12">
        <v>18</v>
      </c>
      <c r="LM21" s="173"/>
      <c r="LN21" s="421">
        <v>340</v>
      </c>
      <c r="LO21" s="422">
        <v>1.3</v>
      </c>
      <c r="LP21" s="389" t="s">
        <v>19</v>
      </c>
      <c r="LQ21" s="7">
        <v>18</v>
      </c>
      <c r="LR21" s="173"/>
      <c r="LS21" s="421">
        <v>1075</v>
      </c>
      <c r="LT21" s="422">
        <v>1.4</v>
      </c>
      <c r="LU21" s="392" t="s">
        <v>272</v>
      </c>
      <c r="LV21" s="12">
        <v>18</v>
      </c>
      <c r="LW21" s="173"/>
      <c r="LX21" s="421">
        <v>365</v>
      </c>
      <c r="LY21" s="422">
        <v>1.4</v>
      </c>
      <c r="LZ21" s="389" t="s">
        <v>19</v>
      </c>
      <c r="MA21" s="7">
        <v>18</v>
      </c>
      <c r="MB21" s="173"/>
      <c r="MC21" s="421">
        <v>535</v>
      </c>
      <c r="MD21" s="422">
        <v>1.4</v>
      </c>
      <c r="ME21" s="392" t="s">
        <v>271</v>
      </c>
      <c r="MF21" s="12">
        <v>18</v>
      </c>
      <c r="MG21" s="173"/>
      <c r="MH21" s="440">
        <v>560</v>
      </c>
      <c r="MI21" s="441">
        <v>1.4</v>
      </c>
      <c r="MJ21" s="439" t="s">
        <v>271</v>
      </c>
      <c r="MK21" s="12">
        <v>18</v>
      </c>
      <c r="ML21" s="173"/>
      <c r="MM21" s="449">
        <v>4520</v>
      </c>
      <c r="MN21" s="441">
        <v>1.5</v>
      </c>
      <c r="MO21" s="448" t="s">
        <v>254</v>
      </c>
      <c r="MP21" s="12">
        <v>18</v>
      </c>
      <c r="MQ21" s="173"/>
      <c r="MR21" s="455">
        <v>4530</v>
      </c>
      <c r="MS21" s="456">
        <v>1.5</v>
      </c>
      <c r="MT21" s="454" t="s">
        <v>254</v>
      </c>
      <c r="MU21" s="12">
        <v>18</v>
      </c>
      <c r="MV21" s="173"/>
      <c r="MW21" s="461">
        <v>1245</v>
      </c>
      <c r="MX21" s="460">
        <v>1.7</v>
      </c>
      <c r="MY21" s="454" t="s">
        <v>272</v>
      </c>
      <c r="MZ21" s="12">
        <v>18</v>
      </c>
      <c r="NA21" s="173"/>
      <c r="NB21" s="461">
        <v>1305</v>
      </c>
      <c r="NC21" s="460">
        <v>1.8</v>
      </c>
      <c r="ND21" s="454" t="s">
        <v>272</v>
      </c>
      <c r="NE21" s="12">
        <v>18</v>
      </c>
      <c r="NF21" s="173"/>
      <c r="NG21" s="468">
        <v>2240</v>
      </c>
      <c r="NH21" s="469">
        <v>1.8</v>
      </c>
      <c r="NI21" s="467" t="s">
        <v>256</v>
      </c>
      <c r="NJ21" s="12">
        <v>18</v>
      </c>
      <c r="NK21" s="173"/>
      <c r="NL21" s="474">
        <v>2225</v>
      </c>
      <c r="NM21" s="477">
        <v>1.8</v>
      </c>
      <c r="NN21" s="467" t="s">
        <v>256</v>
      </c>
      <c r="NO21" s="12">
        <v>18</v>
      </c>
      <c r="NP21" s="173"/>
      <c r="NQ21" s="506">
        <v>940</v>
      </c>
      <c r="NR21" s="477">
        <v>1.7</v>
      </c>
      <c r="NS21" s="505" t="s">
        <v>264</v>
      </c>
      <c r="NT21" s="12">
        <v>18</v>
      </c>
    </row>
    <row r="22" spans="1:384" ht="13">
      <c r="A22" s="35">
        <v>1477</v>
      </c>
      <c r="B22" s="36">
        <v>2.1</v>
      </c>
      <c r="C22" s="98" t="s">
        <v>260</v>
      </c>
      <c r="D22" s="178">
        <v>19</v>
      </c>
      <c r="E22" s="173"/>
      <c r="F22" s="35">
        <v>1617</v>
      </c>
      <c r="G22" s="36">
        <v>2.2000000000000002</v>
      </c>
      <c r="H22" s="98" t="s">
        <v>259</v>
      </c>
      <c r="I22" s="178">
        <v>19</v>
      </c>
      <c r="J22" s="173"/>
      <c r="K22" s="111">
        <v>2003</v>
      </c>
      <c r="L22" s="112">
        <v>2.2000000000000002</v>
      </c>
      <c r="M22" s="108" t="s">
        <v>41</v>
      </c>
      <c r="N22" s="178">
        <v>19</v>
      </c>
      <c r="O22" s="173"/>
      <c r="P22" s="35">
        <v>1395</v>
      </c>
      <c r="Q22" s="36">
        <v>2</v>
      </c>
      <c r="R22" s="98" t="s">
        <v>260</v>
      </c>
      <c r="S22" s="178">
        <v>19</v>
      </c>
      <c r="T22" s="173"/>
      <c r="U22" s="35">
        <v>1370</v>
      </c>
      <c r="V22" s="36">
        <v>1.9</v>
      </c>
      <c r="W22" s="98" t="s">
        <v>260</v>
      </c>
      <c r="X22" s="178">
        <v>19</v>
      </c>
      <c r="Y22" s="173"/>
      <c r="Z22" s="35">
        <v>1245</v>
      </c>
      <c r="AA22" s="36">
        <v>1.8</v>
      </c>
      <c r="AB22" s="98" t="s">
        <v>260</v>
      </c>
      <c r="AC22" s="178">
        <v>19</v>
      </c>
      <c r="AD22" s="173"/>
      <c r="AE22" s="35">
        <v>2016</v>
      </c>
      <c r="AF22" s="36">
        <v>1.8</v>
      </c>
      <c r="AG22" s="98" t="s">
        <v>256</v>
      </c>
      <c r="AH22" s="178">
        <v>19</v>
      </c>
      <c r="AI22" s="173"/>
      <c r="AJ22" s="35">
        <v>1202</v>
      </c>
      <c r="AK22" s="36">
        <v>1.7</v>
      </c>
      <c r="AL22" s="98" t="s">
        <v>260</v>
      </c>
      <c r="AM22" s="178">
        <v>19</v>
      </c>
      <c r="AN22" s="173"/>
      <c r="AO22" s="35">
        <v>2884</v>
      </c>
      <c r="AP22" s="36">
        <v>1.7</v>
      </c>
      <c r="AQ22" s="98" t="s">
        <v>258</v>
      </c>
      <c r="AR22" s="178">
        <v>19</v>
      </c>
      <c r="AS22" s="173"/>
      <c r="AT22" s="35">
        <v>2736</v>
      </c>
      <c r="AU22" s="36">
        <v>1.6</v>
      </c>
      <c r="AV22" s="98" t="s">
        <v>258</v>
      </c>
      <c r="AW22" s="12">
        <v>19</v>
      </c>
      <c r="AX22" s="173"/>
      <c r="AY22" s="35">
        <v>1809</v>
      </c>
      <c r="AZ22" s="36">
        <v>1.6</v>
      </c>
      <c r="BA22" s="98" t="s">
        <v>256</v>
      </c>
      <c r="BB22" s="12">
        <v>19</v>
      </c>
      <c r="BC22" s="173"/>
      <c r="BD22" s="35">
        <v>879</v>
      </c>
      <c r="BE22" s="36">
        <v>1.6</v>
      </c>
      <c r="BF22" s="98" t="s">
        <v>264</v>
      </c>
      <c r="BG22" s="12">
        <v>19</v>
      </c>
      <c r="BH22" s="173"/>
      <c r="BI22" s="35">
        <v>931</v>
      </c>
      <c r="BJ22" s="36">
        <v>1.7</v>
      </c>
      <c r="BK22" s="98" t="s">
        <v>264</v>
      </c>
      <c r="BL22" s="12">
        <v>19</v>
      </c>
      <c r="BM22" s="173"/>
      <c r="BN22" s="35">
        <v>935</v>
      </c>
      <c r="BO22" s="36">
        <v>1.7</v>
      </c>
      <c r="BP22" s="98" t="s">
        <v>264</v>
      </c>
      <c r="BQ22" s="12">
        <v>19</v>
      </c>
      <c r="BR22" s="173"/>
      <c r="BS22" s="35">
        <v>299</v>
      </c>
      <c r="BT22" s="36">
        <v>1.5</v>
      </c>
      <c r="BU22" s="98" t="s">
        <v>266</v>
      </c>
      <c r="BV22" s="12">
        <v>19</v>
      </c>
      <c r="BW22" s="173"/>
      <c r="BX22" s="35">
        <v>944</v>
      </c>
      <c r="BY22" s="36">
        <v>1.4</v>
      </c>
      <c r="BZ22" s="98" t="s">
        <v>253</v>
      </c>
      <c r="CA22" s="12">
        <v>19</v>
      </c>
      <c r="CB22" s="173"/>
      <c r="CC22" s="35">
        <v>2226</v>
      </c>
      <c r="CD22" s="36">
        <v>1.3</v>
      </c>
      <c r="CE22" s="98" t="s">
        <v>258</v>
      </c>
      <c r="CF22" s="12">
        <v>19</v>
      </c>
      <c r="CG22" s="173"/>
      <c r="CH22" s="35">
        <v>2027</v>
      </c>
      <c r="CI22" s="36">
        <v>1.2</v>
      </c>
      <c r="CJ22" s="98" t="s">
        <v>258</v>
      </c>
      <c r="CK22" s="12">
        <v>19</v>
      </c>
      <c r="CL22" s="173"/>
      <c r="CM22" s="35">
        <v>705</v>
      </c>
      <c r="CN22" s="36">
        <v>1.1000000000000001</v>
      </c>
      <c r="CO22" s="98" t="s">
        <v>253</v>
      </c>
      <c r="CP22" s="12">
        <v>19</v>
      </c>
      <c r="CQ22" s="173"/>
      <c r="CR22" s="35">
        <v>1919</v>
      </c>
      <c r="CS22" s="36">
        <v>1.1000000000000001</v>
      </c>
      <c r="CT22" s="98" t="s">
        <v>258</v>
      </c>
      <c r="CU22" s="12">
        <v>19</v>
      </c>
      <c r="CV22" s="173"/>
      <c r="CW22" s="111">
        <v>258</v>
      </c>
      <c r="CX22" s="112">
        <v>1</v>
      </c>
      <c r="CY22" s="108" t="s">
        <v>19</v>
      </c>
      <c r="CZ22" s="7">
        <v>19</v>
      </c>
      <c r="DA22" s="173"/>
      <c r="DB22" s="35">
        <v>694</v>
      </c>
      <c r="DC22" s="36">
        <v>1</v>
      </c>
      <c r="DD22" s="98" t="s">
        <v>253</v>
      </c>
      <c r="DE22" s="12">
        <v>19</v>
      </c>
      <c r="DF22" s="173"/>
      <c r="DG22" s="298">
        <v>1731</v>
      </c>
      <c r="DH22" s="299">
        <v>1</v>
      </c>
      <c r="DI22" s="303" t="s">
        <v>258</v>
      </c>
      <c r="DJ22" s="12">
        <v>19</v>
      </c>
      <c r="DK22" s="173"/>
      <c r="DL22" s="298">
        <v>554</v>
      </c>
      <c r="DM22" s="299">
        <v>1</v>
      </c>
      <c r="DN22" s="303" t="s">
        <v>264</v>
      </c>
      <c r="DO22" s="12">
        <v>19</v>
      </c>
      <c r="DP22" s="173"/>
      <c r="DQ22" s="300">
        <v>252</v>
      </c>
      <c r="DR22" s="301">
        <v>1</v>
      </c>
      <c r="DS22" s="302" t="s">
        <v>22</v>
      </c>
      <c r="DT22" s="7">
        <v>19</v>
      </c>
      <c r="DU22" s="173"/>
      <c r="DV22" s="298">
        <v>924</v>
      </c>
      <c r="DW22" s="299">
        <v>1.1000000000000001</v>
      </c>
      <c r="DX22" s="303" t="s">
        <v>263</v>
      </c>
      <c r="DY22" s="12">
        <v>19</v>
      </c>
      <c r="DZ22" s="173"/>
      <c r="EA22" s="300">
        <v>250</v>
      </c>
      <c r="EB22" s="301">
        <v>1</v>
      </c>
      <c r="EC22" s="302" t="s">
        <v>19</v>
      </c>
      <c r="ED22" s="7">
        <v>19</v>
      </c>
      <c r="EE22" s="173"/>
      <c r="EF22" s="300">
        <v>239</v>
      </c>
      <c r="EG22" s="301">
        <v>0.9</v>
      </c>
      <c r="EH22" s="302" t="s">
        <v>19</v>
      </c>
      <c r="EI22" s="7">
        <v>19</v>
      </c>
      <c r="EJ22" s="173"/>
      <c r="EK22" s="319">
        <v>1053</v>
      </c>
      <c r="EL22" s="320">
        <v>0.9</v>
      </c>
      <c r="EM22" s="321" t="s">
        <v>267</v>
      </c>
      <c r="EN22" s="12">
        <v>19</v>
      </c>
      <c r="EO22" s="173"/>
      <c r="EP22" s="318">
        <v>196</v>
      </c>
      <c r="EQ22" s="325">
        <v>0.8</v>
      </c>
      <c r="ER22" s="324" t="s">
        <v>19</v>
      </c>
      <c r="ES22" s="7">
        <v>19</v>
      </c>
      <c r="ET22" s="173"/>
      <c r="EU22" s="319">
        <v>625</v>
      </c>
      <c r="EV22" s="320">
        <v>0.8</v>
      </c>
      <c r="EW22" s="321" t="s">
        <v>259</v>
      </c>
      <c r="EX22" s="12">
        <v>19</v>
      </c>
      <c r="EY22" s="173"/>
      <c r="EZ22" s="318">
        <v>772</v>
      </c>
      <c r="FA22" s="325">
        <v>0.8</v>
      </c>
      <c r="FB22" s="324" t="s">
        <v>41</v>
      </c>
      <c r="FC22" s="7">
        <v>19</v>
      </c>
      <c r="FD22" s="173"/>
      <c r="FE22" s="318">
        <v>701</v>
      </c>
      <c r="FF22" s="325">
        <v>0.8</v>
      </c>
      <c r="FG22" s="324" t="s">
        <v>41</v>
      </c>
      <c r="FH22" s="7">
        <v>19</v>
      </c>
      <c r="FI22" s="173"/>
      <c r="FJ22" s="336">
        <v>376</v>
      </c>
      <c r="FK22" s="337">
        <v>0.8</v>
      </c>
      <c r="FL22" s="338" t="s">
        <v>257</v>
      </c>
      <c r="FM22" s="12">
        <v>19</v>
      </c>
      <c r="FN22" s="173"/>
      <c r="FO22" s="319">
        <v>638</v>
      </c>
      <c r="FP22" s="320">
        <v>0.7</v>
      </c>
      <c r="FQ22" s="321" t="s">
        <v>252</v>
      </c>
      <c r="FR22" s="12">
        <v>19</v>
      </c>
      <c r="FS22" s="173"/>
      <c r="FT22" s="319">
        <v>819</v>
      </c>
      <c r="FU22" s="320">
        <v>0.7</v>
      </c>
      <c r="FV22" s="321" t="s">
        <v>267</v>
      </c>
      <c r="FW22" s="12">
        <v>19</v>
      </c>
      <c r="FX22" s="173"/>
      <c r="FY22" s="319">
        <v>681</v>
      </c>
      <c r="FZ22" s="320">
        <v>0.8</v>
      </c>
      <c r="GA22" s="321" t="s">
        <v>263</v>
      </c>
      <c r="GB22" s="12">
        <v>19</v>
      </c>
      <c r="GC22" s="173"/>
      <c r="GD22" s="348">
        <v>714</v>
      </c>
      <c r="GE22" s="349">
        <v>0.8</v>
      </c>
      <c r="GF22" s="353" t="s">
        <v>263</v>
      </c>
      <c r="GG22" s="12">
        <v>19</v>
      </c>
      <c r="GH22" s="173"/>
      <c r="GI22" s="360">
        <v>660</v>
      </c>
      <c r="GJ22" s="361">
        <v>1</v>
      </c>
      <c r="GK22" s="363" t="s">
        <v>253</v>
      </c>
      <c r="GL22" s="12">
        <v>19</v>
      </c>
      <c r="GM22" s="173"/>
      <c r="GN22" s="336">
        <v>865</v>
      </c>
      <c r="GO22" s="337">
        <v>0.9</v>
      </c>
      <c r="GP22" s="338" t="s">
        <v>252</v>
      </c>
      <c r="GQ22" s="12">
        <v>19</v>
      </c>
      <c r="GR22" s="173"/>
      <c r="GS22" s="327">
        <v>840</v>
      </c>
      <c r="GT22" s="328">
        <v>0.9</v>
      </c>
      <c r="GU22" s="372" t="s">
        <v>252</v>
      </c>
      <c r="GV22" s="12">
        <v>19</v>
      </c>
      <c r="GW22" s="173"/>
      <c r="GX22" s="336">
        <v>600</v>
      </c>
      <c r="GY22" s="337">
        <v>0.9</v>
      </c>
      <c r="GZ22" s="338" t="s">
        <v>253</v>
      </c>
      <c r="HA22" s="12">
        <v>19</v>
      </c>
      <c r="HB22" s="173"/>
      <c r="HC22" s="336">
        <v>2575</v>
      </c>
      <c r="HD22" s="337">
        <v>0.9</v>
      </c>
      <c r="HE22" s="338" t="s">
        <v>254</v>
      </c>
      <c r="HF22" s="12">
        <v>19</v>
      </c>
      <c r="HG22" s="173"/>
      <c r="HH22" s="336">
        <v>2570</v>
      </c>
      <c r="HI22" s="337">
        <v>0.9</v>
      </c>
      <c r="HJ22" s="338" t="s">
        <v>254</v>
      </c>
      <c r="HK22" s="12">
        <v>19</v>
      </c>
      <c r="HL22" s="173"/>
      <c r="HM22" s="336">
        <v>870</v>
      </c>
      <c r="HN22" s="337">
        <v>0.9</v>
      </c>
      <c r="HO22" s="338" t="s">
        <v>252</v>
      </c>
      <c r="HP22" s="12">
        <v>19</v>
      </c>
      <c r="HQ22" s="173"/>
      <c r="HR22" s="327">
        <v>695</v>
      </c>
      <c r="HS22" s="328">
        <v>1</v>
      </c>
      <c r="HT22" s="372" t="s">
        <v>253</v>
      </c>
      <c r="HU22" s="12">
        <v>19</v>
      </c>
      <c r="HV22" s="173"/>
      <c r="HW22" s="327">
        <v>785</v>
      </c>
      <c r="HX22" s="328">
        <v>1</v>
      </c>
      <c r="HY22" s="372" t="s">
        <v>272</v>
      </c>
      <c r="HZ22" s="12">
        <v>19</v>
      </c>
      <c r="IA22" s="173"/>
      <c r="IB22" s="390">
        <v>865</v>
      </c>
      <c r="IC22" s="391">
        <v>1</v>
      </c>
      <c r="ID22" s="392" t="s">
        <v>263</v>
      </c>
      <c r="IE22" s="12">
        <v>19</v>
      </c>
      <c r="IF22" s="173"/>
      <c r="IG22" s="390">
        <v>1250</v>
      </c>
      <c r="IH22" s="391">
        <v>1</v>
      </c>
      <c r="II22" s="392" t="s">
        <v>267</v>
      </c>
      <c r="IJ22" s="12">
        <v>19</v>
      </c>
      <c r="IK22" s="173"/>
      <c r="IL22" s="390">
        <v>495</v>
      </c>
      <c r="IM22" s="391">
        <v>1.1000000000000001</v>
      </c>
      <c r="IN22" s="392" t="s">
        <v>257</v>
      </c>
      <c r="IO22" s="12">
        <v>19</v>
      </c>
      <c r="IP22" s="173"/>
      <c r="IQ22" s="390">
        <v>1340</v>
      </c>
      <c r="IR22" s="391">
        <v>1.1000000000000001</v>
      </c>
      <c r="IS22" s="392" t="s">
        <v>267</v>
      </c>
      <c r="IT22" s="12">
        <v>19</v>
      </c>
      <c r="IU22" s="173"/>
      <c r="IV22" s="390">
        <v>590</v>
      </c>
      <c r="IW22" s="391">
        <v>1.1000000000000001</v>
      </c>
      <c r="IX22" s="392" t="s">
        <v>264</v>
      </c>
      <c r="IY22" s="12">
        <v>19</v>
      </c>
      <c r="IZ22" s="173"/>
      <c r="JA22" s="390">
        <v>510</v>
      </c>
      <c r="JB22" s="391">
        <v>1</v>
      </c>
      <c r="JC22" s="392" t="s">
        <v>261</v>
      </c>
      <c r="JD22" s="12">
        <v>19</v>
      </c>
      <c r="JE22" s="173"/>
      <c r="JF22" s="390">
        <v>1195</v>
      </c>
      <c r="JG22" s="391">
        <v>1</v>
      </c>
      <c r="JH22" s="392" t="s">
        <v>267</v>
      </c>
      <c r="JI22" s="12">
        <v>19</v>
      </c>
      <c r="JJ22" s="173"/>
      <c r="JK22" s="390">
        <v>1225</v>
      </c>
      <c r="JL22" s="391">
        <v>1</v>
      </c>
      <c r="JM22" s="392" t="s">
        <v>267</v>
      </c>
      <c r="JN22" s="12">
        <v>19</v>
      </c>
      <c r="JO22" s="173"/>
      <c r="JP22" s="390">
        <v>465</v>
      </c>
      <c r="JQ22" s="391">
        <v>1</v>
      </c>
      <c r="JR22" s="392" t="s">
        <v>257</v>
      </c>
      <c r="JS22" s="12">
        <v>19</v>
      </c>
      <c r="JT22" s="173"/>
      <c r="JU22" s="390">
        <v>2890</v>
      </c>
      <c r="JV22" s="391">
        <v>1</v>
      </c>
      <c r="JW22" s="392" t="s">
        <v>254</v>
      </c>
      <c r="JX22" s="12">
        <v>19</v>
      </c>
      <c r="JY22" s="173"/>
      <c r="JZ22" s="390">
        <v>535</v>
      </c>
      <c r="KA22" s="391">
        <v>1</v>
      </c>
      <c r="KB22" s="392" t="s">
        <v>265</v>
      </c>
      <c r="KC22" s="12">
        <v>19</v>
      </c>
      <c r="KD22" s="173"/>
      <c r="KE22" s="390">
        <v>935</v>
      </c>
      <c r="KF22" s="391">
        <v>1</v>
      </c>
      <c r="KG22" s="389" t="s">
        <v>41</v>
      </c>
      <c r="KH22" s="7">
        <v>19</v>
      </c>
      <c r="KI22" s="173"/>
      <c r="KJ22" s="390">
        <v>585</v>
      </c>
      <c r="KK22" s="391">
        <v>1.1000000000000001</v>
      </c>
      <c r="KL22" s="392" t="s">
        <v>264</v>
      </c>
      <c r="KM22" s="12">
        <v>19</v>
      </c>
      <c r="KN22" s="173"/>
      <c r="KO22" s="390">
        <v>615</v>
      </c>
      <c r="KP22" s="391">
        <v>1.2</v>
      </c>
      <c r="KQ22" s="392" t="s">
        <v>265</v>
      </c>
      <c r="KR22" s="12">
        <v>19</v>
      </c>
      <c r="KS22" s="173"/>
      <c r="KT22" s="390">
        <v>1230</v>
      </c>
      <c r="KU22" s="391">
        <v>1.3</v>
      </c>
      <c r="KV22" s="389" t="s">
        <v>41</v>
      </c>
      <c r="KW22" s="7">
        <v>19</v>
      </c>
      <c r="KX22" s="173"/>
      <c r="KY22" s="421">
        <v>1270</v>
      </c>
      <c r="KZ22" s="422">
        <v>1.4</v>
      </c>
      <c r="LA22" s="389" t="s">
        <v>41</v>
      </c>
      <c r="LB22" s="7">
        <v>19</v>
      </c>
      <c r="LC22" s="173"/>
      <c r="LD22" s="421">
        <v>4720</v>
      </c>
      <c r="LE22" s="422">
        <v>1.4</v>
      </c>
      <c r="LF22" s="392" t="s">
        <v>270</v>
      </c>
      <c r="LG22" s="12">
        <v>19</v>
      </c>
      <c r="LH22" s="173"/>
      <c r="LI22" s="421">
        <v>510</v>
      </c>
      <c r="LJ22" s="422">
        <v>1.3</v>
      </c>
      <c r="LK22" s="392" t="s">
        <v>271</v>
      </c>
      <c r="LL22" s="12">
        <v>19</v>
      </c>
      <c r="LM22" s="173"/>
      <c r="LN22" s="421">
        <v>4380</v>
      </c>
      <c r="LO22" s="422">
        <v>1.3</v>
      </c>
      <c r="LP22" s="392" t="s">
        <v>270</v>
      </c>
      <c r="LQ22" s="12">
        <v>19</v>
      </c>
      <c r="LR22" s="173"/>
      <c r="LS22" s="421">
        <v>360</v>
      </c>
      <c r="LT22" s="422">
        <v>1.4</v>
      </c>
      <c r="LU22" s="389" t="s">
        <v>19</v>
      </c>
      <c r="LV22" s="7">
        <v>19</v>
      </c>
      <c r="LW22" s="173"/>
      <c r="LX22" s="421">
        <v>1145</v>
      </c>
      <c r="LY22" s="422">
        <v>1.5</v>
      </c>
      <c r="LZ22" s="392" t="s">
        <v>272</v>
      </c>
      <c r="MA22" s="12">
        <v>19</v>
      </c>
      <c r="MB22" s="173"/>
      <c r="MC22" s="421">
        <v>4405</v>
      </c>
      <c r="MD22" s="422">
        <v>1.5</v>
      </c>
      <c r="ME22" s="392" t="s">
        <v>254</v>
      </c>
      <c r="MF22" s="12">
        <v>19</v>
      </c>
      <c r="MG22" s="173"/>
      <c r="MH22" s="440">
        <v>4475</v>
      </c>
      <c r="MI22" s="441">
        <v>1.5</v>
      </c>
      <c r="MJ22" s="439" t="s">
        <v>254</v>
      </c>
      <c r="MK22" s="12">
        <v>19</v>
      </c>
      <c r="ML22" s="173"/>
      <c r="MM22" s="449">
        <v>1190</v>
      </c>
      <c r="MN22" s="441">
        <v>1.6</v>
      </c>
      <c r="MO22" s="448" t="s">
        <v>272</v>
      </c>
      <c r="MP22" s="12">
        <v>19</v>
      </c>
      <c r="MQ22" s="173"/>
      <c r="MR22" s="455">
        <v>1215</v>
      </c>
      <c r="MS22" s="456">
        <v>1.6</v>
      </c>
      <c r="MT22" s="454" t="s">
        <v>272</v>
      </c>
      <c r="MU22" s="12">
        <v>19</v>
      </c>
      <c r="MV22" s="173"/>
      <c r="MW22" s="461">
        <v>440</v>
      </c>
      <c r="MX22" s="460">
        <v>1.7</v>
      </c>
      <c r="MY22" s="438" t="s">
        <v>19</v>
      </c>
      <c r="MZ22" s="7">
        <v>19</v>
      </c>
      <c r="NA22" s="173"/>
      <c r="NB22" s="461">
        <v>2265</v>
      </c>
      <c r="NC22" s="460">
        <v>1.9</v>
      </c>
      <c r="ND22" s="453" t="s">
        <v>256</v>
      </c>
      <c r="NE22" s="12">
        <v>19</v>
      </c>
      <c r="NF22" s="173"/>
      <c r="NG22" s="468">
        <v>1320</v>
      </c>
      <c r="NH22" s="469">
        <v>1.8</v>
      </c>
      <c r="NI22" s="453" t="s">
        <v>272</v>
      </c>
      <c r="NJ22" s="12">
        <v>19</v>
      </c>
      <c r="NK22" s="173"/>
      <c r="NL22" s="474">
        <v>1335</v>
      </c>
      <c r="NM22" s="477">
        <v>1.8</v>
      </c>
      <c r="NN22" s="453" t="s">
        <v>272</v>
      </c>
      <c r="NO22" s="12">
        <v>19</v>
      </c>
      <c r="NP22" s="173"/>
      <c r="NQ22" s="506">
        <v>2220</v>
      </c>
      <c r="NR22" s="477">
        <v>1.8</v>
      </c>
      <c r="NS22" s="453" t="s">
        <v>256</v>
      </c>
      <c r="NT22" s="12">
        <v>19</v>
      </c>
    </row>
    <row r="23" spans="1:384" ht="13">
      <c r="A23" s="35">
        <v>1114</v>
      </c>
      <c r="B23" s="36">
        <v>2.2000000000000002</v>
      </c>
      <c r="C23" s="98" t="s">
        <v>261</v>
      </c>
      <c r="D23" s="178">
        <v>20</v>
      </c>
      <c r="E23" s="173"/>
      <c r="F23" s="35">
        <v>1142</v>
      </c>
      <c r="G23" s="36">
        <v>2.2000000000000002</v>
      </c>
      <c r="H23" s="98" t="s">
        <v>261</v>
      </c>
      <c r="I23" s="178">
        <v>20</v>
      </c>
      <c r="J23" s="173"/>
      <c r="K23" s="35">
        <v>1639</v>
      </c>
      <c r="L23" s="36">
        <v>2.2000000000000002</v>
      </c>
      <c r="M23" s="98" t="s">
        <v>259</v>
      </c>
      <c r="N23" s="178">
        <v>20</v>
      </c>
      <c r="O23" s="173"/>
      <c r="P23" s="111">
        <v>1908</v>
      </c>
      <c r="Q23" s="112">
        <v>2.1</v>
      </c>
      <c r="R23" s="108" t="s">
        <v>41</v>
      </c>
      <c r="S23" s="178">
        <v>20</v>
      </c>
      <c r="T23" s="173"/>
      <c r="U23" s="35">
        <v>369</v>
      </c>
      <c r="V23" s="36">
        <v>1.9</v>
      </c>
      <c r="W23" s="98" t="s">
        <v>266</v>
      </c>
      <c r="X23" s="178">
        <v>20</v>
      </c>
      <c r="Y23" s="173"/>
      <c r="Z23" s="35">
        <v>350</v>
      </c>
      <c r="AA23" s="36">
        <v>1.8</v>
      </c>
      <c r="AB23" s="98" t="s">
        <v>266</v>
      </c>
      <c r="AC23" s="178">
        <v>20</v>
      </c>
      <c r="AD23" s="173"/>
      <c r="AE23" s="35">
        <v>2967</v>
      </c>
      <c r="AF23" s="36">
        <v>1.8</v>
      </c>
      <c r="AG23" s="98" t="s">
        <v>258</v>
      </c>
      <c r="AH23" s="178">
        <v>20</v>
      </c>
      <c r="AI23" s="173"/>
      <c r="AJ23" s="111">
        <v>1645</v>
      </c>
      <c r="AK23" s="112">
        <v>1.8</v>
      </c>
      <c r="AL23" s="108" t="s">
        <v>41</v>
      </c>
      <c r="AM23" s="7">
        <v>20</v>
      </c>
      <c r="AN23" s="173"/>
      <c r="AO23" s="35">
        <v>1188</v>
      </c>
      <c r="AP23" s="36">
        <v>1.7</v>
      </c>
      <c r="AQ23" s="98" t="s">
        <v>260</v>
      </c>
      <c r="AR23" s="12">
        <v>20</v>
      </c>
      <c r="AS23" s="173"/>
      <c r="AT23" s="35">
        <v>4588</v>
      </c>
      <c r="AU23" s="36">
        <v>1.6</v>
      </c>
      <c r="AV23" s="98" t="s">
        <v>254</v>
      </c>
      <c r="AW23" s="12">
        <v>20</v>
      </c>
      <c r="AX23" s="173"/>
      <c r="AY23" s="111">
        <v>1525</v>
      </c>
      <c r="AZ23" s="112">
        <v>1.7</v>
      </c>
      <c r="BA23" s="108" t="s">
        <v>41</v>
      </c>
      <c r="BB23" s="7">
        <v>20</v>
      </c>
      <c r="BC23" s="173"/>
      <c r="BD23" s="111">
        <v>417</v>
      </c>
      <c r="BE23" s="112">
        <v>1.6</v>
      </c>
      <c r="BF23" s="108" t="s">
        <v>19</v>
      </c>
      <c r="BG23" s="7">
        <v>20</v>
      </c>
      <c r="BH23" s="173"/>
      <c r="BI23" s="111">
        <v>1611</v>
      </c>
      <c r="BJ23" s="112">
        <v>1.8</v>
      </c>
      <c r="BK23" s="108" t="s">
        <v>41</v>
      </c>
      <c r="BL23" s="7">
        <v>20</v>
      </c>
      <c r="BM23" s="173"/>
      <c r="BN23" s="111">
        <v>1603</v>
      </c>
      <c r="BO23" s="112">
        <v>1.8</v>
      </c>
      <c r="BP23" s="108" t="s">
        <v>41</v>
      </c>
      <c r="BQ23" s="7">
        <v>20</v>
      </c>
      <c r="BR23" s="173"/>
      <c r="BS23" s="35">
        <v>1342</v>
      </c>
      <c r="BT23" s="36">
        <v>1.6</v>
      </c>
      <c r="BU23" s="98" t="s">
        <v>263</v>
      </c>
      <c r="BV23" s="12">
        <v>20</v>
      </c>
      <c r="BW23" s="173"/>
      <c r="BX23" s="111">
        <v>1396</v>
      </c>
      <c r="BY23" s="112">
        <v>1.5</v>
      </c>
      <c r="BZ23" s="108" t="s">
        <v>41</v>
      </c>
      <c r="CA23" s="7">
        <v>20</v>
      </c>
      <c r="CB23" s="173"/>
      <c r="CC23" s="111">
        <v>1287</v>
      </c>
      <c r="CD23" s="112">
        <v>1.4</v>
      </c>
      <c r="CE23" s="108" t="s">
        <v>41</v>
      </c>
      <c r="CF23" s="7">
        <v>20</v>
      </c>
      <c r="CG23" s="173"/>
      <c r="CH23" s="111">
        <v>303</v>
      </c>
      <c r="CI23" s="112">
        <v>1.2</v>
      </c>
      <c r="CJ23" s="108" t="s">
        <v>19</v>
      </c>
      <c r="CK23" s="7">
        <v>20</v>
      </c>
      <c r="CL23" s="173"/>
      <c r="CM23" s="111">
        <v>1129</v>
      </c>
      <c r="CN23" s="112">
        <v>1.2</v>
      </c>
      <c r="CO23" s="108" t="s">
        <v>41</v>
      </c>
      <c r="CP23" s="7">
        <v>20</v>
      </c>
      <c r="CQ23" s="173"/>
      <c r="CR23" s="35">
        <v>945</v>
      </c>
      <c r="CS23" s="36">
        <v>1.1000000000000001</v>
      </c>
      <c r="CT23" s="98" t="s">
        <v>263</v>
      </c>
      <c r="CU23" s="12">
        <v>20</v>
      </c>
      <c r="CV23" s="173"/>
      <c r="CW23" s="35">
        <v>578</v>
      </c>
      <c r="CX23" s="36">
        <v>1.1000000000000001</v>
      </c>
      <c r="CY23" s="98" t="s">
        <v>261</v>
      </c>
      <c r="CZ23" s="12">
        <v>20</v>
      </c>
      <c r="DA23" s="173"/>
      <c r="DB23" s="111">
        <v>980</v>
      </c>
      <c r="DC23" s="112">
        <v>1.1000000000000001</v>
      </c>
      <c r="DD23" s="108" t="s">
        <v>41</v>
      </c>
      <c r="DE23" s="7">
        <v>20</v>
      </c>
      <c r="DF23" s="173"/>
      <c r="DG23" s="300">
        <v>249</v>
      </c>
      <c r="DH23" s="301">
        <v>1</v>
      </c>
      <c r="DI23" s="302" t="s">
        <v>19</v>
      </c>
      <c r="DJ23" s="7">
        <v>20</v>
      </c>
      <c r="DK23" s="173"/>
      <c r="DL23" s="300">
        <v>257</v>
      </c>
      <c r="DM23" s="301">
        <v>1</v>
      </c>
      <c r="DN23" s="302" t="s">
        <v>19</v>
      </c>
      <c r="DO23" s="7">
        <v>20</v>
      </c>
      <c r="DP23" s="173"/>
      <c r="DQ23" s="298">
        <v>669</v>
      </c>
      <c r="DR23" s="299">
        <v>1</v>
      </c>
      <c r="DS23" s="303" t="s">
        <v>253</v>
      </c>
      <c r="DT23" s="12">
        <v>20</v>
      </c>
      <c r="DU23" s="173"/>
      <c r="DV23" s="298">
        <v>708</v>
      </c>
      <c r="DW23" s="299">
        <v>1.1000000000000001</v>
      </c>
      <c r="DX23" s="303" t="s">
        <v>253</v>
      </c>
      <c r="DY23" s="12">
        <v>20</v>
      </c>
      <c r="DZ23" s="173"/>
      <c r="EA23" s="298">
        <v>536</v>
      </c>
      <c r="EB23" s="299">
        <v>1</v>
      </c>
      <c r="EC23" s="303" t="s">
        <v>261</v>
      </c>
      <c r="ED23" s="12">
        <v>20</v>
      </c>
      <c r="EE23" s="173"/>
      <c r="EF23" s="298">
        <v>617</v>
      </c>
      <c r="EG23" s="299">
        <v>0.9</v>
      </c>
      <c r="EH23" s="303" t="s">
        <v>253</v>
      </c>
      <c r="EI23" s="12">
        <v>20</v>
      </c>
      <c r="EJ23" s="173"/>
      <c r="EK23" s="319">
        <v>1532</v>
      </c>
      <c r="EL23" s="320">
        <v>0.9</v>
      </c>
      <c r="EM23" s="321" t="s">
        <v>258</v>
      </c>
      <c r="EN23" s="12">
        <v>20</v>
      </c>
      <c r="EO23" s="173"/>
      <c r="EP23" s="319">
        <v>515</v>
      </c>
      <c r="EQ23" s="320">
        <v>0.8</v>
      </c>
      <c r="ER23" s="321" t="s">
        <v>253</v>
      </c>
      <c r="ES23" s="12">
        <v>20</v>
      </c>
      <c r="ET23" s="173"/>
      <c r="EU23" s="319">
        <v>242</v>
      </c>
      <c r="EV23" s="320">
        <v>0.8</v>
      </c>
      <c r="EW23" s="321" t="s">
        <v>255</v>
      </c>
      <c r="EX23" s="12">
        <v>20</v>
      </c>
      <c r="EY23" s="173"/>
      <c r="EZ23" s="319">
        <v>390</v>
      </c>
      <c r="FA23" s="320">
        <v>0.8</v>
      </c>
      <c r="FB23" s="321" t="s">
        <v>257</v>
      </c>
      <c r="FC23" s="12">
        <v>20</v>
      </c>
      <c r="FD23" s="173"/>
      <c r="FE23" s="319">
        <v>366</v>
      </c>
      <c r="FF23" s="320">
        <v>0.8</v>
      </c>
      <c r="FG23" s="321" t="s">
        <v>257</v>
      </c>
      <c r="FH23" s="12">
        <v>20</v>
      </c>
      <c r="FI23" s="173"/>
      <c r="FJ23" s="336">
        <v>442</v>
      </c>
      <c r="FK23" s="337">
        <v>0.8</v>
      </c>
      <c r="FL23" s="338" t="s">
        <v>264</v>
      </c>
      <c r="FM23" s="12">
        <v>20</v>
      </c>
      <c r="FN23" s="173"/>
      <c r="FO23" s="319">
        <v>1456</v>
      </c>
      <c r="FP23" s="320">
        <v>0.8</v>
      </c>
      <c r="FQ23" s="321" t="s">
        <v>258</v>
      </c>
      <c r="FR23" s="12">
        <v>20</v>
      </c>
      <c r="FS23" s="173"/>
      <c r="FT23" s="318">
        <v>662</v>
      </c>
      <c r="FU23" s="325">
        <v>0.7</v>
      </c>
      <c r="FV23" s="324" t="s">
        <v>41</v>
      </c>
      <c r="FW23" s="7">
        <v>20</v>
      </c>
      <c r="FX23" s="173"/>
      <c r="FY23" s="318">
        <v>736</v>
      </c>
      <c r="FZ23" s="325">
        <v>0.8</v>
      </c>
      <c r="GA23" s="324" t="s">
        <v>41</v>
      </c>
      <c r="GB23" s="7">
        <v>20</v>
      </c>
      <c r="GC23" s="173"/>
      <c r="GD23" s="348">
        <v>632</v>
      </c>
      <c r="GE23" s="349">
        <v>0.8</v>
      </c>
      <c r="GF23" s="353" t="s">
        <v>259</v>
      </c>
      <c r="GG23" s="7">
        <v>20</v>
      </c>
      <c r="GH23" s="173"/>
      <c r="GI23" s="360">
        <v>825</v>
      </c>
      <c r="GJ23" s="361">
        <v>1</v>
      </c>
      <c r="GK23" s="363" t="s">
        <v>263</v>
      </c>
      <c r="GL23" s="12">
        <v>20</v>
      </c>
      <c r="GM23" s="173"/>
      <c r="GN23" s="336">
        <v>1140</v>
      </c>
      <c r="GO23" s="337">
        <v>1</v>
      </c>
      <c r="GP23" s="338" t="s">
        <v>256</v>
      </c>
      <c r="GQ23" s="12">
        <v>20</v>
      </c>
      <c r="GR23" s="173"/>
      <c r="GS23" s="327">
        <v>490</v>
      </c>
      <c r="GT23" s="328">
        <v>0.9</v>
      </c>
      <c r="GU23" s="372" t="s">
        <v>261</v>
      </c>
      <c r="GV23" s="12">
        <v>20</v>
      </c>
      <c r="GW23" s="173"/>
      <c r="GX23" s="336">
        <v>485</v>
      </c>
      <c r="GY23" s="337">
        <v>0.9</v>
      </c>
      <c r="GZ23" s="338" t="s">
        <v>261</v>
      </c>
      <c r="HA23" s="12">
        <v>20</v>
      </c>
      <c r="HB23" s="173"/>
      <c r="HC23" s="336">
        <v>465</v>
      </c>
      <c r="HD23" s="337">
        <v>1</v>
      </c>
      <c r="HE23" s="338" t="s">
        <v>257</v>
      </c>
      <c r="HF23" s="12">
        <v>20</v>
      </c>
      <c r="HG23" s="173"/>
      <c r="HH23" s="336">
        <v>880</v>
      </c>
      <c r="HI23" s="337">
        <v>1</v>
      </c>
      <c r="HJ23" s="338" t="s">
        <v>263</v>
      </c>
      <c r="HK23" s="12">
        <v>20</v>
      </c>
      <c r="HL23" s="173"/>
      <c r="HM23" s="336">
        <v>2605</v>
      </c>
      <c r="HN23" s="337">
        <v>0.9</v>
      </c>
      <c r="HO23" s="338" t="s">
        <v>254</v>
      </c>
      <c r="HP23" s="12">
        <v>20</v>
      </c>
      <c r="HQ23" s="173"/>
      <c r="HR23" s="327">
        <v>450</v>
      </c>
      <c r="HS23" s="328">
        <v>1</v>
      </c>
      <c r="HT23" s="372" t="s">
        <v>257</v>
      </c>
      <c r="HU23" s="12">
        <v>20</v>
      </c>
      <c r="HV23" s="173"/>
      <c r="HW23" s="327">
        <v>855</v>
      </c>
      <c r="HX23" s="328">
        <v>1</v>
      </c>
      <c r="HY23" s="372" t="s">
        <v>263</v>
      </c>
      <c r="HZ23" s="12">
        <v>20</v>
      </c>
      <c r="IA23" s="173"/>
      <c r="IB23" s="390">
        <v>525</v>
      </c>
      <c r="IC23" s="391">
        <v>1</v>
      </c>
      <c r="ID23" s="392" t="s">
        <v>264</v>
      </c>
      <c r="IE23" s="12">
        <v>20</v>
      </c>
      <c r="IF23" s="173"/>
      <c r="IG23" s="390">
        <v>585</v>
      </c>
      <c r="IH23" s="391">
        <v>1.1000000000000001</v>
      </c>
      <c r="II23" s="392" t="s">
        <v>264</v>
      </c>
      <c r="IJ23" s="12">
        <v>20</v>
      </c>
      <c r="IK23" s="173"/>
      <c r="IL23" s="390">
        <v>630</v>
      </c>
      <c r="IM23" s="391">
        <v>1.1000000000000001</v>
      </c>
      <c r="IN23" s="392" t="s">
        <v>264</v>
      </c>
      <c r="IO23" s="12">
        <v>20</v>
      </c>
      <c r="IP23" s="173"/>
      <c r="IQ23" s="390">
        <v>885</v>
      </c>
      <c r="IR23" s="391">
        <v>1.2</v>
      </c>
      <c r="IS23" s="392" t="s">
        <v>272</v>
      </c>
      <c r="IT23" s="12">
        <v>20</v>
      </c>
      <c r="IU23" s="173"/>
      <c r="IV23" s="390">
        <v>1035</v>
      </c>
      <c r="IW23" s="391">
        <v>1.1000000000000001</v>
      </c>
      <c r="IX23" s="392" t="s">
        <v>252</v>
      </c>
      <c r="IY23" s="12">
        <v>20</v>
      </c>
      <c r="IZ23" s="173"/>
      <c r="JA23" s="390">
        <v>830</v>
      </c>
      <c r="JB23" s="391">
        <v>1.1000000000000001</v>
      </c>
      <c r="JC23" s="392" t="s">
        <v>272</v>
      </c>
      <c r="JD23" s="12">
        <v>20</v>
      </c>
      <c r="JE23" s="173"/>
      <c r="JF23" s="387">
        <v>275</v>
      </c>
      <c r="JG23" s="388">
        <v>1.1000000000000001</v>
      </c>
      <c r="JH23" s="389" t="s">
        <v>19</v>
      </c>
      <c r="JI23" s="7">
        <v>20</v>
      </c>
      <c r="JJ23" s="173"/>
      <c r="JK23" s="390">
        <v>280</v>
      </c>
      <c r="JL23" s="391">
        <v>1.1000000000000001</v>
      </c>
      <c r="JM23" s="389" t="s">
        <v>19</v>
      </c>
      <c r="JN23" s="7">
        <v>20</v>
      </c>
      <c r="JO23" s="173"/>
      <c r="JP23" s="390">
        <v>565</v>
      </c>
      <c r="JQ23" s="391">
        <v>1.1000000000000001</v>
      </c>
      <c r="JR23" s="392" t="s">
        <v>265</v>
      </c>
      <c r="JS23" s="12">
        <v>20</v>
      </c>
      <c r="JT23" s="173"/>
      <c r="JU23" s="390">
        <v>550</v>
      </c>
      <c r="JV23" s="391">
        <v>1.1000000000000001</v>
      </c>
      <c r="JW23" s="392" t="s">
        <v>265</v>
      </c>
      <c r="JX23" s="12">
        <v>20</v>
      </c>
      <c r="JY23" s="173"/>
      <c r="JZ23" s="390">
        <v>925</v>
      </c>
      <c r="KA23" s="391">
        <v>1</v>
      </c>
      <c r="KB23" s="389" t="s">
        <v>41</v>
      </c>
      <c r="KC23" s="7">
        <v>20</v>
      </c>
      <c r="KD23" s="173"/>
      <c r="KE23" s="390">
        <v>550</v>
      </c>
      <c r="KF23" s="391">
        <v>1.1000000000000001</v>
      </c>
      <c r="KG23" s="392" t="s">
        <v>265</v>
      </c>
      <c r="KH23" s="12">
        <v>20</v>
      </c>
      <c r="KI23" s="173"/>
      <c r="KJ23" s="390">
        <v>1030</v>
      </c>
      <c r="KK23" s="391">
        <v>1.1000000000000001</v>
      </c>
      <c r="KL23" s="389" t="s">
        <v>41</v>
      </c>
      <c r="KM23" s="7">
        <v>20</v>
      </c>
      <c r="KN23" s="173"/>
      <c r="KO23" s="390">
        <v>1125</v>
      </c>
      <c r="KP23" s="391">
        <v>1.2</v>
      </c>
      <c r="KQ23" s="389" t="s">
        <v>41</v>
      </c>
      <c r="KR23" s="7">
        <v>20</v>
      </c>
      <c r="KS23" s="173"/>
      <c r="KT23" s="390">
        <v>3825</v>
      </c>
      <c r="KU23" s="391">
        <v>1.3</v>
      </c>
      <c r="KV23" s="392" t="s">
        <v>254</v>
      </c>
      <c r="KW23" s="12">
        <v>20</v>
      </c>
      <c r="KX23" s="173"/>
      <c r="KY23" s="421">
        <v>530</v>
      </c>
      <c r="KZ23" s="422">
        <v>1.4</v>
      </c>
      <c r="LA23" s="423" t="s">
        <v>271</v>
      </c>
      <c r="LB23" s="12">
        <v>20</v>
      </c>
      <c r="LC23" s="173"/>
      <c r="LD23" s="421">
        <v>525</v>
      </c>
      <c r="LE23" s="422">
        <v>1.4</v>
      </c>
      <c r="LF23" s="423" t="s">
        <v>271</v>
      </c>
      <c r="LG23" s="12">
        <v>20</v>
      </c>
      <c r="LH23" s="173"/>
      <c r="LI23" s="421">
        <v>4580</v>
      </c>
      <c r="LJ23" s="422">
        <v>1.4</v>
      </c>
      <c r="LK23" s="423" t="s">
        <v>270</v>
      </c>
      <c r="LL23" s="12">
        <v>20</v>
      </c>
      <c r="LM23" s="173"/>
      <c r="LN23" s="421">
        <v>1025</v>
      </c>
      <c r="LO23" s="422">
        <v>1.4</v>
      </c>
      <c r="LP23" s="423" t="s">
        <v>272</v>
      </c>
      <c r="LQ23" s="12">
        <v>20</v>
      </c>
      <c r="LR23" s="173"/>
      <c r="LS23" s="421">
        <v>4570</v>
      </c>
      <c r="LT23" s="422">
        <v>1.4</v>
      </c>
      <c r="LU23" s="423" t="s">
        <v>270</v>
      </c>
      <c r="LV23" s="12">
        <v>20</v>
      </c>
      <c r="LW23" s="173"/>
      <c r="LX23" s="421">
        <v>4780</v>
      </c>
      <c r="LY23" s="422">
        <v>1.5</v>
      </c>
      <c r="LZ23" s="423" t="s">
        <v>270</v>
      </c>
      <c r="MA23" s="12">
        <v>20</v>
      </c>
      <c r="MB23" s="173"/>
      <c r="MC23" s="421">
        <v>1165</v>
      </c>
      <c r="MD23" s="422">
        <v>1.6</v>
      </c>
      <c r="ME23" s="423" t="s">
        <v>272</v>
      </c>
      <c r="MF23" s="12">
        <v>20</v>
      </c>
      <c r="MG23" s="173"/>
      <c r="MH23" s="440">
        <v>1170</v>
      </c>
      <c r="MI23" s="441">
        <v>1.6</v>
      </c>
      <c r="MJ23" s="439" t="s">
        <v>272</v>
      </c>
      <c r="MK23" s="12">
        <v>20</v>
      </c>
      <c r="ML23" s="173"/>
      <c r="MM23" s="449">
        <v>1585</v>
      </c>
      <c r="MN23" s="441">
        <v>1.7</v>
      </c>
      <c r="MO23" s="438" t="s">
        <v>41</v>
      </c>
      <c r="MP23" s="7">
        <v>20</v>
      </c>
      <c r="MQ23" s="173"/>
      <c r="MR23" s="455">
        <v>2220</v>
      </c>
      <c r="MS23" s="456">
        <v>1.8</v>
      </c>
      <c r="MT23" s="453" t="s">
        <v>256</v>
      </c>
      <c r="MU23" s="12">
        <v>20</v>
      </c>
      <c r="MV23" s="173"/>
      <c r="MW23" s="461">
        <v>950</v>
      </c>
      <c r="MX23" s="460">
        <v>1.7</v>
      </c>
      <c r="MY23" s="453" t="s">
        <v>264</v>
      </c>
      <c r="MZ23" s="12">
        <v>20</v>
      </c>
      <c r="NA23" s="173"/>
      <c r="NB23" s="461">
        <v>1035</v>
      </c>
      <c r="NC23" s="460">
        <v>1.9</v>
      </c>
      <c r="ND23" s="453" t="s">
        <v>264</v>
      </c>
      <c r="NE23" s="12">
        <v>20</v>
      </c>
      <c r="NF23" s="173"/>
      <c r="NG23" s="468">
        <v>1070</v>
      </c>
      <c r="NH23" s="469">
        <v>1.9</v>
      </c>
      <c r="NI23" s="453" t="s">
        <v>264</v>
      </c>
      <c r="NJ23" s="12">
        <v>20</v>
      </c>
      <c r="NK23" s="173"/>
      <c r="NL23" s="474">
        <v>975</v>
      </c>
      <c r="NM23" s="477">
        <v>1.8</v>
      </c>
      <c r="NN23" s="453" t="s">
        <v>264</v>
      </c>
      <c r="NO23" s="12">
        <v>20</v>
      </c>
      <c r="NP23" s="173"/>
      <c r="NQ23" s="506">
        <v>1365</v>
      </c>
      <c r="NR23" s="477">
        <v>1.8</v>
      </c>
      <c r="NS23" s="453" t="s">
        <v>272</v>
      </c>
      <c r="NT23" s="12">
        <v>20</v>
      </c>
    </row>
    <row r="24" spans="1:384" ht="13">
      <c r="A24" s="35">
        <v>1631</v>
      </c>
      <c r="B24" s="36">
        <v>2.4</v>
      </c>
      <c r="C24" s="98" t="s">
        <v>262</v>
      </c>
      <c r="D24" s="178">
        <v>21</v>
      </c>
      <c r="E24" s="173"/>
      <c r="F24" s="35">
        <v>472</v>
      </c>
      <c r="G24" s="36">
        <v>2.4</v>
      </c>
      <c r="H24" s="98" t="s">
        <v>266</v>
      </c>
      <c r="I24" s="178">
        <v>21</v>
      </c>
      <c r="J24" s="173"/>
      <c r="K24" s="35">
        <v>1282</v>
      </c>
      <c r="L24" s="36">
        <v>2.2999999999999998</v>
      </c>
      <c r="M24" s="98" t="s">
        <v>264</v>
      </c>
      <c r="N24" s="178">
        <v>21</v>
      </c>
      <c r="O24" s="173"/>
      <c r="P24" s="35">
        <v>1064</v>
      </c>
      <c r="Q24" s="36">
        <v>2.1</v>
      </c>
      <c r="R24" s="98" t="s">
        <v>261</v>
      </c>
      <c r="S24" s="178">
        <v>21</v>
      </c>
      <c r="T24" s="173"/>
      <c r="U24" s="111">
        <v>1802</v>
      </c>
      <c r="V24" s="112">
        <v>2</v>
      </c>
      <c r="W24" s="108" t="s">
        <v>41</v>
      </c>
      <c r="X24" s="178">
        <v>21</v>
      </c>
      <c r="Y24" s="173"/>
      <c r="Z24" s="111">
        <v>1719</v>
      </c>
      <c r="AA24" s="112">
        <v>1.9</v>
      </c>
      <c r="AB24" s="108" t="s">
        <v>41</v>
      </c>
      <c r="AC24" s="178">
        <v>21</v>
      </c>
      <c r="AD24" s="173"/>
      <c r="AE24" s="111">
        <v>1746</v>
      </c>
      <c r="AF24" s="112">
        <v>1.9</v>
      </c>
      <c r="AG24" s="108" t="s">
        <v>41</v>
      </c>
      <c r="AH24" s="7">
        <v>21</v>
      </c>
      <c r="AI24" s="173"/>
      <c r="AJ24" s="35">
        <v>3009</v>
      </c>
      <c r="AK24" s="36">
        <v>1.8</v>
      </c>
      <c r="AL24" s="98" t="s">
        <v>258</v>
      </c>
      <c r="AM24" s="12">
        <v>21</v>
      </c>
      <c r="AN24" s="173"/>
      <c r="AO24" s="35">
        <v>1486</v>
      </c>
      <c r="AP24" s="36">
        <v>1.8</v>
      </c>
      <c r="AQ24" s="98" t="s">
        <v>263</v>
      </c>
      <c r="AR24" s="12">
        <v>21</v>
      </c>
      <c r="AS24" s="173"/>
      <c r="AT24" s="35">
        <v>1132</v>
      </c>
      <c r="AU24" s="36">
        <v>1.6</v>
      </c>
      <c r="AV24" s="98" t="s">
        <v>260</v>
      </c>
      <c r="AW24" s="12">
        <v>21</v>
      </c>
      <c r="AX24" s="173"/>
      <c r="AY24" s="35">
        <v>321</v>
      </c>
      <c r="AZ24" s="36">
        <v>1.7</v>
      </c>
      <c r="BA24" s="98" t="s">
        <v>266</v>
      </c>
      <c r="BB24" s="12">
        <v>21</v>
      </c>
      <c r="BC24" s="173"/>
      <c r="BD24" s="35">
        <v>1389</v>
      </c>
      <c r="BE24" s="36">
        <v>1.7</v>
      </c>
      <c r="BF24" s="98" t="s">
        <v>263</v>
      </c>
      <c r="BG24" s="12">
        <v>21</v>
      </c>
      <c r="BH24" s="173"/>
      <c r="BI24" s="35">
        <v>1470</v>
      </c>
      <c r="BJ24" s="36">
        <v>1.8</v>
      </c>
      <c r="BK24" s="98" t="s">
        <v>263</v>
      </c>
      <c r="BL24" s="12">
        <v>21</v>
      </c>
      <c r="BM24" s="173"/>
      <c r="BN24" s="35">
        <v>1453</v>
      </c>
      <c r="BO24" s="36">
        <v>1.8</v>
      </c>
      <c r="BP24" s="98" t="s">
        <v>263</v>
      </c>
      <c r="BQ24" s="12">
        <v>21</v>
      </c>
      <c r="BR24" s="173"/>
      <c r="BS24" s="111">
        <v>409</v>
      </c>
      <c r="BT24" s="112">
        <v>1.6</v>
      </c>
      <c r="BU24" s="108" t="s">
        <v>19</v>
      </c>
      <c r="BV24" s="7">
        <v>21</v>
      </c>
      <c r="BW24" s="173"/>
      <c r="BX24" s="35">
        <v>1240</v>
      </c>
      <c r="BY24" s="36">
        <v>1.5</v>
      </c>
      <c r="BZ24" s="98" t="s">
        <v>263</v>
      </c>
      <c r="CA24" s="12">
        <v>21</v>
      </c>
      <c r="CB24" s="173"/>
      <c r="CC24" s="35">
        <v>1159</v>
      </c>
      <c r="CD24" s="36">
        <v>1.4</v>
      </c>
      <c r="CE24" s="98" t="s">
        <v>263</v>
      </c>
      <c r="CF24" s="12">
        <v>21</v>
      </c>
      <c r="CG24" s="173"/>
      <c r="CH24" s="111">
        <v>1189</v>
      </c>
      <c r="CI24" s="112">
        <v>1.3</v>
      </c>
      <c r="CJ24" s="108" t="s">
        <v>41</v>
      </c>
      <c r="CK24" s="7">
        <v>21</v>
      </c>
      <c r="CL24" s="173"/>
      <c r="CM24" s="35">
        <v>1978</v>
      </c>
      <c r="CN24" s="36">
        <v>1.2</v>
      </c>
      <c r="CO24" s="98" t="s">
        <v>258</v>
      </c>
      <c r="CP24" s="12">
        <v>21</v>
      </c>
      <c r="CQ24" s="173"/>
      <c r="CR24" s="35">
        <v>720</v>
      </c>
      <c r="CS24" s="36">
        <v>1.1000000000000001</v>
      </c>
      <c r="CT24" s="98" t="s">
        <v>253</v>
      </c>
      <c r="CU24" s="12">
        <v>21</v>
      </c>
      <c r="CV24" s="173"/>
      <c r="CW24" s="35">
        <v>1868</v>
      </c>
      <c r="CX24" s="36">
        <v>1.1000000000000001</v>
      </c>
      <c r="CY24" s="98" t="s">
        <v>258</v>
      </c>
      <c r="CZ24" s="12">
        <v>21</v>
      </c>
      <c r="DA24" s="173"/>
      <c r="DB24" s="35">
        <v>1805</v>
      </c>
      <c r="DC24" s="36">
        <v>1.1000000000000001</v>
      </c>
      <c r="DD24" s="98" t="s">
        <v>258</v>
      </c>
      <c r="DE24" s="12">
        <v>21</v>
      </c>
      <c r="DF24" s="173"/>
      <c r="DG24" s="298">
        <v>526</v>
      </c>
      <c r="DH24" s="299">
        <v>1</v>
      </c>
      <c r="DI24" s="303" t="s">
        <v>261</v>
      </c>
      <c r="DJ24" s="12">
        <v>21</v>
      </c>
      <c r="DK24" s="173"/>
      <c r="DL24" s="298">
        <v>184</v>
      </c>
      <c r="DM24" s="299">
        <v>1</v>
      </c>
      <c r="DN24" s="303" t="s">
        <v>266</v>
      </c>
      <c r="DO24" s="12">
        <v>21</v>
      </c>
      <c r="DP24" s="173"/>
      <c r="DQ24" s="298">
        <v>580</v>
      </c>
      <c r="DR24" s="299">
        <v>1.1000000000000001</v>
      </c>
      <c r="DS24" s="303" t="s">
        <v>261</v>
      </c>
      <c r="DT24" s="12">
        <v>21</v>
      </c>
      <c r="DU24" s="173"/>
      <c r="DV24" s="298">
        <v>203</v>
      </c>
      <c r="DW24" s="299">
        <v>1.1000000000000001</v>
      </c>
      <c r="DX24" s="303" t="s">
        <v>266</v>
      </c>
      <c r="DY24" s="12">
        <v>21</v>
      </c>
      <c r="DZ24" s="173"/>
      <c r="EA24" s="298">
        <v>699</v>
      </c>
      <c r="EB24" s="299">
        <v>1</v>
      </c>
      <c r="EC24" s="303" t="s">
        <v>253</v>
      </c>
      <c r="ED24" s="12">
        <v>21</v>
      </c>
      <c r="EE24" s="173"/>
      <c r="EF24" s="298">
        <v>1165</v>
      </c>
      <c r="EG24" s="299">
        <v>1</v>
      </c>
      <c r="EH24" s="303" t="s">
        <v>267</v>
      </c>
      <c r="EI24" s="12">
        <v>21</v>
      </c>
      <c r="EJ24" s="173"/>
      <c r="EK24" s="319">
        <v>402</v>
      </c>
      <c r="EL24" s="320">
        <v>0.9</v>
      </c>
      <c r="EM24" s="321" t="s">
        <v>257</v>
      </c>
      <c r="EN24" s="12">
        <v>21</v>
      </c>
      <c r="EO24" s="173"/>
      <c r="EP24" s="319">
        <v>1503</v>
      </c>
      <c r="EQ24" s="320">
        <v>0.9</v>
      </c>
      <c r="ER24" s="321" t="s">
        <v>258</v>
      </c>
      <c r="ES24" s="12">
        <v>21</v>
      </c>
      <c r="ET24" s="173"/>
      <c r="EU24" s="318">
        <v>843</v>
      </c>
      <c r="EV24" s="325">
        <v>0.9</v>
      </c>
      <c r="EW24" s="324" t="s">
        <v>41</v>
      </c>
      <c r="EX24" s="7">
        <v>21</v>
      </c>
      <c r="EY24" s="173"/>
      <c r="EZ24" s="319">
        <v>614</v>
      </c>
      <c r="FA24" s="320">
        <v>0.8</v>
      </c>
      <c r="FB24" s="321" t="s">
        <v>259</v>
      </c>
      <c r="FC24" s="12">
        <v>21</v>
      </c>
      <c r="FD24" s="173"/>
      <c r="FE24" s="319">
        <v>629</v>
      </c>
      <c r="FF24" s="320">
        <v>0.8</v>
      </c>
      <c r="FG24" s="321" t="s">
        <v>259</v>
      </c>
      <c r="FH24" s="12">
        <v>21</v>
      </c>
      <c r="FI24" s="173"/>
      <c r="FJ24" s="336">
        <v>586</v>
      </c>
      <c r="FK24" s="337">
        <v>0.8</v>
      </c>
      <c r="FL24" s="338" t="s">
        <v>272</v>
      </c>
      <c r="FM24" s="12">
        <v>21</v>
      </c>
      <c r="FN24" s="173"/>
      <c r="FO24" s="319">
        <v>718</v>
      </c>
      <c r="FP24" s="320">
        <v>0.8</v>
      </c>
      <c r="FQ24" s="321" t="s">
        <v>263</v>
      </c>
      <c r="FR24" s="12">
        <v>21</v>
      </c>
      <c r="FS24" s="173"/>
      <c r="FT24" s="319">
        <v>375</v>
      </c>
      <c r="FU24" s="320">
        <v>0.7</v>
      </c>
      <c r="FV24" s="321" t="s">
        <v>261</v>
      </c>
      <c r="FW24" s="12">
        <v>21</v>
      </c>
      <c r="FX24" s="173"/>
      <c r="FY24" s="319">
        <v>621</v>
      </c>
      <c r="FZ24" s="320">
        <v>0.8</v>
      </c>
      <c r="GA24" s="321" t="s">
        <v>259</v>
      </c>
      <c r="GB24" s="12">
        <v>21</v>
      </c>
      <c r="GC24" s="173"/>
      <c r="GD24" s="348">
        <v>400</v>
      </c>
      <c r="GE24" s="349">
        <v>0.8</v>
      </c>
      <c r="GF24" s="353" t="s">
        <v>261</v>
      </c>
      <c r="GG24" s="12">
        <v>21</v>
      </c>
      <c r="GH24" s="173"/>
      <c r="GI24" s="360">
        <v>1145</v>
      </c>
      <c r="GJ24" s="361">
        <v>1</v>
      </c>
      <c r="GK24" s="363" t="s">
        <v>256</v>
      </c>
      <c r="GL24" s="12">
        <v>21</v>
      </c>
      <c r="GM24" s="173"/>
      <c r="GN24" s="336">
        <v>690</v>
      </c>
      <c r="GO24" s="337">
        <v>1</v>
      </c>
      <c r="GP24" s="338" t="s">
        <v>253</v>
      </c>
      <c r="GQ24" s="12">
        <v>21</v>
      </c>
      <c r="GR24" s="173"/>
      <c r="GS24" s="327">
        <v>1115</v>
      </c>
      <c r="GT24" s="328">
        <v>1</v>
      </c>
      <c r="GU24" s="372" t="s">
        <v>256</v>
      </c>
      <c r="GV24" s="12">
        <v>21</v>
      </c>
      <c r="GW24" s="173"/>
      <c r="GX24" s="336">
        <v>470</v>
      </c>
      <c r="GY24" s="337">
        <v>0.9</v>
      </c>
      <c r="GZ24" s="338" t="s">
        <v>264</v>
      </c>
      <c r="HA24" s="12">
        <v>21</v>
      </c>
      <c r="HB24" s="173"/>
      <c r="HC24" s="336">
        <v>1205</v>
      </c>
      <c r="HD24" s="337">
        <v>1</v>
      </c>
      <c r="HE24" s="338" t="s">
        <v>267</v>
      </c>
      <c r="HF24" s="12">
        <v>21</v>
      </c>
      <c r="HG24" s="173"/>
      <c r="HH24" s="336">
        <v>460</v>
      </c>
      <c r="HI24" s="337">
        <v>1</v>
      </c>
      <c r="HJ24" s="338" t="s">
        <v>257</v>
      </c>
      <c r="HK24" s="12">
        <v>21</v>
      </c>
      <c r="HL24" s="173"/>
      <c r="HM24" s="336">
        <v>790</v>
      </c>
      <c r="HN24" s="337">
        <v>1</v>
      </c>
      <c r="HO24" s="338" t="s">
        <v>272</v>
      </c>
      <c r="HP24" s="12">
        <v>21</v>
      </c>
      <c r="HQ24" s="173"/>
      <c r="HR24" s="327">
        <v>1235</v>
      </c>
      <c r="HS24" s="328">
        <v>1</v>
      </c>
      <c r="HT24" s="372" t="s">
        <v>267</v>
      </c>
      <c r="HU24" s="12">
        <v>21</v>
      </c>
      <c r="HV24" s="173"/>
      <c r="HW24" s="327">
        <v>1255</v>
      </c>
      <c r="HX24" s="328">
        <v>1</v>
      </c>
      <c r="HY24" s="372" t="s">
        <v>267</v>
      </c>
      <c r="HZ24" s="12">
        <v>21</v>
      </c>
      <c r="IA24" s="173"/>
      <c r="IB24" s="390">
        <v>1235</v>
      </c>
      <c r="IC24" s="391">
        <v>1</v>
      </c>
      <c r="ID24" s="392" t="s">
        <v>267</v>
      </c>
      <c r="IE24" s="12">
        <v>21</v>
      </c>
      <c r="IF24" s="173"/>
      <c r="IG24" s="390">
        <v>935</v>
      </c>
      <c r="IH24" s="391">
        <v>1.1000000000000001</v>
      </c>
      <c r="II24" s="392" t="s">
        <v>263</v>
      </c>
      <c r="IJ24" s="12">
        <v>21</v>
      </c>
      <c r="IK24" s="173"/>
      <c r="IL24" s="390">
        <v>1300</v>
      </c>
      <c r="IM24" s="391">
        <v>1.1000000000000001</v>
      </c>
      <c r="IN24" s="392" t="s">
        <v>267</v>
      </c>
      <c r="IO24" s="12">
        <v>21</v>
      </c>
      <c r="IP24" s="173"/>
      <c r="IQ24" s="390">
        <v>640</v>
      </c>
      <c r="IR24" s="391">
        <v>1.2</v>
      </c>
      <c r="IS24" s="392" t="s">
        <v>264</v>
      </c>
      <c r="IT24" s="12">
        <v>21</v>
      </c>
      <c r="IU24" s="173"/>
      <c r="IV24" s="390">
        <v>865</v>
      </c>
      <c r="IW24" s="391">
        <v>1.2</v>
      </c>
      <c r="IX24" s="392" t="s">
        <v>272</v>
      </c>
      <c r="IY24" s="12">
        <v>21</v>
      </c>
      <c r="IZ24" s="173"/>
      <c r="JA24" s="390">
        <v>1035</v>
      </c>
      <c r="JB24" s="391">
        <v>1.1000000000000001</v>
      </c>
      <c r="JC24" s="392" t="s">
        <v>252</v>
      </c>
      <c r="JD24" s="12">
        <v>21</v>
      </c>
      <c r="JE24" s="173"/>
      <c r="JF24" s="387">
        <v>1025</v>
      </c>
      <c r="JG24" s="388">
        <v>1.1000000000000001</v>
      </c>
      <c r="JH24" s="389" t="s">
        <v>41</v>
      </c>
      <c r="JI24" s="7">
        <v>21</v>
      </c>
      <c r="JJ24" s="173"/>
      <c r="JK24" s="390">
        <v>585</v>
      </c>
      <c r="JL24" s="391">
        <v>1.1000000000000001</v>
      </c>
      <c r="JM24" s="392" t="s">
        <v>265</v>
      </c>
      <c r="JN24" s="7">
        <v>21</v>
      </c>
      <c r="JO24" s="173"/>
      <c r="JP24" s="390">
        <v>1320</v>
      </c>
      <c r="JQ24" s="391">
        <v>1.1000000000000001</v>
      </c>
      <c r="JR24" s="392" t="s">
        <v>267</v>
      </c>
      <c r="JS24" s="12">
        <v>21</v>
      </c>
      <c r="JT24" s="173"/>
      <c r="JU24" s="390">
        <v>1395</v>
      </c>
      <c r="JV24" s="391">
        <v>1.1000000000000001</v>
      </c>
      <c r="JW24" s="392" t="s">
        <v>267</v>
      </c>
      <c r="JX24" s="12">
        <v>21</v>
      </c>
      <c r="JY24" s="173"/>
      <c r="JZ24" s="390">
        <v>3005</v>
      </c>
      <c r="KA24" s="391">
        <v>1</v>
      </c>
      <c r="KB24" s="392" t="s">
        <v>254</v>
      </c>
      <c r="KC24" s="12">
        <v>21</v>
      </c>
      <c r="KD24" s="173"/>
      <c r="KE24" s="390">
        <v>3240</v>
      </c>
      <c r="KF24" s="391">
        <v>1.1000000000000001</v>
      </c>
      <c r="KG24" s="392" t="s">
        <v>254</v>
      </c>
      <c r="KH24" s="12">
        <v>21</v>
      </c>
      <c r="KI24" s="173"/>
      <c r="KJ24" s="390">
        <v>3300</v>
      </c>
      <c r="KK24" s="391">
        <v>1.1000000000000001</v>
      </c>
      <c r="KL24" s="392" t="s">
        <v>254</v>
      </c>
      <c r="KM24" s="12">
        <v>21</v>
      </c>
      <c r="KN24" s="173"/>
      <c r="KO24" s="390">
        <v>3500</v>
      </c>
      <c r="KP24" s="391">
        <v>1.2</v>
      </c>
      <c r="KQ24" s="392" t="s">
        <v>254</v>
      </c>
      <c r="KR24" s="12">
        <v>21</v>
      </c>
      <c r="KS24" s="173"/>
      <c r="KT24" s="390">
        <v>705</v>
      </c>
      <c r="KU24" s="391">
        <v>1.4</v>
      </c>
      <c r="KV24" s="392" t="s">
        <v>265</v>
      </c>
      <c r="KW24" s="12">
        <v>21</v>
      </c>
      <c r="KX24" s="173"/>
      <c r="KY24" s="421">
        <v>4015</v>
      </c>
      <c r="KZ24" s="422">
        <v>1.4</v>
      </c>
      <c r="LA24" s="423" t="s">
        <v>254</v>
      </c>
      <c r="LB24" s="12">
        <v>21</v>
      </c>
      <c r="LC24" s="173"/>
      <c r="LD24" s="421">
        <v>1485</v>
      </c>
      <c r="LE24" s="422">
        <v>1.6</v>
      </c>
      <c r="LF24" s="389" t="s">
        <v>41</v>
      </c>
      <c r="LG24" s="7">
        <v>21</v>
      </c>
      <c r="LH24" s="173"/>
      <c r="LI24" s="421">
        <v>4205</v>
      </c>
      <c r="LJ24" s="422">
        <v>1.4</v>
      </c>
      <c r="LK24" s="392" t="s">
        <v>254</v>
      </c>
      <c r="LL24" s="12">
        <v>21</v>
      </c>
      <c r="LM24" s="173"/>
      <c r="LN24" s="421">
        <v>4125</v>
      </c>
      <c r="LO24" s="422">
        <v>1.4</v>
      </c>
      <c r="LP24" s="392" t="s">
        <v>254</v>
      </c>
      <c r="LQ24" s="12">
        <v>21</v>
      </c>
      <c r="LR24" s="173"/>
      <c r="LS24" s="421">
        <v>4195</v>
      </c>
      <c r="LT24" s="422">
        <v>1.4</v>
      </c>
      <c r="LU24" s="392" t="s">
        <v>254</v>
      </c>
      <c r="LV24" s="12">
        <v>21</v>
      </c>
      <c r="LW24" s="173"/>
      <c r="LX24" s="421">
        <v>4405</v>
      </c>
      <c r="LY24" s="422">
        <v>1.5</v>
      </c>
      <c r="LZ24" s="392" t="s">
        <v>254</v>
      </c>
      <c r="MA24" s="12">
        <v>21</v>
      </c>
      <c r="MB24" s="173"/>
      <c r="MC24" s="421">
        <v>5300</v>
      </c>
      <c r="MD24" s="422">
        <v>1.6</v>
      </c>
      <c r="ME24" s="392" t="s">
        <v>270</v>
      </c>
      <c r="MF24" s="12">
        <v>21</v>
      </c>
      <c r="MG24" s="173"/>
      <c r="MH24" s="440">
        <v>5375</v>
      </c>
      <c r="MI24" s="441">
        <v>1.7</v>
      </c>
      <c r="MJ24" s="439" t="s">
        <v>275</v>
      </c>
      <c r="MK24" s="12">
        <v>21</v>
      </c>
      <c r="ML24" s="173"/>
      <c r="MM24" s="449">
        <v>640</v>
      </c>
      <c r="MN24" s="441">
        <v>1.7</v>
      </c>
      <c r="MO24" s="448" t="s">
        <v>271</v>
      </c>
      <c r="MP24" s="12">
        <v>21</v>
      </c>
      <c r="MQ24" s="173"/>
      <c r="MR24" s="455">
        <v>1665</v>
      </c>
      <c r="MS24" s="456">
        <v>1.8</v>
      </c>
      <c r="MT24" s="438" t="s">
        <v>41</v>
      </c>
      <c r="MU24" s="7">
        <v>21</v>
      </c>
      <c r="MV24" s="173"/>
      <c r="MW24" s="461">
        <v>1670</v>
      </c>
      <c r="MX24" s="460">
        <v>1.8</v>
      </c>
      <c r="MY24" s="438" t="s">
        <v>41</v>
      </c>
      <c r="MZ24" s="7">
        <v>21</v>
      </c>
      <c r="NA24" s="173"/>
      <c r="NB24" s="461">
        <v>1855</v>
      </c>
      <c r="NC24" s="460">
        <v>1.9</v>
      </c>
      <c r="ND24" s="453" t="s">
        <v>252</v>
      </c>
      <c r="NE24" s="12">
        <v>21</v>
      </c>
      <c r="NF24" s="173"/>
      <c r="NG24" s="468">
        <v>1855</v>
      </c>
      <c r="NH24" s="469">
        <v>1.9</v>
      </c>
      <c r="NI24" s="453" t="s">
        <v>252</v>
      </c>
      <c r="NJ24" s="12">
        <v>21</v>
      </c>
      <c r="NK24" s="173"/>
      <c r="NL24" s="474">
        <v>1855</v>
      </c>
      <c r="NM24" s="477">
        <v>1.9</v>
      </c>
      <c r="NN24" s="453" t="s">
        <v>252</v>
      </c>
      <c r="NO24" s="12">
        <v>21</v>
      </c>
      <c r="NP24" s="173"/>
      <c r="NQ24" s="506">
        <v>1805</v>
      </c>
      <c r="NR24" s="477">
        <v>1.9</v>
      </c>
      <c r="NS24" s="453" t="s">
        <v>252</v>
      </c>
      <c r="NT24" s="12">
        <v>21</v>
      </c>
    </row>
    <row r="25" spans="1:384" ht="13">
      <c r="A25" s="35">
        <v>1977</v>
      </c>
      <c r="B25" s="36">
        <v>2.5</v>
      </c>
      <c r="C25" s="98" t="s">
        <v>263</v>
      </c>
      <c r="D25" s="178">
        <v>22</v>
      </c>
      <c r="E25" s="173"/>
      <c r="F25" s="35">
        <v>1994</v>
      </c>
      <c r="G25" s="36">
        <v>2.5</v>
      </c>
      <c r="H25" s="98" t="s">
        <v>263</v>
      </c>
      <c r="I25" s="178">
        <v>22</v>
      </c>
      <c r="J25" s="173"/>
      <c r="K25" s="35">
        <v>445</v>
      </c>
      <c r="L25" s="36">
        <v>2.2999999999999998</v>
      </c>
      <c r="M25" s="98" t="s">
        <v>266</v>
      </c>
      <c r="N25" s="178">
        <v>22</v>
      </c>
      <c r="O25" s="173"/>
      <c r="P25" s="35">
        <v>416</v>
      </c>
      <c r="Q25" s="36">
        <v>2.1</v>
      </c>
      <c r="R25" s="98" t="s">
        <v>266</v>
      </c>
      <c r="S25" s="178">
        <v>22</v>
      </c>
      <c r="T25" s="173"/>
      <c r="U25" s="35">
        <v>1039</v>
      </c>
      <c r="V25" s="36">
        <v>2</v>
      </c>
      <c r="W25" s="98" t="s">
        <v>261</v>
      </c>
      <c r="X25" s="178">
        <v>22</v>
      </c>
      <c r="Y25" s="173"/>
      <c r="Z25" s="35">
        <v>1019</v>
      </c>
      <c r="AA25" s="36">
        <v>2</v>
      </c>
      <c r="AB25" s="98" t="s">
        <v>261</v>
      </c>
      <c r="AC25" s="178">
        <v>22</v>
      </c>
      <c r="AD25" s="173"/>
      <c r="AE25" s="35">
        <v>1637</v>
      </c>
      <c r="AF25" s="36">
        <v>2</v>
      </c>
      <c r="AG25" s="98" t="s">
        <v>263</v>
      </c>
      <c r="AH25" s="178">
        <v>22</v>
      </c>
      <c r="AI25" s="173"/>
      <c r="AJ25" s="35">
        <v>1579</v>
      </c>
      <c r="AK25" s="36">
        <v>1.9</v>
      </c>
      <c r="AL25" s="98" t="s">
        <v>263</v>
      </c>
      <c r="AM25" s="178">
        <v>22</v>
      </c>
      <c r="AN25" s="173"/>
      <c r="AO25" s="35">
        <v>961</v>
      </c>
      <c r="AP25" s="36">
        <v>1.9</v>
      </c>
      <c r="AQ25" s="98" t="s">
        <v>261</v>
      </c>
      <c r="AR25" s="178">
        <v>22</v>
      </c>
      <c r="AS25" s="173"/>
      <c r="AT25" s="35">
        <v>1438</v>
      </c>
      <c r="AU25" s="36">
        <v>1.8</v>
      </c>
      <c r="AV25" s="98" t="s">
        <v>263</v>
      </c>
      <c r="AW25" s="12">
        <v>22</v>
      </c>
      <c r="AX25" s="173"/>
      <c r="AY25" s="35">
        <v>1430</v>
      </c>
      <c r="AZ25" s="36">
        <v>1.8</v>
      </c>
      <c r="BA25" s="98" t="s">
        <v>263</v>
      </c>
      <c r="BB25" s="12">
        <v>22</v>
      </c>
      <c r="BC25" s="173"/>
      <c r="BD25" s="35">
        <v>882</v>
      </c>
      <c r="BE25" s="36">
        <v>1.7</v>
      </c>
      <c r="BF25" s="98" t="s">
        <v>261</v>
      </c>
      <c r="BG25" s="12">
        <v>22</v>
      </c>
      <c r="BH25" s="173"/>
      <c r="BI25" s="35">
        <v>924</v>
      </c>
      <c r="BJ25" s="36">
        <v>1.8</v>
      </c>
      <c r="BK25" s="98" t="s">
        <v>261</v>
      </c>
      <c r="BL25" s="12">
        <v>22</v>
      </c>
      <c r="BM25" s="173"/>
      <c r="BN25" s="35">
        <v>1230</v>
      </c>
      <c r="BO25" s="36">
        <v>1.8</v>
      </c>
      <c r="BP25" s="98" t="s">
        <v>262</v>
      </c>
      <c r="BQ25" s="12">
        <v>22</v>
      </c>
      <c r="BR25" s="173"/>
      <c r="BS25" s="111">
        <v>1507</v>
      </c>
      <c r="BT25" s="112">
        <v>1.7</v>
      </c>
      <c r="BU25" s="108" t="s">
        <v>41</v>
      </c>
      <c r="BV25" s="7">
        <v>22</v>
      </c>
      <c r="BW25" s="173"/>
      <c r="BX25" s="111">
        <v>380</v>
      </c>
      <c r="BY25" s="112">
        <v>1.5</v>
      </c>
      <c r="BZ25" s="108" t="s">
        <v>19</v>
      </c>
      <c r="CA25" s="7">
        <v>22</v>
      </c>
      <c r="CB25" s="173"/>
      <c r="CC25" s="111">
        <v>352</v>
      </c>
      <c r="CD25" s="112">
        <v>1.4</v>
      </c>
      <c r="CE25" s="108" t="s">
        <v>19</v>
      </c>
      <c r="CF25" s="7">
        <v>22</v>
      </c>
      <c r="CG25" s="173"/>
      <c r="CH25" s="35">
        <v>1079</v>
      </c>
      <c r="CI25" s="36">
        <v>1.3</v>
      </c>
      <c r="CJ25" s="98" t="s">
        <v>263</v>
      </c>
      <c r="CK25" s="12">
        <v>22</v>
      </c>
      <c r="CL25" s="173"/>
      <c r="CM25" s="35">
        <v>1026</v>
      </c>
      <c r="CN25" s="36">
        <v>1.2</v>
      </c>
      <c r="CO25" s="98" t="s">
        <v>263</v>
      </c>
      <c r="CP25" s="12">
        <v>22</v>
      </c>
      <c r="CQ25" s="173"/>
      <c r="CR25" s="111">
        <v>1066</v>
      </c>
      <c r="CS25" s="112">
        <v>1.2</v>
      </c>
      <c r="CT25" s="108" t="s">
        <v>41</v>
      </c>
      <c r="CU25" s="7">
        <v>22</v>
      </c>
      <c r="CV25" s="173"/>
      <c r="CW25" s="111">
        <v>1005</v>
      </c>
      <c r="CX25" s="112">
        <v>1.1000000000000001</v>
      </c>
      <c r="CY25" s="108" t="s">
        <v>41</v>
      </c>
      <c r="CZ25" s="7">
        <v>22</v>
      </c>
      <c r="DA25" s="173"/>
      <c r="DB25" s="35">
        <v>891</v>
      </c>
      <c r="DC25" s="36">
        <v>1.1000000000000001</v>
      </c>
      <c r="DD25" s="98" t="s">
        <v>263</v>
      </c>
      <c r="DE25" s="12">
        <v>22</v>
      </c>
      <c r="DF25" s="173"/>
      <c r="DG25" s="298">
        <v>669</v>
      </c>
      <c r="DH25" s="299">
        <v>1</v>
      </c>
      <c r="DI25" s="303" t="s">
        <v>253</v>
      </c>
      <c r="DJ25" s="12">
        <v>22</v>
      </c>
      <c r="DK25" s="173"/>
      <c r="DL25" s="300">
        <v>987</v>
      </c>
      <c r="DM25" s="301">
        <v>1.1000000000000001</v>
      </c>
      <c r="DN25" s="302" t="s">
        <v>41</v>
      </c>
      <c r="DO25" s="7">
        <v>22</v>
      </c>
      <c r="DP25" s="173"/>
      <c r="DQ25" s="298">
        <v>209</v>
      </c>
      <c r="DR25" s="299">
        <v>1.1000000000000001</v>
      </c>
      <c r="DS25" s="303" t="s">
        <v>266</v>
      </c>
      <c r="DT25" s="12">
        <v>22</v>
      </c>
      <c r="DU25" s="173"/>
      <c r="DV25" s="298">
        <v>1428</v>
      </c>
      <c r="DW25" s="299">
        <v>1.2</v>
      </c>
      <c r="DX25" s="303" t="s">
        <v>267</v>
      </c>
      <c r="DY25" s="12">
        <v>22</v>
      </c>
      <c r="DZ25" s="173"/>
      <c r="EA25" s="298">
        <v>1300</v>
      </c>
      <c r="EB25" s="299">
        <v>1.1000000000000001</v>
      </c>
      <c r="EC25" s="303" t="s">
        <v>267</v>
      </c>
      <c r="ED25" s="12">
        <v>22</v>
      </c>
      <c r="EE25" s="173"/>
      <c r="EF25" s="298">
        <v>847</v>
      </c>
      <c r="EG25" s="299">
        <v>1</v>
      </c>
      <c r="EH25" s="303" t="s">
        <v>263</v>
      </c>
      <c r="EI25" s="12">
        <v>22</v>
      </c>
      <c r="EJ25" s="173"/>
      <c r="EK25" s="318">
        <v>946</v>
      </c>
      <c r="EL25" s="325">
        <v>1</v>
      </c>
      <c r="EM25" s="324" t="s">
        <v>41</v>
      </c>
      <c r="EN25" s="7">
        <v>22</v>
      </c>
      <c r="EO25" s="173"/>
      <c r="EP25" s="319">
        <v>788</v>
      </c>
      <c r="EQ25" s="320">
        <v>0.9</v>
      </c>
      <c r="ER25" s="321" t="s">
        <v>263</v>
      </c>
      <c r="ES25" s="12">
        <v>22</v>
      </c>
      <c r="ET25" s="173"/>
      <c r="EU25" s="319">
        <v>1525</v>
      </c>
      <c r="EV25" s="320">
        <v>0.9</v>
      </c>
      <c r="EW25" s="321" t="s">
        <v>258</v>
      </c>
      <c r="EX25" s="12">
        <v>22</v>
      </c>
      <c r="EY25" s="173"/>
      <c r="EZ25" s="319">
        <v>3056</v>
      </c>
      <c r="FA25" s="320">
        <v>0.9</v>
      </c>
      <c r="FB25" s="321" t="s">
        <v>270</v>
      </c>
      <c r="FC25" s="12">
        <v>22</v>
      </c>
      <c r="FD25" s="173"/>
      <c r="FE25" s="319">
        <v>607</v>
      </c>
      <c r="FF25" s="320">
        <v>0.8</v>
      </c>
      <c r="FG25" s="321" t="s">
        <v>272</v>
      </c>
      <c r="FH25" s="12">
        <v>22</v>
      </c>
      <c r="FI25" s="173"/>
      <c r="FJ25" s="336">
        <v>1489</v>
      </c>
      <c r="FK25" s="337">
        <v>0.9</v>
      </c>
      <c r="FL25" s="338" t="s">
        <v>258</v>
      </c>
      <c r="FM25" s="12">
        <v>22</v>
      </c>
      <c r="FN25" s="173"/>
      <c r="FO25" s="319">
        <v>466</v>
      </c>
      <c r="FP25" s="320">
        <v>0.8</v>
      </c>
      <c r="FQ25" s="321" t="s">
        <v>264</v>
      </c>
      <c r="FR25" s="12">
        <v>22</v>
      </c>
      <c r="FS25" s="173"/>
      <c r="FT25" s="319">
        <v>664</v>
      </c>
      <c r="FU25" s="320">
        <v>0.8</v>
      </c>
      <c r="FV25" s="321" t="s">
        <v>263</v>
      </c>
      <c r="FW25" s="12">
        <v>22</v>
      </c>
      <c r="FX25" s="173"/>
      <c r="FY25" s="319">
        <v>396</v>
      </c>
      <c r="FZ25" s="320">
        <v>0.8</v>
      </c>
      <c r="GA25" s="321" t="s">
        <v>261</v>
      </c>
      <c r="GB25" s="12">
        <v>22</v>
      </c>
      <c r="GC25" s="173"/>
      <c r="GD25" s="348">
        <v>421</v>
      </c>
      <c r="GE25" s="349">
        <v>0.9</v>
      </c>
      <c r="GF25" s="353" t="s">
        <v>257</v>
      </c>
      <c r="GG25" s="12">
        <v>22</v>
      </c>
      <c r="GH25" s="173"/>
      <c r="GI25" s="360">
        <v>1185</v>
      </c>
      <c r="GJ25" s="361">
        <v>1</v>
      </c>
      <c r="GK25" s="363" t="s">
        <v>267</v>
      </c>
      <c r="GL25" s="12">
        <v>22</v>
      </c>
      <c r="GM25" s="173"/>
      <c r="GN25" s="336">
        <v>1185</v>
      </c>
      <c r="GO25" s="337">
        <v>1</v>
      </c>
      <c r="GP25" s="338" t="s">
        <v>267</v>
      </c>
      <c r="GQ25" s="12">
        <v>22</v>
      </c>
      <c r="GR25" s="173"/>
      <c r="GS25" s="327">
        <v>660</v>
      </c>
      <c r="GT25" s="328">
        <v>1</v>
      </c>
      <c r="GU25" s="372" t="s">
        <v>253</v>
      </c>
      <c r="GV25" s="12">
        <v>22</v>
      </c>
      <c r="GW25" s="173"/>
      <c r="GX25" s="336">
        <v>430</v>
      </c>
      <c r="GY25" s="337">
        <v>0.9</v>
      </c>
      <c r="GZ25" s="338" t="s">
        <v>257</v>
      </c>
      <c r="HA25" s="12">
        <v>22</v>
      </c>
      <c r="HB25" s="173"/>
      <c r="HC25" s="336">
        <v>510</v>
      </c>
      <c r="HD25" s="337">
        <v>1</v>
      </c>
      <c r="HE25" s="338" t="s">
        <v>261</v>
      </c>
      <c r="HF25" s="12">
        <v>22</v>
      </c>
      <c r="HG25" s="173"/>
      <c r="HH25" s="336">
        <v>1215</v>
      </c>
      <c r="HI25" s="337">
        <v>1</v>
      </c>
      <c r="HJ25" s="338" t="s">
        <v>267</v>
      </c>
      <c r="HK25" s="12">
        <v>22</v>
      </c>
      <c r="HL25" s="173"/>
      <c r="HM25" s="336">
        <v>860</v>
      </c>
      <c r="HN25" s="337">
        <v>1</v>
      </c>
      <c r="HO25" s="338" t="s">
        <v>263</v>
      </c>
      <c r="HP25" s="12">
        <v>22</v>
      </c>
      <c r="HQ25" s="173"/>
      <c r="HR25" s="327">
        <v>535</v>
      </c>
      <c r="HS25" s="328">
        <v>1</v>
      </c>
      <c r="HT25" s="372" t="s">
        <v>261</v>
      </c>
      <c r="HU25" s="12">
        <v>22</v>
      </c>
      <c r="HV25" s="173"/>
      <c r="HW25" s="327">
        <v>500</v>
      </c>
      <c r="HX25" s="328">
        <v>1</v>
      </c>
      <c r="HY25" s="372" t="s">
        <v>261</v>
      </c>
      <c r="HZ25" s="12">
        <v>22</v>
      </c>
      <c r="IA25" s="173"/>
      <c r="IB25" s="390">
        <v>495</v>
      </c>
      <c r="IC25" s="391">
        <v>1</v>
      </c>
      <c r="ID25" s="392" t="s">
        <v>261</v>
      </c>
      <c r="IE25" s="12">
        <v>22</v>
      </c>
      <c r="IF25" s="173"/>
      <c r="IG25" s="390">
        <v>215</v>
      </c>
      <c r="IH25" s="391">
        <v>1.2</v>
      </c>
      <c r="II25" s="392" t="s">
        <v>266</v>
      </c>
      <c r="IJ25" s="12">
        <v>22</v>
      </c>
      <c r="IK25" s="173"/>
      <c r="IL25" s="390">
        <v>630</v>
      </c>
      <c r="IM25" s="391">
        <v>1.2</v>
      </c>
      <c r="IN25" s="392" t="s">
        <v>265</v>
      </c>
      <c r="IO25" s="12">
        <v>22</v>
      </c>
      <c r="IP25" s="173"/>
      <c r="IQ25" s="387">
        <v>1115</v>
      </c>
      <c r="IR25" s="388">
        <v>1.2</v>
      </c>
      <c r="IS25" s="389" t="s">
        <v>41</v>
      </c>
      <c r="IT25" s="7">
        <v>22</v>
      </c>
      <c r="IU25" s="173"/>
      <c r="IV25" s="387">
        <v>1075</v>
      </c>
      <c r="IW25" s="388">
        <v>1.2</v>
      </c>
      <c r="IX25" s="389" t="s">
        <v>41</v>
      </c>
      <c r="IY25" s="7">
        <v>22</v>
      </c>
      <c r="IZ25" s="173"/>
      <c r="JA25" s="387">
        <v>1070</v>
      </c>
      <c r="JB25" s="388">
        <v>1.2</v>
      </c>
      <c r="JC25" s="389" t="s">
        <v>41</v>
      </c>
      <c r="JD25" s="7">
        <v>22</v>
      </c>
      <c r="JE25" s="173"/>
      <c r="JF25" s="390">
        <v>1020</v>
      </c>
      <c r="JG25" s="391">
        <v>1.1000000000000001</v>
      </c>
      <c r="JH25" s="392" t="s">
        <v>252</v>
      </c>
      <c r="JI25" s="12">
        <v>22</v>
      </c>
      <c r="JJ25" s="173"/>
      <c r="JK25" s="390">
        <v>1020</v>
      </c>
      <c r="JL25" s="391">
        <v>1.1000000000000001</v>
      </c>
      <c r="JM25" s="389" t="s">
        <v>41</v>
      </c>
      <c r="JN25" s="7">
        <v>22</v>
      </c>
      <c r="JO25" s="173"/>
      <c r="JP25" s="390">
        <v>990</v>
      </c>
      <c r="JQ25" s="391">
        <v>1.1000000000000001</v>
      </c>
      <c r="JR25" s="389" t="s">
        <v>41</v>
      </c>
      <c r="JS25" s="7">
        <v>22</v>
      </c>
      <c r="JT25" s="173"/>
      <c r="JU25" s="390">
        <v>985</v>
      </c>
      <c r="JV25" s="391">
        <v>1.1000000000000001</v>
      </c>
      <c r="JW25" s="389" t="s">
        <v>41</v>
      </c>
      <c r="JX25" s="7">
        <v>22</v>
      </c>
      <c r="JY25" s="173"/>
      <c r="JZ25" s="390">
        <v>435</v>
      </c>
      <c r="KA25" s="391">
        <v>1.1000000000000001</v>
      </c>
      <c r="KB25" s="392" t="s">
        <v>271</v>
      </c>
      <c r="KC25" s="12">
        <v>22</v>
      </c>
      <c r="KD25" s="173"/>
      <c r="KE25" s="390">
        <v>3990</v>
      </c>
      <c r="KF25" s="391">
        <v>1.2</v>
      </c>
      <c r="KG25" s="392" t="s">
        <v>270</v>
      </c>
      <c r="KH25" s="12">
        <v>22</v>
      </c>
      <c r="KI25" s="173"/>
      <c r="KJ25" s="390">
        <v>470</v>
      </c>
      <c r="KK25" s="391">
        <v>1.2</v>
      </c>
      <c r="KL25" s="392" t="s">
        <v>271</v>
      </c>
      <c r="KM25" s="12">
        <v>22</v>
      </c>
      <c r="KN25" s="173"/>
      <c r="KO25" s="390">
        <v>485</v>
      </c>
      <c r="KP25" s="391">
        <v>1.3</v>
      </c>
      <c r="KQ25" s="392" t="s">
        <v>271</v>
      </c>
      <c r="KR25" s="12">
        <v>22</v>
      </c>
      <c r="KS25" s="173"/>
      <c r="KT25" s="390">
        <v>520</v>
      </c>
      <c r="KU25" s="391">
        <v>1.4</v>
      </c>
      <c r="KV25" s="392" t="s">
        <v>271</v>
      </c>
      <c r="KW25" s="12">
        <v>22</v>
      </c>
      <c r="KX25" s="173"/>
      <c r="KY25" s="421">
        <v>4830</v>
      </c>
      <c r="KZ25" s="422">
        <v>1.5</v>
      </c>
      <c r="LA25" s="423" t="s">
        <v>270</v>
      </c>
      <c r="LB25" s="12">
        <v>22</v>
      </c>
      <c r="LC25" s="173"/>
      <c r="LD25" s="421">
        <v>4635</v>
      </c>
      <c r="LE25" s="422">
        <v>1.6</v>
      </c>
      <c r="LF25" s="423" t="s">
        <v>254</v>
      </c>
      <c r="LG25" s="12">
        <v>22</v>
      </c>
      <c r="LH25" s="173"/>
      <c r="LI25" s="421">
        <v>835</v>
      </c>
      <c r="LJ25" s="422">
        <v>1.6</v>
      </c>
      <c r="LK25" s="423" t="s">
        <v>265</v>
      </c>
      <c r="LL25" s="12">
        <v>22</v>
      </c>
      <c r="LM25" s="173"/>
      <c r="LN25" s="421">
        <v>1995</v>
      </c>
      <c r="LO25" s="422">
        <v>1.6</v>
      </c>
      <c r="LP25" s="423" t="s">
        <v>267</v>
      </c>
      <c r="LQ25" s="12">
        <v>22</v>
      </c>
      <c r="LR25" s="173"/>
      <c r="LS25" s="421">
        <v>5140</v>
      </c>
      <c r="LT25" s="422">
        <v>1.6</v>
      </c>
      <c r="LU25" s="423" t="s">
        <v>275</v>
      </c>
      <c r="LV25" s="12">
        <v>22</v>
      </c>
      <c r="LW25" s="173"/>
      <c r="LX25" s="421">
        <v>5160</v>
      </c>
      <c r="LY25" s="422">
        <v>1.6</v>
      </c>
      <c r="LZ25" s="423" t="s">
        <v>275</v>
      </c>
      <c r="MA25" s="12">
        <v>22</v>
      </c>
      <c r="MB25" s="173"/>
      <c r="MC25" s="421">
        <v>5195</v>
      </c>
      <c r="MD25" s="422">
        <v>1.7</v>
      </c>
      <c r="ME25" s="423" t="s">
        <v>275</v>
      </c>
      <c r="MF25" s="12">
        <v>22</v>
      </c>
      <c r="MG25" s="173"/>
      <c r="MH25" s="440">
        <v>2200</v>
      </c>
      <c r="MI25" s="441">
        <v>1.8</v>
      </c>
      <c r="MJ25" s="439" t="s">
        <v>256</v>
      </c>
      <c r="MK25" s="12">
        <v>22</v>
      </c>
      <c r="ML25" s="173"/>
      <c r="MM25" s="449">
        <v>2225</v>
      </c>
      <c r="MN25" s="441">
        <v>1.8</v>
      </c>
      <c r="MO25" s="448" t="s">
        <v>256</v>
      </c>
      <c r="MP25" s="12">
        <v>22</v>
      </c>
      <c r="MQ25" s="173"/>
      <c r="MR25" s="455">
        <v>1750</v>
      </c>
      <c r="MS25" s="456">
        <v>1.8</v>
      </c>
      <c r="MT25" s="454" t="s">
        <v>252</v>
      </c>
      <c r="MU25" s="12">
        <v>22</v>
      </c>
      <c r="MV25" s="173"/>
      <c r="MW25" s="461">
        <v>1745</v>
      </c>
      <c r="MX25" s="460">
        <v>1.8</v>
      </c>
      <c r="MY25" s="454" t="s">
        <v>252</v>
      </c>
      <c r="MZ25" s="12">
        <v>22</v>
      </c>
      <c r="NA25" s="173"/>
      <c r="NB25" s="461">
        <v>2505</v>
      </c>
      <c r="NC25" s="460">
        <v>2</v>
      </c>
      <c r="ND25" s="454" t="s">
        <v>267</v>
      </c>
      <c r="NE25" s="12">
        <v>22</v>
      </c>
      <c r="NF25" s="173"/>
      <c r="NG25" s="468">
        <v>2495</v>
      </c>
      <c r="NH25" s="469">
        <v>2</v>
      </c>
      <c r="NI25" s="467" t="s">
        <v>267</v>
      </c>
      <c r="NJ25" s="12">
        <v>22</v>
      </c>
      <c r="NK25" s="173"/>
      <c r="NL25" s="474">
        <v>2500</v>
      </c>
      <c r="NM25" s="477">
        <v>2</v>
      </c>
      <c r="NN25" s="467" t="s">
        <v>267</v>
      </c>
      <c r="NO25" s="12">
        <v>22</v>
      </c>
      <c r="NP25" s="173"/>
      <c r="NQ25" s="506">
        <v>735</v>
      </c>
      <c r="NR25" s="477">
        <v>1.9</v>
      </c>
      <c r="NS25" s="505" t="s">
        <v>271</v>
      </c>
      <c r="NT25" s="12">
        <v>22</v>
      </c>
    </row>
    <row r="26" spans="1:384" ht="13">
      <c r="A26" s="35">
        <v>1423</v>
      </c>
      <c r="B26" s="36">
        <v>2.5</v>
      </c>
      <c r="C26" s="98" t="s">
        <v>264</v>
      </c>
      <c r="D26" s="178">
        <v>23</v>
      </c>
      <c r="E26" s="173"/>
      <c r="F26" s="35">
        <v>1406</v>
      </c>
      <c r="G26" s="36">
        <v>2.5</v>
      </c>
      <c r="H26" s="98" t="s">
        <v>264</v>
      </c>
      <c r="I26" s="178">
        <v>23</v>
      </c>
      <c r="J26" s="173"/>
      <c r="K26" s="35">
        <v>1674</v>
      </c>
      <c r="L26" s="36">
        <v>2.4</v>
      </c>
      <c r="M26" s="98" t="s">
        <v>262</v>
      </c>
      <c r="N26" s="178">
        <v>23</v>
      </c>
      <c r="O26" s="173"/>
      <c r="P26" s="35">
        <v>1861</v>
      </c>
      <c r="Q26" s="36">
        <v>2.2999999999999998</v>
      </c>
      <c r="R26" s="98" t="s">
        <v>263</v>
      </c>
      <c r="S26" s="178">
        <v>23</v>
      </c>
      <c r="T26" s="173"/>
      <c r="U26" s="35">
        <v>1806</v>
      </c>
      <c r="V26" s="36">
        <v>2.2999999999999998</v>
      </c>
      <c r="W26" s="98" t="s">
        <v>263</v>
      </c>
      <c r="X26" s="178">
        <v>23</v>
      </c>
      <c r="Y26" s="173"/>
      <c r="Z26" s="35">
        <v>1709</v>
      </c>
      <c r="AA26" s="36">
        <v>2.1</v>
      </c>
      <c r="AB26" s="98" t="s">
        <v>263</v>
      </c>
      <c r="AC26" s="178">
        <v>23</v>
      </c>
      <c r="AD26" s="173"/>
      <c r="AE26" s="35">
        <v>1017</v>
      </c>
      <c r="AF26" s="36">
        <v>2</v>
      </c>
      <c r="AG26" s="98" t="s">
        <v>261</v>
      </c>
      <c r="AH26" s="178">
        <v>23</v>
      </c>
      <c r="AI26" s="173"/>
      <c r="AJ26" s="35">
        <v>1017</v>
      </c>
      <c r="AK26" s="36">
        <v>2</v>
      </c>
      <c r="AL26" s="98" t="s">
        <v>261</v>
      </c>
      <c r="AM26" s="178">
        <v>23</v>
      </c>
      <c r="AN26" s="173"/>
      <c r="AO26" s="35">
        <v>1275</v>
      </c>
      <c r="AP26" s="36">
        <v>1.9</v>
      </c>
      <c r="AQ26" s="98" t="s">
        <v>262</v>
      </c>
      <c r="AR26" s="178">
        <v>23</v>
      </c>
      <c r="AS26" s="173"/>
      <c r="AT26" s="35">
        <v>912</v>
      </c>
      <c r="AU26" s="36">
        <v>1.8</v>
      </c>
      <c r="AV26" s="98" t="s">
        <v>261</v>
      </c>
      <c r="AW26" s="12">
        <v>23</v>
      </c>
      <c r="AX26" s="173"/>
      <c r="AY26" s="35">
        <v>897</v>
      </c>
      <c r="AZ26" s="36">
        <v>1.8</v>
      </c>
      <c r="BA26" s="98" t="s">
        <v>261</v>
      </c>
      <c r="BB26" s="12">
        <v>23</v>
      </c>
      <c r="BC26" s="173"/>
      <c r="BD26" s="35">
        <v>1199</v>
      </c>
      <c r="BE26" s="36">
        <v>1.8</v>
      </c>
      <c r="BF26" s="98" t="s">
        <v>262</v>
      </c>
      <c r="BG26" s="12">
        <v>23</v>
      </c>
      <c r="BH26" s="173"/>
      <c r="BI26" s="35">
        <v>1230</v>
      </c>
      <c r="BJ26" s="36">
        <v>1.8</v>
      </c>
      <c r="BK26" s="98" t="s">
        <v>262</v>
      </c>
      <c r="BL26" s="12">
        <v>23</v>
      </c>
      <c r="BM26" s="173"/>
      <c r="BN26" s="35">
        <v>353</v>
      </c>
      <c r="BO26" s="36">
        <v>1.8</v>
      </c>
      <c r="BP26" s="98" t="s">
        <v>266</v>
      </c>
      <c r="BQ26" s="12">
        <v>23</v>
      </c>
      <c r="BR26" s="173"/>
      <c r="BS26" s="35">
        <v>908</v>
      </c>
      <c r="BT26" s="36">
        <v>1.8</v>
      </c>
      <c r="BU26" s="98" t="s">
        <v>261</v>
      </c>
      <c r="BV26" s="12">
        <v>23</v>
      </c>
      <c r="BW26" s="173"/>
      <c r="BX26" s="35">
        <v>1086</v>
      </c>
      <c r="BY26" s="36">
        <v>1.6</v>
      </c>
      <c r="BZ26" s="98" t="s">
        <v>262</v>
      </c>
      <c r="CA26" s="12">
        <v>23</v>
      </c>
      <c r="CB26" s="173"/>
      <c r="CC26" s="35">
        <v>1967</v>
      </c>
      <c r="CD26" s="36">
        <v>1.6</v>
      </c>
      <c r="CE26" s="98" t="s">
        <v>267</v>
      </c>
      <c r="CF26" s="12">
        <v>23</v>
      </c>
      <c r="CG26" s="173"/>
      <c r="CH26" s="35">
        <v>1751</v>
      </c>
      <c r="CI26" s="36">
        <v>1.4</v>
      </c>
      <c r="CJ26" s="98" t="s">
        <v>267</v>
      </c>
      <c r="CK26" s="12">
        <v>23</v>
      </c>
      <c r="CL26" s="173"/>
      <c r="CM26" s="35">
        <v>1650</v>
      </c>
      <c r="CN26" s="36">
        <v>1.3</v>
      </c>
      <c r="CO26" s="98" t="s">
        <v>267</v>
      </c>
      <c r="CP26" s="12">
        <v>23</v>
      </c>
      <c r="CQ26" s="173"/>
      <c r="CR26" s="35">
        <v>4259</v>
      </c>
      <c r="CS26" s="36">
        <v>1.3</v>
      </c>
      <c r="CT26" s="98" t="s">
        <v>270</v>
      </c>
      <c r="CU26" s="12">
        <v>23</v>
      </c>
      <c r="CV26" s="173"/>
      <c r="CW26" s="35">
        <v>914</v>
      </c>
      <c r="CX26" s="36">
        <v>1.1000000000000001</v>
      </c>
      <c r="CY26" s="98" t="s">
        <v>263</v>
      </c>
      <c r="CZ26" s="12">
        <v>23</v>
      </c>
      <c r="DA26" s="173"/>
      <c r="DB26" s="35">
        <v>571</v>
      </c>
      <c r="DC26" s="36">
        <v>1.1000000000000001</v>
      </c>
      <c r="DD26" s="98" t="s">
        <v>261</v>
      </c>
      <c r="DE26" s="12">
        <v>23</v>
      </c>
      <c r="DF26" s="173"/>
      <c r="DG26" s="300">
        <v>978</v>
      </c>
      <c r="DH26" s="301">
        <v>1.1000000000000001</v>
      </c>
      <c r="DI26" s="302" t="s">
        <v>41</v>
      </c>
      <c r="DJ26" s="7">
        <v>23</v>
      </c>
      <c r="DK26" s="173"/>
      <c r="DL26" s="298">
        <v>547</v>
      </c>
      <c r="DM26" s="299">
        <v>1.1000000000000001</v>
      </c>
      <c r="DN26" s="303" t="s">
        <v>261</v>
      </c>
      <c r="DO26" s="12">
        <v>23</v>
      </c>
      <c r="DP26" s="173"/>
      <c r="DQ26" s="298">
        <v>1461</v>
      </c>
      <c r="DR26" s="299">
        <v>1.2</v>
      </c>
      <c r="DS26" s="303" t="s">
        <v>267</v>
      </c>
      <c r="DT26" s="12">
        <v>23</v>
      </c>
      <c r="DU26" s="173"/>
      <c r="DV26" s="300">
        <v>1110</v>
      </c>
      <c r="DW26" s="301">
        <v>1.2</v>
      </c>
      <c r="DX26" s="302" t="s">
        <v>41</v>
      </c>
      <c r="DY26" s="7">
        <v>23</v>
      </c>
      <c r="DZ26" s="173"/>
      <c r="EA26" s="298">
        <v>886</v>
      </c>
      <c r="EB26" s="299">
        <v>1.1000000000000001</v>
      </c>
      <c r="EC26" s="303" t="s">
        <v>263</v>
      </c>
      <c r="ED26" s="12">
        <v>23</v>
      </c>
      <c r="EE26" s="173"/>
      <c r="EF26" s="300">
        <v>999</v>
      </c>
      <c r="EG26" s="301">
        <v>1.1000000000000001</v>
      </c>
      <c r="EH26" s="302" t="s">
        <v>41</v>
      </c>
      <c r="EI26" s="7">
        <v>23</v>
      </c>
      <c r="EJ26" s="173"/>
      <c r="EK26" s="319">
        <v>798</v>
      </c>
      <c r="EL26" s="320">
        <v>1</v>
      </c>
      <c r="EM26" s="321" t="s">
        <v>263</v>
      </c>
      <c r="EN26" s="12">
        <v>23</v>
      </c>
      <c r="EO26" s="173"/>
      <c r="EP26" s="318">
        <v>897</v>
      </c>
      <c r="EQ26" s="325">
        <v>1</v>
      </c>
      <c r="ER26" s="324" t="s">
        <v>41</v>
      </c>
      <c r="ES26" s="7">
        <v>23</v>
      </c>
      <c r="ET26" s="173"/>
      <c r="EU26" s="319">
        <v>479</v>
      </c>
      <c r="EV26" s="320">
        <v>0.9</v>
      </c>
      <c r="EW26" s="321" t="s">
        <v>261</v>
      </c>
      <c r="EX26" s="12">
        <v>23</v>
      </c>
      <c r="EY26" s="173"/>
      <c r="EZ26" s="319">
        <v>1509</v>
      </c>
      <c r="FA26" s="320">
        <v>0.9</v>
      </c>
      <c r="FB26" s="321" t="s">
        <v>258</v>
      </c>
      <c r="FC26" s="12">
        <v>23</v>
      </c>
      <c r="FD26" s="173"/>
      <c r="FE26" s="319">
        <v>1510</v>
      </c>
      <c r="FF26" s="320">
        <v>0.9</v>
      </c>
      <c r="FG26" s="321" t="s">
        <v>258</v>
      </c>
      <c r="FH26" s="12">
        <v>23</v>
      </c>
      <c r="FI26" s="173"/>
      <c r="FJ26" s="336">
        <v>779</v>
      </c>
      <c r="FK26" s="337">
        <v>0.9</v>
      </c>
      <c r="FL26" s="338" t="s">
        <v>263</v>
      </c>
      <c r="FM26" s="12">
        <v>23</v>
      </c>
      <c r="FN26" s="173"/>
      <c r="FO26" s="319">
        <v>572</v>
      </c>
      <c r="FP26" s="320">
        <v>0.8</v>
      </c>
      <c r="FQ26" s="321" t="s">
        <v>272</v>
      </c>
      <c r="FR26" s="12">
        <v>23</v>
      </c>
      <c r="FS26" s="173"/>
      <c r="FT26" s="319">
        <v>1443</v>
      </c>
      <c r="FU26" s="320">
        <v>0.8</v>
      </c>
      <c r="FV26" s="321" t="s">
        <v>258</v>
      </c>
      <c r="FW26" s="12">
        <v>23</v>
      </c>
      <c r="FX26" s="173"/>
      <c r="FY26" s="319">
        <v>157</v>
      </c>
      <c r="FZ26" s="320">
        <v>0.8</v>
      </c>
      <c r="GA26" s="321" t="s">
        <v>266</v>
      </c>
      <c r="GB26" s="12">
        <v>23</v>
      </c>
      <c r="GC26" s="173"/>
      <c r="GD26" s="356">
        <v>784</v>
      </c>
      <c r="GE26" s="357">
        <v>0.9</v>
      </c>
      <c r="GF26" s="352" t="s">
        <v>41</v>
      </c>
      <c r="GG26" s="7">
        <v>23</v>
      </c>
      <c r="GH26" s="173"/>
      <c r="GI26" s="360">
        <v>605</v>
      </c>
      <c r="GJ26" s="361">
        <v>1.1000000000000001</v>
      </c>
      <c r="GK26" s="363" t="s">
        <v>264</v>
      </c>
      <c r="GL26" s="12">
        <v>23</v>
      </c>
      <c r="GM26" s="173"/>
      <c r="GN26" s="336">
        <v>510</v>
      </c>
      <c r="GO26" s="337">
        <v>1</v>
      </c>
      <c r="GP26" s="338" t="s">
        <v>261</v>
      </c>
      <c r="GQ26" s="12">
        <v>23</v>
      </c>
      <c r="GR26" s="173"/>
      <c r="GS26" s="327">
        <v>1175</v>
      </c>
      <c r="GT26" s="328">
        <v>1</v>
      </c>
      <c r="GU26" s="372" t="s">
        <v>267</v>
      </c>
      <c r="GV26" s="12">
        <v>23</v>
      </c>
      <c r="GW26" s="173"/>
      <c r="GX26" s="340">
        <v>945</v>
      </c>
      <c r="GY26" s="341">
        <v>1</v>
      </c>
      <c r="GZ26" s="339" t="s">
        <v>41</v>
      </c>
      <c r="HA26" s="7">
        <v>23</v>
      </c>
      <c r="HB26" s="173"/>
      <c r="HC26" s="336">
        <v>830</v>
      </c>
      <c r="HD26" s="337">
        <v>1.1000000000000001</v>
      </c>
      <c r="HE26" s="338" t="s">
        <v>272</v>
      </c>
      <c r="HF26" s="12">
        <v>23</v>
      </c>
      <c r="HG26" s="173"/>
      <c r="HH26" s="336">
        <v>705</v>
      </c>
      <c r="HI26" s="337">
        <v>1</v>
      </c>
      <c r="HJ26" s="338" t="s">
        <v>268</v>
      </c>
      <c r="HK26" s="12">
        <v>23</v>
      </c>
      <c r="HL26" s="173"/>
      <c r="HM26" s="336">
        <v>460</v>
      </c>
      <c r="HN26" s="337">
        <v>1</v>
      </c>
      <c r="HO26" s="338" t="s">
        <v>257</v>
      </c>
      <c r="HP26" s="12">
        <v>23</v>
      </c>
      <c r="HQ26" s="173"/>
      <c r="HR26" s="327">
        <v>1290</v>
      </c>
      <c r="HS26" s="328">
        <v>1.1000000000000001</v>
      </c>
      <c r="HT26" s="372" t="s">
        <v>256</v>
      </c>
      <c r="HU26" s="12">
        <v>23</v>
      </c>
      <c r="HV26" s="173"/>
      <c r="HW26" s="327">
        <v>765</v>
      </c>
      <c r="HX26" s="328">
        <v>1.1000000000000001</v>
      </c>
      <c r="HY26" s="372" t="s">
        <v>253</v>
      </c>
      <c r="HZ26" s="12">
        <v>23</v>
      </c>
      <c r="IA26" s="173"/>
      <c r="IB26" s="387">
        <v>1015</v>
      </c>
      <c r="IC26" s="388">
        <v>1.1000000000000001</v>
      </c>
      <c r="ID26" s="389" t="s">
        <v>41</v>
      </c>
      <c r="IE26" s="7">
        <v>23</v>
      </c>
      <c r="IF26" s="173"/>
      <c r="IG26" s="390">
        <v>620</v>
      </c>
      <c r="IH26" s="391">
        <v>1.2</v>
      </c>
      <c r="II26" s="392" t="s">
        <v>265</v>
      </c>
      <c r="IJ26" s="12">
        <v>23</v>
      </c>
      <c r="IK26" s="173"/>
      <c r="IL26" s="387">
        <v>1110</v>
      </c>
      <c r="IM26" s="388">
        <v>1.2</v>
      </c>
      <c r="IN26" s="389" t="s">
        <v>41</v>
      </c>
      <c r="IO26" s="7">
        <v>23</v>
      </c>
      <c r="IP26" s="173"/>
      <c r="IQ26" s="390">
        <v>640</v>
      </c>
      <c r="IR26" s="391">
        <v>1.3</v>
      </c>
      <c r="IS26" s="392" t="s">
        <v>265</v>
      </c>
      <c r="IT26" s="12">
        <v>23</v>
      </c>
      <c r="IU26" s="173"/>
      <c r="IV26" s="390">
        <v>640</v>
      </c>
      <c r="IW26" s="391">
        <v>1.3</v>
      </c>
      <c r="IX26" s="392" t="s">
        <v>265</v>
      </c>
      <c r="IY26" s="12">
        <v>23</v>
      </c>
      <c r="IZ26" s="173"/>
      <c r="JA26" s="390">
        <v>465</v>
      </c>
      <c r="JB26" s="391">
        <v>1.2</v>
      </c>
      <c r="JC26" s="392" t="s">
        <v>271</v>
      </c>
      <c r="JD26" s="12">
        <v>23</v>
      </c>
      <c r="JE26" s="173"/>
      <c r="JF26" s="390">
        <v>620</v>
      </c>
      <c r="JG26" s="391">
        <v>1.2</v>
      </c>
      <c r="JH26" s="392" t="s">
        <v>265</v>
      </c>
      <c r="JI26" s="12">
        <v>23</v>
      </c>
      <c r="JJ26" s="173"/>
      <c r="JK26" s="390">
        <v>1085</v>
      </c>
      <c r="JL26" s="391">
        <v>1.1000000000000001</v>
      </c>
      <c r="JM26" s="392" t="s">
        <v>252</v>
      </c>
      <c r="JN26" s="12">
        <v>23</v>
      </c>
      <c r="JO26" s="173"/>
      <c r="JP26" s="390">
        <v>3990</v>
      </c>
      <c r="JQ26" s="391">
        <v>1.2</v>
      </c>
      <c r="JR26" s="392" t="s">
        <v>270</v>
      </c>
      <c r="JS26" s="12">
        <v>23</v>
      </c>
      <c r="JT26" s="173"/>
      <c r="JU26" s="390">
        <v>3905</v>
      </c>
      <c r="JV26" s="391">
        <v>1.2</v>
      </c>
      <c r="JW26" s="392" t="s">
        <v>270</v>
      </c>
      <c r="JX26" s="12">
        <v>23</v>
      </c>
      <c r="JY26" s="173"/>
      <c r="JZ26" s="390">
        <v>3840</v>
      </c>
      <c r="KA26" s="391">
        <v>1.2</v>
      </c>
      <c r="KB26" s="392" t="s">
        <v>270</v>
      </c>
      <c r="KC26" s="12">
        <v>23</v>
      </c>
      <c r="KD26" s="173"/>
      <c r="KE26" s="390">
        <v>1535</v>
      </c>
      <c r="KF26" s="391">
        <v>1.2</v>
      </c>
      <c r="KG26" s="392" t="s">
        <v>267</v>
      </c>
      <c r="KH26" s="12">
        <v>23</v>
      </c>
      <c r="KI26" s="173"/>
      <c r="KJ26" s="390">
        <v>4260</v>
      </c>
      <c r="KK26" s="391">
        <v>1.3</v>
      </c>
      <c r="KL26" s="392" t="s">
        <v>270</v>
      </c>
      <c r="KM26" s="12">
        <v>23</v>
      </c>
      <c r="KN26" s="173"/>
      <c r="KO26" s="390">
        <v>4580</v>
      </c>
      <c r="KP26" s="391">
        <v>1.4</v>
      </c>
      <c r="KQ26" s="392" t="s">
        <v>270</v>
      </c>
      <c r="KR26" s="12">
        <v>23</v>
      </c>
      <c r="KS26" s="173"/>
      <c r="KT26" s="390">
        <v>4790</v>
      </c>
      <c r="KU26" s="391">
        <v>1.5</v>
      </c>
      <c r="KV26" s="392" t="s">
        <v>270</v>
      </c>
      <c r="KW26" s="12">
        <v>23</v>
      </c>
      <c r="KX26" s="173"/>
      <c r="KY26" s="421">
        <v>765</v>
      </c>
      <c r="KZ26" s="422">
        <v>1.5</v>
      </c>
      <c r="LA26" s="423" t="s">
        <v>265</v>
      </c>
      <c r="LB26" s="12">
        <v>23</v>
      </c>
      <c r="LC26" s="173"/>
      <c r="LD26" s="421">
        <v>5400</v>
      </c>
      <c r="LE26" s="422">
        <v>1.7</v>
      </c>
      <c r="LF26" s="423" t="s">
        <v>275</v>
      </c>
      <c r="LG26" s="12">
        <v>23</v>
      </c>
      <c r="LH26" s="173"/>
      <c r="LI26" s="421">
        <v>1420</v>
      </c>
      <c r="LJ26" s="422">
        <v>1.6</v>
      </c>
      <c r="LK26" s="389" t="s">
        <v>41</v>
      </c>
      <c r="LL26" s="7">
        <v>23</v>
      </c>
      <c r="LM26" s="173"/>
      <c r="LN26" s="421">
        <v>1450</v>
      </c>
      <c r="LO26" s="422">
        <v>1.6</v>
      </c>
      <c r="LP26" s="389" t="s">
        <v>41</v>
      </c>
      <c r="LQ26" s="7">
        <v>23</v>
      </c>
      <c r="LR26" s="173"/>
      <c r="LS26" s="421">
        <v>1485</v>
      </c>
      <c r="LT26" s="422">
        <v>1.6</v>
      </c>
      <c r="LU26" s="389" t="s">
        <v>41</v>
      </c>
      <c r="LV26" s="7">
        <v>23</v>
      </c>
      <c r="LW26" s="173"/>
      <c r="LX26" s="421">
        <v>2160</v>
      </c>
      <c r="LY26" s="422">
        <v>1.7</v>
      </c>
      <c r="LZ26" s="392" t="s">
        <v>267</v>
      </c>
      <c r="MA26" s="12">
        <v>23</v>
      </c>
      <c r="MB26" s="173"/>
      <c r="MC26" s="421">
        <v>2160</v>
      </c>
      <c r="MD26" s="422">
        <v>1.7</v>
      </c>
      <c r="ME26" s="392" t="s">
        <v>267</v>
      </c>
      <c r="MF26" s="12">
        <v>23</v>
      </c>
      <c r="MG26" s="173"/>
      <c r="MH26" s="440">
        <v>5830</v>
      </c>
      <c r="MI26" s="441">
        <v>1.8</v>
      </c>
      <c r="MJ26" s="439" t="s">
        <v>270</v>
      </c>
      <c r="MK26" s="12">
        <v>23</v>
      </c>
      <c r="ML26" s="173"/>
      <c r="MM26" s="449">
        <v>5710</v>
      </c>
      <c r="MN26" s="441">
        <v>1.8</v>
      </c>
      <c r="MO26" s="448" t="s">
        <v>275</v>
      </c>
      <c r="MP26" s="12">
        <v>23</v>
      </c>
      <c r="MQ26" s="173"/>
      <c r="MR26" s="455">
        <v>690</v>
      </c>
      <c r="MS26" s="456">
        <v>1.8</v>
      </c>
      <c r="MT26" s="454" t="s">
        <v>271</v>
      </c>
      <c r="MU26" s="12">
        <v>23</v>
      </c>
      <c r="MV26" s="173"/>
      <c r="MW26" s="461">
        <v>710</v>
      </c>
      <c r="MX26" s="460">
        <v>1.8</v>
      </c>
      <c r="MY26" s="454" t="s">
        <v>271</v>
      </c>
      <c r="MZ26" s="12">
        <v>23</v>
      </c>
      <c r="NA26" s="173"/>
      <c r="NB26" s="461">
        <v>1780</v>
      </c>
      <c r="NC26" s="460">
        <v>2</v>
      </c>
      <c r="ND26" s="438" t="s">
        <v>41</v>
      </c>
      <c r="NE26" s="7">
        <v>23</v>
      </c>
      <c r="NF26" s="173"/>
      <c r="NG26" s="468">
        <v>1815</v>
      </c>
      <c r="NH26" s="469">
        <v>2</v>
      </c>
      <c r="NI26" s="438" t="s">
        <v>41</v>
      </c>
      <c r="NJ26" s="7">
        <v>23</v>
      </c>
      <c r="NK26" s="173"/>
      <c r="NL26" s="474">
        <v>1780</v>
      </c>
      <c r="NM26" s="477">
        <v>2</v>
      </c>
      <c r="NN26" s="438" t="s">
        <v>41</v>
      </c>
      <c r="NO26" s="7">
        <v>23</v>
      </c>
      <c r="NP26" s="173"/>
      <c r="NQ26" s="506">
        <v>2450</v>
      </c>
      <c r="NR26" s="477">
        <v>2</v>
      </c>
      <c r="NS26" s="453" t="s">
        <v>267</v>
      </c>
      <c r="NT26" s="12">
        <v>23</v>
      </c>
    </row>
    <row r="27" spans="1:384" ht="13">
      <c r="A27" s="35">
        <v>1331</v>
      </c>
      <c r="B27" s="36">
        <v>2.6</v>
      </c>
      <c r="C27" s="98" t="s">
        <v>265</v>
      </c>
      <c r="D27" s="178">
        <v>24</v>
      </c>
      <c r="E27" s="173"/>
      <c r="F27" s="35">
        <v>1709</v>
      </c>
      <c r="G27" s="36">
        <v>2.5</v>
      </c>
      <c r="H27" s="98" t="s">
        <v>262</v>
      </c>
      <c r="I27" s="178">
        <v>24</v>
      </c>
      <c r="J27" s="173"/>
      <c r="K27" s="35">
        <v>1978</v>
      </c>
      <c r="L27" s="36">
        <v>2.5</v>
      </c>
      <c r="M27" s="98" t="s">
        <v>263</v>
      </c>
      <c r="N27" s="178">
        <v>24</v>
      </c>
      <c r="O27" s="173"/>
      <c r="P27" s="35">
        <v>1596</v>
      </c>
      <c r="Q27" s="36">
        <v>2.2999999999999998</v>
      </c>
      <c r="R27" s="98" t="s">
        <v>262</v>
      </c>
      <c r="S27" s="178">
        <v>24</v>
      </c>
      <c r="T27" s="173"/>
      <c r="U27" s="35">
        <v>1541</v>
      </c>
      <c r="V27" s="36">
        <v>2.2999999999999998</v>
      </c>
      <c r="W27" s="98" t="s">
        <v>262</v>
      </c>
      <c r="X27" s="178">
        <v>24</v>
      </c>
      <c r="Y27" s="173"/>
      <c r="Z27" s="35">
        <v>2736</v>
      </c>
      <c r="AA27" s="36">
        <v>2.2000000000000002</v>
      </c>
      <c r="AB27" s="98" t="s">
        <v>267</v>
      </c>
      <c r="AC27" s="178">
        <v>24</v>
      </c>
      <c r="AD27" s="173"/>
      <c r="AE27" s="35">
        <v>1436</v>
      </c>
      <c r="AF27" s="36">
        <v>2.1</v>
      </c>
      <c r="AG27" s="98" t="s">
        <v>262</v>
      </c>
      <c r="AH27" s="178">
        <v>24</v>
      </c>
      <c r="AI27" s="173"/>
      <c r="AJ27" s="35">
        <v>1374</v>
      </c>
      <c r="AK27" s="36">
        <v>2</v>
      </c>
      <c r="AL27" s="98" t="s">
        <v>262</v>
      </c>
      <c r="AM27" s="178">
        <v>24</v>
      </c>
      <c r="AN27" s="173"/>
      <c r="AO27" s="35">
        <v>2491</v>
      </c>
      <c r="AP27" s="36">
        <v>2</v>
      </c>
      <c r="AQ27" s="98" t="s">
        <v>267</v>
      </c>
      <c r="AR27" s="178">
        <v>24</v>
      </c>
      <c r="AS27" s="173"/>
      <c r="AT27" s="35">
        <v>1255</v>
      </c>
      <c r="AU27" s="36">
        <v>1.8</v>
      </c>
      <c r="AV27" s="98" t="s">
        <v>262</v>
      </c>
      <c r="AW27" s="12">
        <v>24</v>
      </c>
      <c r="AX27" s="173"/>
      <c r="AY27" s="35">
        <v>1209</v>
      </c>
      <c r="AZ27" s="36">
        <v>1.8</v>
      </c>
      <c r="BA27" s="98" t="s">
        <v>262</v>
      </c>
      <c r="BB27" s="12">
        <v>24</v>
      </c>
      <c r="BC27" s="173"/>
      <c r="BD27" s="35">
        <v>353</v>
      </c>
      <c r="BE27" s="36">
        <v>1.8</v>
      </c>
      <c r="BF27" s="98" t="s">
        <v>266</v>
      </c>
      <c r="BG27" s="12">
        <v>24</v>
      </c>
      <c r="BH27" s="173"/>
      <c r="BI27" s="35">
        <v>2377</v>
      </c>
      <c r="BJ27" s="36">
        <v>1.9</v>
      </c>
      <c r="BK27" s="98" t="s">
        <v>267</v>
      </c>
      <c r="BL27" s="12">
        <v>24</v>
      </c>
      <c r="BM27" s="173"/>
      <c r="BN27" s="35">
        <v>970</v>
      </c>
      <c r="BO27" s="36">
        <v>1.9</v>
      </c>
      <c r="BP27" s="98" t="s">
        <v>261</v>
      </c>
      <c r="BQ27" s="12">
        <v>24</v>
      </c>
      <c r="BR27" s="173"/>
      <c r="BS27" s="35">
        <v>1198</v>
      </c>
      <c r="BT27" s="36">
        <v>1.8</v>
      </c>
      <c r="BU27" s="98" t="s">
        <v>262</v>
      </c>
      <c r="BV27" s="12">
        <v>24</v>
      </c>
      <c r="BW27" s="173"/>
      <c r="BX27" s="35">
        <v>2126</v>
      </c>
      <c r="BY27" s="36">
        <v>1.7</v>
      </c>
      <c r="BZ27" s="98" t="s">
        <v>267</v>
      </c>
      <c r="CA27" s="12">
        <v>24</v>
      </c>
      <c r="CB27" s="173"/>
      <c r="CC27" s="35">
        <v>815</v>
      </c>
      <c r="CD27" s="36">
        <v>1.6</v>
      </c>
      <c r="CE27" s="98" t="s">
        <v>265</v>
      </c>
      <c r="CF27" s="12">
        <v>24</v>
      </c>
      <c r="CG27" s="173"/>
      <c r="CH27" s="35">
        <v>711</v>
      </c>
      <c r="CI27" s="36">
        <v>1.4</v>
      </c>
      <c r="CJ27" s="98" t="s">
        <v>261</v>
      </c>
      <c r="CK27" s="12">
        <v>24</v>
      </c>
      <c r="CL27" s="173"/>
      <c r="CM27" s="35">
        <v>671</v>
      </c>
      <c r="CN27" s="36">
        <v>1.3</v>
      </c>
      <c r="CO27" s="98" t="s">
        <v>261</v>
      </c>
      <c r="CP27" s="12">
        <v>24</v>
      </c>
      <c r="CQ27" s="173"/>
      <c r="CR27" s="35">
        <v>1562</v>
      </c>
      <c r="CS27" s="36">
        <v>1.3</v>
      </c>
      <c r="CT27" s="98" t="s">
        <v>267</v>
      </c>
      <c r="CU27" s="12">
        <v>24</v>
      </c>
      <c r="CV27" s="173"/>
      <c r="CW27" s="35">
        <v>824</v>
      </c>
      <c r="CX27" s="36">
        <v>1.2</v>
      </c>
      <c r="CY27" s="98" t="s">
        <v>262</v>
      </c>
      <c r="CZ27" s="12">
        <v>24</v>
      </c>
      <c r="DA27" s="173"/>
      <c r="DB27" s="35">
        <v>1479</v>
      </c>
      <c r="DC27" s="36">
        <v>1.2</v>
      </c>
      <c r="DD27" s="98" t="s">
        <v>267</v>
      </c>
      <c r="DE27" s="12">
        <v>24</v>
      </c>
      <c r="DF27" s="173"/>
      <c r="DG27" s="298">
        <v>784</v>
      </c>
      <c r="DH27" s="299">
        <v>1.1000000000000001</v>
      </c>
      <c r="DI27" s="303" t="s">
        <v>262</v>
      </c>
      <c r="DJ27" s="12">
        <v>24</v>
      </c>
      <c r="DK27" s="173"/>
      <c r="DL27" s="298">
        <v>768</v>
      </c>
      <c r="DM27" s="299">
        <v>1.1000000000000001</v>
      </c>
      <c r="DN27" s="303" t="s">
        <v>262</v>
      </c>
      <c r="DO27" s="12">
        <v>24</v>
      </c>
      <c r="DP27" s="173"/>
      <c r="DQ27" s="300">
        <v>1121</v>
      </c>
      <c r="DR27" s="301">
        <v>1.2</v>
      </c>
      <c r="DS27" s="302" t="s">
        <v>41</v>
      </c>
      <c r="DT27" s="7">
        <v>24</v>
      </c>
      <c r="DU27" s="173"/>
      <c r="DV27" s="298">
        <v>600</v>
      </c>
      <c r="DW27" s="299">
        <v>1.2</v>
      </c>
      <c r="DX27" s="303" t="s">
        <v>261</v>
      </c>
      <c r="DY27" s="12">
        <v>24</v>
      </c>
      <c r="DZ27" s="173"/>
      <c r="EA27" s="300">
        <v>1054</v>
      </c>
      <c r="EB27" s="301">
        <v>1.2</v>
      </c>
      <c r="EC27" s="302" t="s">
        <v>41</v>
      </c>
      <c r="ED27" s="7">
        <v>24</v>
      </c>
      <c r="EE27" s="173"/>
      <c r="EF27" s="298">
        <v>551</v>
      </c>
      <c r="EG27" s="299">
        <v>1.1000000000000001</v>
      </c>
      <c r="EH27" s="303" t="s">
        <v>261</v>
      </c>
      <c r="EI27" s="12">
        <v>24</v>
      </c>
      <c r="EJ27" s="173"/>
      <c r="EK27" s="319">
        <v>528</v>
      </c>
      <c r="EL27" s="320">
        <v>1</v>
      </c>
      <c r="EM27" s="321" t="s">
        <v>261</v>
      </c>
      <c r="EN27" s="12">
        <v>24</v>
      </c>
      <c r="EO27" s="173"/>
      <c r="EP27" s="319">
        <v>497</v>
      </c>
      <c r="EQ27" s="320">
        <v>1</v>
      </c>
      <c r="ER27" s="321" t="s">
        <v>261</v>
      </c>
      <c r="ES27" s="12">
        <v>24</v>
      </c>
      <c r="ET27" s="173"/>
      <c r="EU27" s="319">
        <v>3320</v>
      </c>
      <c r="EV27" s="320">
        <v>1</v>
      </c>
      <c r="EW27" s="321" t="s">
        <v>270</v>
      </c>
      <c r="EX27" s="12">
        <v>24</v>
      </c>
      <c r="EY27" s="173"/>
      <c r="EZ27" s="319">
        <v>677</v>
      </c>
      <c r="FA27" s="320">
        <v>0.9</v>
      </c>
      <c r="FB27" s="321" t="s">
        <v>272</v>
      </c>
      <c r="FC27" s="12">
        <v>24</v>
      </c>
      <c r="FD27" s="173"/>
      <c r="FE27" s="319">
        <v>791</v>
      </c>
      <c r="FF27" s="320">
        <v>0.9</v>
      </c>
      <c r="FG27" s="321" t="s">
        <v>263</v>
      </c>
      <c r="FH27" s="12">
        <v>24</v>
      </c>
      <c r="FI27" s="173"/>
      <c r="FJ27" s="336">
        <v>640</v>
      </c>
      <c r="FK27" s="337">
        <v>0.9</v>
      </c>
      <c r="FL27" s="338" t="s">
        <v>259</v>
      </c>
      <c r="FM27" s="12">
        <v>24</v>
      </c>
      <c r="FN27" s="173"/>
      <c r="FO27" s="319">
        <v>397</v>
      </c>
      <c r="FP27" s="320">
        <v>0.8</v>
      </c>
      <c r="FQ27" s="321" t="s">
        <v>261</v>
      </c>
      <c r="FR27" s="12">
        <v>24</v>
      </c>
      <c r="FS27" s="173"/>
      <c r="FT27" s="319">
        <v>582</v>
      </c>
      <c r="FU27" s="320">
        <v>0.8</v>
      </c>
      <c r="FV27" s="321" t="s">
        <v>259</v>
      </c>
      <c r="FW27" s="12">
        <v>24</v>
      </c>
      <c r="FX27" s="173"/>
      <c r="FY27" s="319">
        <v>1496</v>
      </c>
      <c r="FZ27" s="320">
        <v>0.9</v>
      </c>
      <c r="GA27" s="321" t="s">
        <v>258</v>
      </c>
      <c r="GB27" s="12">
        <v>24</v>
      </c>
      <c r="GC27" s="173"/>
      <c r="GD27" s="348">
        <v>1469</v>
      </c>
      <c r="GE27" s="349">
        <v>0.9</v>
      </c>
      <c r="GF27" s="353" t="s">
        <v>258</v>
      </c>
      <c r="GG27" s="12">
        <v>24</v>
      </c>
      <c r="GH27" s="173"/>
      <c r="GI27" s="360">
        <v>805</v>
      </c>
      <c r="GJ27" s="361">
        <v>1.1000000000000001</v>
      </c>
      <c r="GK27" s="363" t="s">
        <v>272</v>
      </c>
      <c r="GL27" s="12">
        <v>24</v>
      </c>
      <c r="GM27" s="173"/>
      <c r="GN27" s="336">
        <v>790</v>
      </c>
      <c r="GO27" s="337">
        <v>1.1000000000000001</v>
      </c>
      <c r="GP27" s="338" t="s">
        <v>272</v>
      </c>
      <c r="GQ27" s="12">
        <v>24</v>
      </c>
      <c r="GR27" s="173"/>
      <c r="GS27" s="327">
        <v>800</v>
      </c>
      <c r="GT27" s="328">
        <v>1.1000000000000001</v>
      </c>
      <c r="GU27" s="372" t="s">
        <v>272</v>
      </c>
      <c r="GV27" s="12">
        <v>24</v>
      </c>
      <c r="GW27" s="173"/>
      <c r="GX27" s="336">
        <v>815</v>
      </c>
      <c r="GY27" s="337">
        <v>1</v>
      </c>
      <c r="GZ27" s="338" t="s">
        <v>263</v>
      </c>
      <c r="HA27" s="12">
        <v>24</v>
      </c>
      <c r="HB27" s="173"/>
      <c r="HC27" s="336">
        <v>900</v>
      </c>
      <c r="HD27" s="337">
        <v>1.1000000000000001</v>
      </c>
      <c r="HE27" s="338" t="s">
        <v>263</v>
      </c>
      <c r="HF27" s="12">
        <v>24</v>
      </c>
      <c r="HG27" s="173"/>
      <c r="HH27" s="336">
        <v>835</v>
      </c>
      <c r="HI27" s="337">
        <v>1.1000000000000001</v>
      </c>
      <c r="HJ27" s="338" t="s">
        <v>272</v>
      </c>
      <c r="HK27" s="12">
        <v>24</v>
      </c>
      <c r="HL27" s="173"/>
      <c r="HM27" s="336">
        <v>1230</v>
      </c>
      <c r="HN27" s="337">
        <v>1</v>
      </c>
      <c r="HO27" s="338" t="s">
        <v>267</v>
      </c>
      <c r="HP27" s="12">
        <v>24</v>
      </c>
      <c r="HQ27" s="173"/>
      <c r="HR27" s="327">
        <v>800</v>
      </c>
      <c r="HS27" s="328">
        <v>1.1000000000000001</v>
      </c>
      <c r="HT27" s="372" t="s">
        <v>272</v>
      </c>
      <c r="HU27" s="12">
        <v>24</v>
      </c>
      <c r="HV27" s="173"/>
      <c r="HW27" s="340">
        <v>1030</v>
      </c>
      <c r="HX27" s="341">
        <v>1.1000000000000001</v>
      </c>
      <c r="HY27" s="339" t="s">
        <v>41</v>
      </c>
      <c r="HZ27" s="7">
        <v>24</v>
      </c>
      <c r="IA27" s="173"/>
      <c r="IB27" s="390">
        <v>590</v>
      </c>
      <c r="IC27" s="391">
        <v>1.2</v>
      </c>
      <c r="ID27" s="392" t="s">
        <v>265</v>
      </c>
      <c r="IE27" s="12">
        <v>24</v>
      </c>
      <c r="IF27" s="173"/>
      <c r="IG27" s="390">
        <v>840</v>
      </c>
      <c r="IH27" s="391">
        <v>1.2</v>
      </c>
      <c r="II27" s="392" t="s">
        <v>262</v>
      </c>
      <c r="IJ27" s="12">
        <v>24</v>
      </c>
      <c r="IK27" s="173"/>
      <c r="IL27" s="390">
        <v>1865</v>
      </c>
      <c r="IM27" s="391">
        <v>1.3</v>
      </c>
      <c r="IN27" s="392" t="s">
        <v>269</v>
      </c>
      <c r="IO27" s="12">
        <v>24</v>
      </c>
      <c r="IP27" s="173"/>
      <c r="IQ27" s="390">
        <v>495</v>
      </c>
      <c r="IR27" s="391">
        <v>1.3</v>
      </c>
      <c r="IS27" s="392" t="s">
        <v>271</v>
      </c>
      <c r="IT27" s="12">
        <v>24</v>
      </c>
      <c r="IU27" s="173"/>
      <c r="IV27" s="390">
        <v>485</v>
      </c>
      <c r="IW27" s="391">
        <v>1.3</v>
      </c>
      <c r="IX27" s="392" t="s">
        <v>271</v>
      </c>
      <c r="IY27" s="12">
        <v>24</v>
      </c>
      <c r="IZ27" s="173"/>
      <c r="JA27" s="390">
        <v>645</v>
      </c>
      <c r="JB27" s="391">
        <v>1.3</v>
      </c>
      <c r="JC27" s="392" t="s">
        <v>265</v>
      </c>
      <c r="JD27" s="12">
        <v>24</v>
      </c>
      <c r="JE27" s="173"/>
      <c r="JF27" s="390">
        <v>455</v>
      </c>
      <c r="JG27" s="391">
        <v>1.2</v>
      </c>
      <c r="JH27" s="392" t="s">
        <v>271</v>
      </c>
      <c r="JI27" s="12">
        <v>24</v>
      </c>
      <c r="JJ27" s="173"/>
      <c r="JK27" s="390">
        <v>440</v>
      </c>
      <c r="JL27" s="391">
        <v>1.2</v>
      </c>
      <c r="JM27" s="392" t="s">
        <v>271</v>
      </c>
      <c r="JN27" s="12">
        <v>24</v>
      </c>
      <c r="JO27" s="173"/>
      <c r="JP27" s="390">
        <v>1170</v>
      </c>
      <c r="JQ27" s="391">
        <v>1.2</v>
      </c>
      <c r="JR27" s="392" t="s">
        <v>252</v>
      </c>
      <c r="JS27" s="12">
        <v>24</v>
      </c>
      <c r="JT27" s="173"/>
      <c r="JU27" s="390">
        <v>1125</v>
      </c>
      <c r="JV27" s="391">
        <v>1.2</v>
      </c>
      <c r="JW27" s="392" t="s">
        <v>252</v>
      </c>
      <c r="JX27" s="12">
        <v>24</v>
      </c>
      <c r="JY27" s="173"/>
      <c r="JZ27" s="390">
        <v>1450</v>
      </c>
      <c r="KA27" s="391">
        <v>1.2</v>
      </c>
      <c r="KB27" s="392" t="s">
        <v>267</v>
      </c>
      <c r="KC27" s="12">
        <v>24</v>
      </c>
      <c r="KD27" s="173"/>
      <c r="KE27" s="390">
        <v>445</v>
      </c>
      <c r="KF27" s="391">
        <v>1.2</v>
      </c>
      <c r="KG27" s="392" t="s">
        <v>271</v>
      </c>
      <c r="KH27" s="12">
        <v>24</v>
      </c>
      <c r="KI27" s="173"/>
      <c r="KJ27" s="390">
        <v>1650</v>
      </c>
      <c r="KK27" s="391">
        <v>1.3</v>
      </c>
      <c r="KL27" s="392" t="s">
        <v>267</v>
      </c>
      <c r="KM27" s="12">
        <v>24</v>
      </c>
      <c r="KN27" s="173"/>
      <c r="KO27" s="390">
        <v>1730</v>
      </c>
      <c r="KP27" s="391">
        <v>1.4</v>
      </c>
      <c r="KQ27" s="392" t="s">
        <v>267</v>
      </c>
      <c r="KR27" s="12">
        <v>24</v>
      </c>
      <c r="KS27" s="173"/>
      <c r="KT27" s="390">
        <v>1900</v>
      </c>
      <c r="KU27" s="391">
        <v>1.5</v>
      </c>
      <c r="KV27" s="392" t="s">
        <v>267</v>
      </c>
      <c r="KW27" s="12">
        <v>24</v>
      </c>
      <c r="KX27" s="173"/>
      <c r="KY27" s="421">
        <v>1315</v>
      </c>
      <c r="KZ27" s="422">
        <v>1.6</v>
      </c>
      <c r="LA27" s="423" t="s">
        <v>274</v>
      </c>
      <c r="LB27" s="12">
        <v>24</v>
      </c>
      <c r="LC27" s="173"/>
      <c r="LD27" s="421">
        <v>870</v>
      </c>
      <c r="LE27" s="422">
        <v>1.7</v>
      </c>
      <c r="LF27" s="423" t="s">
        <v>265</v>
      </c>
      <c r="LG27" s="12">
        <v>24</v>
      </c>
      <c r="LH27" s="173"/>
      <c r="LI27" s="421">
        <v>5335</v>
      </c>
      <c r="LJ27" s="422">
        <v>1.7</v>
      </c>
      <c r="LK27" s="423" t="s">
        <v>275</v>
      </c>
      <c r="LL27" s="12">
        <v>24</v>
      </c>
      <c r="LM27" s="173"/>
      <c r="LN27" s="421">
        <v>5225</v>
      </c>
      <c r="LO27" s="422">
        <v>1.7</v>
      </c>
      <c r="LP27" s="423" t="s">
        <v>275</v>
      </c>
      <c r="LQ27" s="12">
        <v>24</v>
      </c>
      <c r="LR27" s="173"/>
      <c r="LS27" s="421">
        <v>870</v>
      </c>
      <c r="LT27" s="422">
        <v>1.7</v>
      </c>
      <c r="LU27" s="423" t="s">
        <v>265</v>
      </c>
      <c r="LV27" s="12">
        <v>24</v>
      </c>
      <c r="LW27" s="173"/>
      <c r="LX27" s="421">
        <v>1525</v>
      </c>
      <c r="LY27" s="422">
        <v>1.7</v>
      </c>
      <c r="LZ27" s="389" t="s">
        <v>41</v>
      </c>
      <c r="MA27" s="7">
        <v>24</v>
      </c>
      <c r="MB27" s="173"/>
      <c r="MC27" s="421">
        <v>1530</v>
      </c>
      <c r="MD27" s="422">
        <v>1.7</v>
      </c>
      <c r="ME27" s="389" t="s">
        <v>41</v>
      </c>
      <c r="MF27" s="7">
        <v>24</v>
      </c>
      <c r="MG27" s="173"/>
      <c r="MH27" s="440">
        <v>2260</v>
      </c>
      <c r="MI27" s="441">
        <v>1.8</v>
      </c>
      <c r="MJ27" s="439" t="s">
        <v>267</v>
      </c>
      <c r="MK27" s="12">
        <v>24</v>
      </c>
      <c r="ML27" s="173"/>
      <c r="MM27" s="449">
        <v>1775</v>
      </c>
      <c r="MN27" s="441">
        <v>1.8</v>
      </c>
      <c r="MO27" s="448" t="s">
        <v>252</v>
      </c>
      <c r="MP27" s="12">
        <v>24</v>
      </c>
      <c r="MQ27" s="173"/>
      <c r="MR27" s="455">
        <v>6115</v>
      </c>
      <c r="MS27" s="456">
        <v>1.9</v>
      </c>
      <c r="MT27" s="454" t="s">
        <v>275</v>
      </c>
      <c r="MU27" s="12">
        <v>24</v>
      </c>
      <c r="MV27" s="173"/>
      <c r="MW27" s="461">
        <v>2305</v>
      </c>
      <c r="MX27" s="460">
        <v>1.9</v>
      </c>
      <c r="MY27" s="454" t="s">
        <v>267</v>
      </c>
      <c r="MZ27" s="12">
        <v>24</v>
      </c>
      <c r="NA27" s="173"/>
      <c r="NB27" s="461">
        <v>765</v>
      </c>
      <c r="NC27" s="460">
        <v>2</v>
      </c>
      <c r="ND27" s="454" t="s">
        <v>271</v>
      </c>
      <c r="NE27" s="12">
        <v>24</v>
      </c>
      <c r="NF27" s="173"/>
      <c r="NG27" s="468">
        <v>770</v>
      </c>
      <c r="NH27" s="469">
        <v>2</v>
      </c>
      <c r="NI27" s="467" t="s">
        <v>271</v>
      </c>
      <c r="NJ27" s="12">
        <v>24</v>
      </c>
      <c r="NK27" s="173"/>
      <c r="NL27" s="474">
        <v>770</v>
      </c>
      <c r="NM27" s="477">
        <v>2</v>
      </c>
      <c r="NN27" s="467" t="s">
        <v>271</v>
      </c>
      <c r="NO27" s="12">
        <v>24</v>
      </c>
      <c r="NP27" s="173"/>
      <c r="NQ27" s="506">
        <v>1800</v>
      </c>
      <c r="NR27" s="477">
        <v>2</v>
      </c>
      <c r="NS27" s="438" t="s">
        <v>41</v>
      </c>
      <c r="NT27" s="7">
        <v>24</v>
      </c>
    </row>
    <row r="28" spans="1:384" ht="13">
      <c r="A28" s="35">
        <v>514</v>
      </c>
      <c r="B28" s="36">
        <v>2.6</v>
      </c>
      <c r="C28" s="98" t="s">
        <v>266</v>
      </c>
      <c r="D28" s="178">
        <v>25</v>
      </c>
      <c r="E28" s="173"/>
      <c r="F28" s="35">
        <v>3381</v>
      </c>
      <c r="G28" s="36">
        <v>2.7</v>
      </c>
      <c r="H28" s="98" t="s">
        <v>267</v>
      </c>
      <c r="I28" s="178">
        <v>25</v>
      </c>
      <c r="J28" s="173"/>
      <c r="K28" s="35">
        <v>3260</v>
      </c>
      <c r="L28" s="36">
        <v>2.6</v>
      </c>
      <c r="M28" s="98" t="s">
        <v>267</v>
      </c>
      <c r="N28" s="178">
        <v>25</v>
      </c>
      <c r="O28" s="173"/>
      <c r="P28" s="35">
        <v>3090</v>
      </c>
      <c r="Q28" s="36">
        <v>2.5</v>
      </c>
      <c r="R28" s="98" t="s">
        <v>267</v>
      </c>
      <c r="S28" s="178">
        <v>25</v>
      </c>
      <c r="T28" s="173"/>
      <c r="U28" s="35">
        <v>2956</v>
      </c>
      <c r="V28" s="36">
        <v>2.4</v>
      </c>
      <c r="W28" s="98" t="s">
        <v>267</v>
      </c>
      <c r="X28" s="178">
        <v>25</v>
      </c>
      <c r="Y28" s="173"/>
      <c r="Z28" s="35">
        <v>1485</v>
      </c>
      <c r="AA28" s="36">
        <v>2.2000000000000002</v>
      </c>
      <c r="AB28" s="98" t="s">
        <v>262</v>
      </c>
      <c r="AC28" s="178">
        <v>25</v>
      </c>
      <c r="AD28" s="173"/>
      <c r="AE28" s="35">
        <v>7282</v>
      </c>
      <c r="AF28" s="36">
        <v>2.2000000000000002</v>
      </c>
      <c r="AG28" s="98" t="s">
        <v>270</v>
      </c>
      <c r="AH28" s="178">
        <v>25</v>
      </c>
      <c r="AI28" s="173"/>
      <c r="AJ28" s="35">
        <v>6910</v>
      </c>
      <c r="AK28" s="36">
        <v>2.1</v>
      </c>
      <c r="AL28" s="98" t="s">
        <v>270</v>
      </c>
      <c r="AM28" s="178">
        <v>25</v>
      </c>
      <c r="AN28" s="173"/>
      <c r="AO28" s="35">
        <v>6672</v>
      </c>
      <c r="AP28" s="36">
        <v>2.1</v>
      </c>
      <c r="AQ28" s="98" t="s">
        <v>270</v>
      </c>
      <c r="AR28" s="178">
        <v>25</v>
      </c>
      <c r="AS28" s="173"/>
      <c r="AT28" s="35">
        <v>2390</v>
      </c>
      <c r="AU28" s="36">
        <v>1.9</v>
      </c>
      <c r="AV28" s="98" t="s">
        <v>267</v>
      </c>
      <c r="AW28" s="12">
        <v>25</v>
      </c>
      <c r="AX28" s="173"/>
      <c r="AY28" s="35">
        <v>2332</v>
      </c>
      <c r="AZ28" s="36">
        <v>1.9</v>
      </c>
      <c r="BA28" s="98" t="s">
        <v>267</v>
      </c>
      <c r="BB28" s="12">
        <v>25</v>
      </c>
      <c r="BC28" s="173"/>
      <c r="BD28" s="35">
        <v>2326</v>
      </c>
      <c r="BE28" s="36">
        <v>1.9</v>
      </c>
      <c r="BF28" s="98" t="s">
        <v>267</v>
      </c>
      <c r="BG28" s="12">
        <v>25</v>
      </c>
      <c r="BH28" s="173"/>
      <c r="BI28" s="35">
        <v>368</v>
      </c>
      <c r="BJ28" s="36">
        <v>1.9</v>
      </c>
      <c r="BK28" s="98" t="s">
        <v>266</v>
      </c>
      <c r="BL28" s="12">
        <v>25</v>
      </c>
      <c r="BM28" s="173"/>
      <c r="BN28" s="35">
        <v>2421</v>
      </c>
      <c r="BO28" s="36">
        <v>2</v>
      </c>
      <c r="BP28" s="98" t="s">
        <v>267</v>
      </c>
      <c r="BQ28" s="12">
        <v>25</v>
      </c>
      <c r="BR28" s="173"/>
      <c r="BS28" s="35">
        <v>2275</v>
      </c>
      <c r="BT28" s="36">
        <v>1.9</v>
      </c>
      <c r="BU28" s="98" t="s">
        <v>267</v>
      </c>
      <c r="BV28" s="12">
        <v>25</v>
      </c>
      <c r="BW28" s="173"/>
      <c r="BX28" s="35">
        <v>873</v>
      </c>
      <c r="BY28" s="36">
        <v>1.7</v>
      </c>
      <c r="BZ28" s="98" t="s">
        <v>261</v>
      </c>
      <c r="CA28" s="12">
        <v>25</v>
      </c>
      <c r="CB28" s="173"/>
      <c r="CC28" s="35">
        <v>828</v>
      </c>
      <c r="CD28" s="36">
        <v>1.6</v>
      </c>
      <c r="CE28" s="98" t="s">
        <v>261</v>
      </c>
      <c r="CF28" s="12">
        <v>25</v>
      </c>
      <c r="CG28" s="173"/>
      <c r="CH28" s="35">
        <v>975</v>
      </c>
      <c r="CI28" s="36">
        <v>1.4</v>
      </c>
      <c r="CJ28" s="98" t="s">
        <v>262</v>
      </c>
      <c r="CK28" s="12">
        <v>25</v>
      </c>
      <c r="CL28" s="173"/>
      <c r="CM28" s="35">
        <v>4629</v>
      </c>
      <c r="CN28" s="36">
        <v>1.4</v>
      </c>
      <c r="CO28" s="98" t="s">
        <v>270</v>
      </c>
      <c r="CP28" s="12">
        <v>25</v>
      </c>
      <c r="CQ28" s="173"/>
      <c r="CR28" s="35">
        <v>645</v>
      </c>
      <c r="CS28" s="36">
        <v>1.3</v>
      </c>
      <c r="CT28" s="98" t="s">
        <v>261</v>
      </c>
      <c r="CU28" s="12">
        <v>25</v>
      </c>
      <c r="CV28" s="173"/>
      <c r="CW28" s="35">
        <v>1538</v>
      </c>
      <c r="CX28" s="36">
        <v>1.3</v>
      </c>
      <c r="CY28" s="98" t="s">
        <v>267</v>
      </c>
      <c r="CZ28" s="12">
        <v>25</v>
      </c>
      <c r="DA28" s="173"/>
      <c r="DB28" s="35">
        <v>808</v>
      </c>
      <c r="DC28" s="36">
        <v>1.2</v>
      </c>
      <c r="DD28" s="98" t="s">
        <v>262</v>
      </c>
      <c r="DE28" s="12">
        <v>25</v>
      </c>
      <c r="DF28" s="173"/>
      <c r="DG28" s="298">
        <v>1449</v>
      </c>
      <c r="DH28" s="299">
        <v>1.2</v>
      </c>
      <c r="DI28" s="303" t="s">
        <v>267</v>
      </c>
      <c r="DJ28" s="12">
        <v>25</v>
      </c>
      <c r="DK28" s="173"/>
      <c r="DL28" s="298">
        <v>1426</v>
      </c>
      <c r="DM28" s="299">
        <v>1.2</v>
      </c>
      <c r="DN28" s="303" t="s">
        <v>267</v>
      </c>
      <c r="DO28" s="12">
        <v>25</v>
      </c>
      <c r="DP28" s="173"/>
      <c r="DQ28" s="298">
        <v>837</v>
      </c>
      <c r="DR28" s="299">
        <v>1.2</v>
      </c>
      <c r="DS28" s="303" t="s">
        <v>262</v>
      </c>
      <c r="DT28" s="12">
        <v>25</v>
      </c>
      <c r="DU28" s="173"/>
      <c r="DV28" s="298">
        <v>838</v>
      </c>
      <c r="DW28" s="299">
        <v>1.2</v>
      </c>
      <c r="DX28" s="303" t="s">
        <v>262</v>
      </c>
      <c r="DY28" s="12">
        <v>25</v>
      </c>
      <c r="DZ28" s="173"/>
      <c r="EA28" s="298">
        <v>915</v>
      </c>
      <c r="EB28" s="299">
        <v>1.2</v>
      </c>
      <c r="EC28" s="303" t="s">
        <v>272</v>
      </c>
      <c r="ED28" s="12">
        <v>25</v>
      </c>
      <c r="EE28" s="173"/>
      <c r="EF28" s="298">
        <v>774</v>
      </c>
      <c r="EG28" s="299">
        <v>1.1000000000000001</v>
      </c>
      <c r="EH28" s="303" t="s">
        <v>262</v>
      </c>
      <c r="EI28" s="12">
        <v>25</v>
      </c>
      <c r="EJ28" s="173"/>
      <c r="EK28" s="319">
        <v>582</v>
      </c>
      <c r="EL28" s="320">
        <v>1.1000000000000001</v>
      </c>
      <c r="EM28" s="321" t="s">
        <v>265</v>
      </c>
      <c r="EN28" s="12">
        <v>25</v>
      </c>
      <c r="EO28" s="173"/>
      <c r="EP28" s="319">
        <v>691</v>
      </c>
      <c r="EQ28" s="320">
        <v>1</v>
      </c>
      <c r="ER28" s="321" t="s">
        <v>262</v>
      </c>
      <c r="ES28" s="12">
        <v>25</v>
      </c>
      <c r="ET28" s="173"/>
      <c r="EU28" s="319">
        <v>827</v>
      </c>
      <c r="EV28" s="320">
        <v>1</v>
      </c>
      <c r="EW28" s="321" t="s">
        <v>263</v>
      </c>
      <c r="EX28" s="12">
        <v>25</v>
      </c>
      <c r="EY28" s="173"/>
      <c r="EZ28" s="319">
        <v>477</v>
      </c>
      <c r="FA28" s="320">
        <v>0.9</v>
      </c>
      <c r="FB28" s="321" t="s">
        <v>261</v>
      </c>
      <c r="FC28" s="12">
        <v>25</v>
      </c>
      <c r="FD28" s="173"/>
      <c r="FE28" s="319">
        <v>469</v>
      </c>
      <c r="FF28" s="320">
        <v>0.9</v>
      </c>
      <c r="FG28" s="321" t="s">
        <v>265</v>
      </c>
      <c r="FH28" s="12">
        <v>25</v>
      </c>
      <c r="FI28" s="173"/>
      <c r="FJ28" s="336">
        <v>451</v>
      </c>
      <c r="FK28" s="337">
        <v>0.9</v>
      </c>
      <c r="FL28" s="338" t="s">
        <v>265</v>
      </c>
      <c r="FM28" s="12">
        <v>25</v>
      </c>
      <c r="FN28" s="173"/>
      <c r="FO28" s="319">
        <v>636</v>
      </c>
      <c r="FP28" s="320">
        <v>0.9</v>
      </c>
      <c r="FQ28" s="321" t="s">
        <v>259</v>
      </c>
      <c r="FR28" s="12">
        <v>25</v>
      </c>
      <c r="FS28" s="173"/>
      <c r="FT28" s="319">
        <v>476</v>
      </c>
      <c r="FU28" s="320">
        <v>0.9</v>
      </c>
      <c r="FV28" s="321" t="s">
        <v>265</v>
      </c>
      <c r="FW28" s="12">
        <v>25</v>
      </c>
      <c r="FX28" s="173"/>
      <c r="FY28" s="319">
        <v>494</v>
      </c>
      <c r="FZ28" s="320">
        <v>1</v>
      </c>
      <c r="GA28" s="321" t="s">
        <v>265</v>
      </c>
      <c r="GB28" s="12">
        <v>25</v>
      </c>
      <c r="GC28" s="173"/>
      <c r="GD28" s="348">
        <v>496</v>
      </c>
      <c r="GE28" s="349">
        <v>1</v>
      </c>
      <c r="GF28" s="353" t="s">
        <v>265</v>
      </c>
      <c r="GG28" s="12">
        <v>25</v>
      </c>
      <c r="GH28" s="173"/>
      <c r="GI28" s="356">
        <v>1020</v>
      </c>
      <c r="GJ28" s="357">
        <v>1.1000000000000001</v>
      </c>
      <c r="GK28" s="352" t="s">
        <v>41</v>
      </c>
      <c r="GL28" s="7">
        <v>25</v>
      </c>
      <c r="GM28" s="173"/>
      <c r="GN28" s="340">
        <v>975</v>
      </c>
      <c r="GO28" s="341">
        <v>1.1000000000000001</v>
      </c>
      <c r="GP28" s="339" t="s">
        <v>41</v>
      </c>
      <c r="GQ28" s="7">
        <v>25</v>
      </c>
      <c r="GR28" s="173"/>
      <c r="GS28" s="340">
        <v>960</v>
      </c>
      <c r="GT28" s="341">
        <v>1.1000000000000001</v>
      </c>
      <c r="GU28" s="339" t="s">
        <v>41</v>
      </c>
      <c r="GV28" s="7">
        <v>25</v>
      </c>
      <c r="GW28" s="173"/>
      <c r="GX28" s="336">
        <v>810</v>
      </c>
      <c r="GY28" s="337">
        <v>1.1000000000000001</v>
      </c>
      <c r="GZ28" s="338" t="s">
        <v>272</v>
      </c>
      <c r="HA28" s="12">
        <v>25</v>
      </c>
      <c r="HB28" s="173"/>
      <c r="HC28" s="340">
        <v>995</v>
      </c>
      <c r="HD28" s="341">
        <v>1.1000000000000001</v>
      </c>
      <c r="HE28" s="339" t="s">
        <v>41</v>
      </c>
      <c r="HF28" s="7">
        <v>25</v>
      </c>
      <c r="HG28" s="173"/>
      <c r="HH28" s="340">
        <v>1020</v>
      </c>
      <c r="HI28" s="341">
        <v>1.1000000000000001</v>
      </c>
      <c r="HJ28" s="339" t="s">
        <v>41</v>
      </c>
      <c r="HK28" s="7">
        <v>25</v>
      </c>
      <c r="HL28" s="173"/>
      <c r="HM28" s="336">
        <v>520</v>
      </c>
      <c r="HN28" s="337">
        <v>1</v>
      </c>
      <c r="HO28" s="338" t="s">
        <v>261</v>
      </c>
      <c r="HP28" s="12">
        <v>25</v>
      </c>
      <c r="HQ28" s="173"/>
      <c r="HR28" s="340">
        <v>1035</v>
      </c>
      <c r="HS28" s="341">
        <v>1.1000000000000001</v>
      </c>
      <c r="HT28" s="339" t="s">
        <v>41</v>
      </c>
      <c r="HU28" s="7">
        <v>25</v>
      </c>
      <c r="HV28" s="173"/>
      <c r="HW28" s="336">
        <v>780</v>
      </c>
      <c r="HX28" s="337">
        <v>1.1000000000000001</v>
      </c>
      <c r="HY28" s="338" t="s">
        <v>262</v>
      </c>
      <c r="HZ28" s="12">
        <v>25</v>
      </c>
      <c r="IA28" s="173"/>
      <c r="IB28" s="390">
        <v>1655</v>
      </c>
      <c r="IC28" s="391">
        <v>1.2</v>
      </c>
      <c r="ID28" s="392" t="s">
        <v>269</v>
      </c>
      <c r="IE28" s="12">
        <v>25</v>
      </c>
      <c r="IF28" s="173"/>
      <c r="IG28" s="387">
        <v>1060</v>
      </c>
      <c r="IH28" s="388">
        <v>1.2</v>
      </c>
      <c r="II28" s="389" t="s">
        <v>41</v>
      </c>
      <c r="IJ28" s="7">
        <v>25</v>
      </c>
      <c r="IK28" s="173"/>
      <c r="IL28" s="390">
        <v>510</v>
      </c>
      <c r="IM28" s="391">
        <v>1.3</v>
      </c>
      <c r="IN28" s="392" t="s">
        <v>271</v>
      </c>
      <c r="IO28" s="12">
        <v>25</v>
      </c>
      <c r="IP28" s="173"/>
      <c r="IQ28" s="390">
        <v>1765</v>
      </c>
      <c r="IR28" s="391">
        <v>1.5</v>
      </c>
      <c r="IS28" s="392" t="s">
        <v>256</v>
      </c>
      <c r="IT28" s="7">
        <v>25</v>
      </c>
      <c r="IU28" s="173"/>
      <c r="IV28" s="390">
        <v>4955</v>
      </c>
      <c r="IW28" s="391">
        <v>1.5</v>
      </c>
      <c r="IX28" s="392" t="s">
        <v>270</v>
      </c>
      <c r="IY28" s="12">
        <v>25</v>
      </c>
      <c r="IZ28" s="173"/>
      <c r="JA28" s="390">
        <v>4585</v>
      </c>
      <c r="JB28" s="391">
        <v>1.4</v>
      </c>
      <c r="JC28" s="392" t="s">
        <v>270</v>
      </c>
      <c r="JD28" s="12">
        <v>25</v>
      </c>
      <c r="JE28" s="173"/>
      <c r="JF28" s="390">
        <v>4315</v>
      </c>
      <c r="JG28" s="391">
        <v>1.3</v>
      </c>
      <c r="JH28" s="392" t="s">
        <v>270</v>
      </c>
      <c r="JI28" s="12">
        <v>25</v>
      </c>
      <c r="JJ28" s="173"/>
      <c r="JK28" s="390">
        <v>4150</v>
      </c>
      <c r="JL28" s="391">
        <v>1.3</v>
      </c>
      <c r="JM28" s="392" t="s">
        <v>270</v>
      </c>
      <c r="JN28" s="12">
        <v>25</v>
      </c>
      <c r="JO28" s="173"/>
      <c r="JP28" s="390">
        <v>460</v>
      </c>
      <c r="JQ28" s="391">
        <v>1.2</v>
      </c>
      <c r="JR28" s="392" t="s">
        <v>271</v>
      </c>
      <c r="JS28" s="12">
        <v>25</v>
      </c>
      <c r="JT28" s="173"/>
      <c r="JU28" s="390">
        <v>455</v>
      </c>
      <c r="JV28" s="391">
        <v>1.2</v>
      </c>
      <c r="JW28" s="392" t="s">
        <v>271</v>
      </c>
      <c r="JX28" s="12">
        <v>25</v>
      </c>
      <c r="JY28" s="173"/>
      <c r="JZ28" s="390">
        <v>1225</v>
      </c>
      <c r="KA28" s="391">
        <v>1.3</v>
      </c>
      <c r="KB28" s="392" t="s">
        <v>252</v>
      </c>
      <c r="KC28" s="12">
        <v>25</v>
      </c>
      <c r="KD28" s="173"/>
      <c r="KE28" s="390">
        <v>1345</v>
      </c>
      <c r="KF28" s="391">
        <v>1.4</v>
      </c>
      <c r="KG28" s="392" t="s">
        <v>252</v>
      </c>
      <c r="KH28" s="12">
        <v>25</v>
      </c>
      <c r="KI28" s="173"/>
      <c r="KJ28" s="390">
        <v>1175</v>
      </c>
      <c r="KK28" s="391">
        <v>1.4</v>
      </c>
      <c r="KL28" s="392" t="s">
        <v>274</v>
      </c>
      <c r="KM28" s="12">
        <v>25</v>
      </c>
      <c r="KN28" s="173"/>
      <c r="KO28" s="390">
        <v>1235</v>
      </c>
      <c r="KP28" s="391">
        <v>1.5</v>
      </c>
      <c r="KQ28" s="392" t="s">
        <v>274</v>
      </c>
      <c r="KR28" s="12">
        <v>25</v>
      </c>
      <c r="KS28" s="173"/>
      <c r="KT28" s="390">
        <v>2125</v>
      </c>
      <c r="KU28" s="391">
        <v>1.6</v>
      </c>
      <c r="KV28" s="389" t="s">
        <v>37</v>
      </c>
      <c r="KW28" s="7">
        <v>25</v>
      </c>
      <c r="KX28" s="173"/>
      <c r="KY28" s="421">
        <v>1940</v>
      </c>
      <c r="KZ28" s="422">
        <v>1.6</v>
      </c>
      <c r="LA28" s="423" t="s">
        <v>267</v>
      </c>
      <c r="LB28" s="12">
        <v>25</v>
      </c>
      <c r="LC28" s="173"/>
      <c r="LD28" s="421">
        <v>1385</v>
      </c>
      <c r="LE28" s="422">
        <v>1.7</v>
      </c>
      <c r="LF28" s="423" t="s">
        <v>274</v>
      </c>
      <c r="LG28" s="12">
        <v>25</v>
      </c>
      <c r="LH28" s="173"/>
      <c r="LI28" s="421">
        <v>1385</v>
      </c>
      <c r="LJ28" s="422">
        <v>1.7</v>
      </c>
      <c r="LK28" s="423" t="s">
        <v>274</v>
      </c>
      <c r="LL28" s="12">
        <v>25</v>
      </c>
      <c r="LM28" s="173"/>
      <c r="LN28" s="421">
        <v>865</v>
      </c>
      <c r="LO28" s="422">
        <v>1.7</v>
      </c>
      <c r="LP28" s="423" t="s">
        <v>265</v>
      </c>
      <c r="LQ28" s="12">
        <v>25</v>
      </c>
      <c r="LR28" s="173"/>
      <c r="LS28" s="421">
        <v>2065</v>
      </c>
      <c r="LT28" s="422">
        <v>1.7</v>
      </c>
      <c r="LU28" s="423" t="s">
        <v>267</v>
      </c>
      <c r="LV28" s="12">
        <v>25</v>
      </c>
      <c r="LW28" s="173"/>
      <c r="LX28" s="421">
        <v>2175</v>
      </c>
      <c r="LY28" s="422">
        <v>1.8</v>
      </c>
      <c r="LZ28" s="423" t="s">
        <v>256</v>
      </c>
      <c r="MA28" s="12">
        <v>25</v>
      </c>
      <c r="MB28" s="173"/>
      <c r="MC28" s="421">
        <v>2220</v>
      </c>
      <c r="MD28" s="422">
        <v>1.8</v>
      </c>
      <c r="ME28" s="423" t="s">
        <v>256</v>
      </c>
      <c r="MF28" s="12">
        <v>25</v>
      </c>
      <c r="MG28" s="173"/>
      <c r="MH28" s="440">
        <v>1590</v>
      </c>
      <c r="MI28" s="441">
        <v>1.8</v>
      </c>
      <c r="MJ28" s="438" t="s">
        <v>41</v>
      </c>
      <c r="MK28" s="7">
        <v>25</v>
      </c>
      <c r="ML28" s="173"/>
      <c r="MM28" s="449">
        <v>6375</v>
      </c>
      <c r="MN28" s="441">
        <v>1.9</v>
      </c>
      <c r="MO28" s="447" t="s">
        <v>270</v>
      </c>
      <c r="MP28" s="12">
        <v>25</v>
      </c>
      <c r="MQ28" s="173"/>
      <c r="MR28" s="455">
        <v>2310</v>
      </c>
      <c r="MS28" s="456">
        <v>1.9</v>
      </c>
      <c r="MT28" s="453" t="s">
        <v>267</v>
      </c>
      <c r="MU28" s="12">
        <v>25</v>
      </c>
      <c r="MV28" s="173"/>
      <c r="MW28" s="461">
        <v>6355</v>
      </c>
      <c r="MX28" s="460">
        <v>2</v>
      </c>
      <c r="MY28" s="453" t="s">
        <v>275</v>
      </c>
      <c r="MZ28" s="12">
        <v>25</v>
      </c>
      <c r="NA28" s="173"/>
      <c r="NB28" s="461">
        <v>6715</v>
      </c>
      <c r="NC28" s="460">
        <v>2.1</v>
      </c>
      <c r="ND28" s="453" t="s">
        <v>275</v>
      </c>
      <c r="NE28" s="12">
        <v>25</v>
      </c>
      <c r="NF28" s="173"/>
      <c r="NG28" s="468">
        <v>7025</v>
      </c>
      <c r="NH28" s="469">
        <v>2.2000000000000002</v>
      </c>
      <c r="NI28" s="453" t="s">
        <v>275</v>
      </c>
      <c r="NJ28" s="12">
        <v>25</v>
      </c>
      <c r="NK28" s="173"/>
      <c r="NL28" s="474">
        <v>1075</v>
      </c>
      <c r="NM28" s="477">
        <v>2.1</v>
      </c>
      <c r="NN28" s="453" t="s">
        <v>265</v>
      </c>
      <c r="NO28" s="12">
        <v>25</v>
      </c>
      <c r="NP28" s="173"/>
      <c r="NQ28" s="506">
        <v>370</v>
      </c>
      <c r="NR28" s="477">
        <v>2</v>
      </c>
      <c r="NS28" s="453" t="s">
        <v>266</v>
      </c>
      <c r="NT28" s="12">
        <v>25</v>
      </c>
    </row>
    <row r="29" spans="1:384" ht="13">
      <c r="A29" s="35">
        <v>3464</v>
      </c>
      <c r="B29" s="36">
        <v>2.8</v>
      </c>
      <c r="C29" s="98" t="s">
        <v>267</v>
      </c>
      <c r="D29" s="178">
        <v>26</v>
      </c>
      <c r="E29" s="173"/>
      <c r="F29" s="35">
        <v>1363</v>
      </c>
      <c r="G29" s="36">
        <v>2.7</v>
      </c>
      <c r="H29" s="98" t="s">
        <v>265</v>
      </c>
      <c r="I29" s="178">
        <v>26</v>
      </c>
      <c r="J29" s="173"/>
      <c r="K29" s="35">
        <v>1328</v>
      </c>
      <c r="L29" s="36">
        <v>2.6</v>
      </c>
      <c r="M29" s="98" t="s">
        <v>265</v>
      </c>
      <c r="N29" s="178">
        <v>26</v>
      </c>
      <c r="O29" s="173"/>
      <c r="P29" s="35">
        <v>1265</v>
      </c>
      <c r="Q29" s="36">
        <v>2.5</v>
      </c>
      <c r="R29" s="98" t="s">
        <v>265</v>
      </c>
      <c r="S29" s="178">
        <v>26</v>
      </c>
      <c r="T29" s="173"/>
      <c r="U29" s="35">
        <v>1247</v>
      </c>
      <c r="V29" s="36">
        <v>2.4</v>
      </c>
      <c r="W29" s="98" t="s">
        <v>265</v>
      </c>
      <c r="X29" s="178">
        <v>26</v>
      </c>
      <c r="Y29" s="173"/>
      <c r="Z29" s="35">
        <v>1168</v>
      </c>
      <c r="AA29" s="36">
        <v>2.2999999999999998</v>
      </c>
      <c r="AB29" s="98" t="s">
        <v>265</v>
      </c>
      <c r="AC29" s="178">
        <v>26</v>
      </c>
      <c r="AD29" s="173"/>
      <c r="AE29" s="35">
        <v>2691</v>
      </c>
      <c r="AF29" s="36">
        <v>2.2000000000000002</v>
      </c>
      <c r="AG29" s="98" t="s">
        <v>267</v>
      </c>
      <c r="AH29" s="178">
        <v>26</v>
      </c>
      <c r="AI29" s="173"/>
      <c r="AJ29" s="35">
        <v>2659</v>
      </c>
      <c r="AK29" s="36">
        <v>2.2000000000000002</v>
      </c>
      <c r="AL29" s="98" t="s">
        <v>267</v>
      </c>
      <c r="AM29" s="178">
        <v>26</v>
      </c>
      <c r="AN29" s="173"/>
      <c r="AO29" s="111">
        <v>895</v>
      </c>
      <c r="AP29" s="112">
        <v>2.2000000000000002</v>
      </c>
      <c r="AQ29" s="108" t="s">
        <v>78</v>
      </c>
      <c r="AR29" s="7">
        <v>26</v>
      </c>
      <c r="AS29" s="173"/>
      <c r="AT29" s="35">
        <v>6628</v>
      </c>
      <c r="AU29" s="36">
        <v>2</v>
      </c>
      <c r="AV29" s="98" t="s">
        <v>270</v>
      </c>
      <c r="AW29" s="12">
        <v>26</v>
      </c>
      <c r="AX29" s="173"/>
      <c r="AY29" s="35">
        <v>1037</v>
      </c>
      <c r="AZ29" s="36">
        <v>2</v>
      </c>
      <c r="BA29" s="98" t="s">
        <v>265</v>
      </c>
      <c r="BB29" s="12">
        <v>26</v>
      </c>
      <c r="BC29" s="173"/>
      <c r="BD29" s="35">
        <v>1037</v>
      </c>
      <c r="BE29" s="36">
        <v>2</v>
      </c>
      <c r="BF29" s="98" t="s">
        <v>265</v>
      </c>
      <c r="BG29" s="12">
        <v>26</v>
      </c>
      <c r="BH29" s="173"/>
      <c r="BI29" s="35">
        <v>1042</v>
      </c>
      <c r="BJ29" s="36">
        <v>2.1</v>
      </c>
      <c r="BK29" s="98" t="s">
        <v>265</v>
      </c>
      <c r="BL29" s="12">
        <v>26</v>
      </c>
      <c r="BM29" s="173"/>
      <c r="BN29" s="35">
        <v>995</v>
      </c>
      <c r="BO29" s="36">
        <v>2</v>
      </c>
      <c r="BP29" s="98" t="s">
        <v>265</v>
      </c>
      <c r="BQ29" s="12">
        <v>26</v>
      </c>
      <c r="BR29" s="173"/>
      <c r="BS29" s="35">
        <v>942</v>
      </c>
      <c r="BT29" s="36">
        <v>1.9</v>
      </c>
      <c r="BU29" s="98" t="s">
        <v>265</v>
      </c>
      <c r="BV29" s="12">
        <v>26</v>
      </c>
      <c r="BW29" s="173"/>
      <c r="BX29" s="35">
        <v>892</v>
      </c>
      <c r="BY29" s="36">
        <v>1.8</v>
      </c>
      <c r="BZ29" s="98" t="s">
        <v>265</v>
      </c>
      <c r="CA29" s="12">
        <v>26</v>
      </c>
      <c r="CB29" s="173"/>
      <c r="CC29" s="35">
        <v>1067</v>
      </c>
      <c r="CD29" s="36">
        <v>1.6</v>
      </c>
      <c r="CE29" s="98" t="s">
        <v>262</v>
      </c>
      <c r="CF29" s="12">
        <v>26</v>
      </c>
      <c r="CG29" s="173"/>
      <c r="CH29" s="35">
        <v>4921</v>
      </c>
      <c r="CI29" s="36">
        <v>1.5</v>
      </c>
      <c r="CJ29" s="98" t="s">
        <v>270</v>
      </c>
      <c r="CK29" s="12">
        <v>26</v>
      </c>
      <c r="CL29" s="173"/>
      <c r="CM29" s="35">
        <v>714</v>
      </c>
      <c r="CN29" s="36">
        <v>1.4</v>
      </c>
      <c r="CO29" s="98" t="s">
        <v>265</v>
      </c>
      <c r="CP29" s="12">
        <v>26</v>
      </c>
      <c r="CQ29" s="173"/>
      <c r="CR29" s="35">
        <v>914</v>
      </c>
      <c r="CS29" s="36">
        <v>1.3</v>
      </c>
      <c r="CT29" s="98" t="s">
        <v>262</v>
      </c>
      <c r="CU29" s="12">
        <v>26</v>
      </c>
      <c r="CV29" s="173"/>
      <c r="CW29" s="35">
        <v>669</v>
      </c>
      <c r="CX29" s="36">
        <v>1.3</v>
      </c>
      <c r="CY29" s="98" t="s">
        <v>265</v>
      </c>
      <c r="CZ29" s="12">
        <v>26</v>
      </c>
      <c r="DA29" s="173"/>
      <c r="DB29" s="35">
        <v>4355</v>
      </c>
      <c r="DC29" s="36">
        <v>1.3</v>
      </c>
      <c r="DD29" s="98" t="s">
        <v>270</v>
      </c>
      <c r="DE29" s="12">
        <v>26</v>
      </c>
      <c r="DF29" s="173"/>
      <c r="DG29" s="298">
        <v>912</v>
      </c>
      <c r="DH29" s="299">
        <v>1.2</v>
      </c>
      <c r="DI29" s="303" t="s">
        <v>272</v>
      </c>
      <c r="DJ29" s="12">
        <v>26</v>
      </c>
      <c r="DK29" s="173"/>
      <c r="DL29" s="298">
        <v>926</v>
      </c>
      <c r="DM29" s="299">
        <v>1.2</v>
      </c>
      <c r="DN29" s="303" t="s">
        <v>272</v>
      </c>
      <c r="DO29" s="12">
        <v>26</v>
      </c>
      <c r="DP29" s="173"/>
      <c r="DQ29" s="298">
        <v>961</v>
      </c>
      <c r="DR29" s="299">
        <v>1.3</v>
      </c>
      <c r="DS29" s="303" t="s">
        <v>272</v>
      </c>
      <c r="DT29" s="12">
        <v>26</v>
      </c>
      <c r="DU29" s="173"/>
      <c r="DV29" s="298">
        <v>961</v>
      </c>
      <c r="DW29" s="299">
        <v>1.3</v>
      </c>
      <c r="DX29" s="303" t="s">
        <v>272</v>
      </c>
      <c r="DY29" s="12">
        <v>26</v>
      </c>
      <c r="DZ29" s="173"/>
      <c r="EA29" s="298">
        <v>838</v>
      </c>
      <c r="EB29" s="299">
        <v>1.2</v>
      </c>
      <c r="EC29" s="303" t="s">
        <v>262</v>
      </c>
      <c r="ED29" s="12">
        <v>26</v>
      </c>
      <c r="EE29" s="173"/>
      <c r="EF29" s="298">
        <v>627</v>
      </c>
      <c r="EG29" s="299">
        <v>1.2</v>
      </c>
      <c r="EH29" s="303" t="s">
        <v>265</v>
      </c>
      <c r="EI29" s="12">
        <v>26</v>
      </c>
      <c r="EJ29" s="173"/>
      <c r="EK29" s="319">
        <v>748</v>
      </c>
      <c r="EL29" s="320">
        <v>1.1000000000000001</v>
      </c>
      <c r="EM29" s="321" t="s">
        <v>262</v>
      </c>
      <c r="EN29" s="12">
        <v>26</v>
      </c>
      <c r="EO29" s="173"/>
      <c r="EP29" s="319">
        <v>3475</v>
      </c>
      <c r="EQ29" s="320">
        <v>1.1000000000000001</v>
      </c>
      <c r="ER29" s="321" t="s">
        <v>270</v>
      </c>
      <c r="ES29" s="12">
        <v>26</v>
      </c>
      <c r="ET29" s="173"/>
      <c r="EU29" s="319">
        <v>746</v>
      </c>
      <c r="EV29" s="320">
        <v>1</v>
      </c>
      <c r="EW29" s="321" t="s">
        <v>272</v>
      </c>
      <c r="EX29" s="12">
        <v>26</v>
      </c>
      <c r="EY29" s="173"/>
      <c r="EZ29" s="319">
        <v>642</v>
      </c>
      <c r="FA29" s="320">
        <v>0.9</v>
      </c>
      <c r="FB29" s="321" t="s">
        <v>262</v>
      </c>
      <c r="FC29" s="12">
        <v>26</v>
      </c>
      <c r="FD29" s="173"/>
      <c r="FE29" s="319">
        <v>463</v>
      </c>
      <c r="FF29" s="320">
        <v>0.9</v>
      </c>
      <c r="FG29" s="321" t="s">
        <v>261</v>
      </c>
      <c r="FH29" s="12">
        <v>26</v>
      </c>
      <c r="FI29" s="173"/>
      <c r="FJ29" s="336">
        <v>446</v>
      </c>
      <c r="FK29" s="337">
        <v>0.9</v>
      </c>
      <c r="FL29" s="338" t="s">
        <v>261</v>
      </c>
      <c r="FM29" s="12">
        <v>26</v>
      </c>
      <c r="FN29" s="173"/>
      <c r="FO29" s="319">
        <v>465</v>
      </c>
      <c r="FP29" s="320">
        <v>0.9</v>
      </c>
      <c r="FQ29" s="321" t="s">
        <v>265</v>
      </c>
      <c r="FR29" s="12">
        <v>26</v>
      </c>
      <c r="FS29" s="173"/>
      <c r="FT29" s="319">
        <v>496</v>
      </c>
      <c r="FU29" s="320">
        <v>0.9</v>
      </c>
      <c r="FV29" s="321" t="s">
        <v>264</v>
      </c>
      <c r="FW29" s="12">
        <v>26</v>
      </c>
      <c r="FX29" s="173"/>
      <c r="FY29" s="319">
        <v>527</v>
      </c>
      <c r="FZ29" s="320">
        <v>1</v>
      </c>
      <c r="GA29" s="321" t="s">
        <v>264</v>
      </c>
      <c r="GB29" s="12">
        <v>26</v>
      </c>
      <c r="GC29" s="173"/>
      <c r="GD29" s="348">
        <v>535</v>
      </c>
      <c r="GE29" s="349">
        <v>1</v>
      </c>
      <c r="GF29" s="353" t="s">
        <v>264</v>
      </c>
      <c r="GG29" s="12">
        <v>26</v>
      </c>
      <c r="GH29" s="173"/>
      <c r="GI29" s="360">
        <v>835</v>
      </c>
      <c r="GJ29" s="361">
        <v>1.2</v>
      </c>
      <c r="GK29" s="363" t="s">
        <v>262</v>
      </c>
      <c r="GL29" s="12">
        <v>26</v>
      </c>
      <c r="GM29" s="173"/>
      <c r="GN29" s="336">
        <v>825</v>
      </c>
      <c r="GO29" s="337">
        <v>1.2</v>
      </c>
      <c r="GP29" s="338" t="s">
        <v>262</v>
      </c>
      <c r="GQ29" s="12">
        <v>26</v>
      </c>
      <c r="GR29" s="173"/>
      <c r="GS29" s="327">
        <v>790</v>
      </c>
      <c r="GT29" s="328">
        <v>1.2</v>
      </c>
      <c r="GU29" s="372" t="s">
        <v>262</v>
      </c>
      <c r="GV29" s="12">
        <v>26</v>
      </c>
      <c r="GW29" s="173"/>
      <c r="GX29" s="336">
        <v>3995</v>
      </c>
      <c r="GY29" s="337">
        <v>1.2</v>
      </c>
      <c r="GZ29" s="338" t="s">
        <v>270</v>
      </c>
      <c r="HA29" s="12">
        <v>26</v>
      </c>
      <c r="HB29" s="173"/>
      <c r="HC29" s="336">
        <v>785</v>
      </c>
      <c r="HD29" s="337">
        <v>1.1000000000000001</v>
      </c>
      <c r="HE29" s="338" t="s">
        <v>268</v>
      </c>
      <c r="HF29" s="12">
        <v>26</v>
      </c>
      <c r="HG29" s="173"/>
      <c r="HH29" s="336">
        <v>545</v>
      </c>
      <c r="HI29" s="337">
        <v>1.1000000000000001</v>
      </c>
      <c r="HJ29" s="338" t="s">
        <v>261</v>
      </c>
      <c r="HK29" s="12">
        <v>26</v>
      </c>
      <c r="HL29" s="173"/>
      <c r="HM29" s="340">
        <v>1020</v>
      </c>
      <c r="HN29" s="341">
        <v>1.1000000000000001</v>
      </c>
      <c r="HO29" s="339" t="s">
        <v>41</v>
      </c>
      <c r="HP29" s="7">
        <v>26</v>
      </c>
      <c r="HQ29" s="173"/>
      <c r="HR29" s="327">
        <v>600</v>
      </c>
      <c r="HS29" s="328">
        <v>1.2</v>
      </c>
      <c r="HT29" s="372" t="s">
        <v>265</v>
      </c>
      <c r="HU29" s="12">
        <v>26</v>
      </c>
      <c r="HV29" s="173"/>
      <c r="HW29" s="327">
        <v>1450</v>
      </c>
      <c r="HX29" s="328">
        <v>1.2</v>
      </c>
      <c r="HY29" s="372" t="s">
        <v>256</v>
      </c>
      <c r="HZ29" s="12">
        <v>26</v>
      </c>
      <c r="IA29" s="173"/>
      <c r="IB29" s="390">
        <v>795</v>
      </c>
      <c r="IC29" s="391">
        <v>1.2</v>
      </c>
      <c r="ID29" s="392" t="s">
        <v>262</v>
      </c>
      <c r="IE29" s="12">
        <v>26</v>
      </c>
      <c r="IF29" s="173"/>
      <c r="IG29" s="390">
        <v>1730</v>
      </c>
      <c r="IH29" s="391">
        <v>1.2</v>
      </c>
      <c r="II29" s="392" t="s">
        <v>269</v>
      </c>
      <c r="IJ29" s="12">
        <v>26</v>
      </c>
      <c r="IK29" s="173"/>
      <c r="IL29" s="390">
        <v>235</v>
      </c>
      <c r="IM29" s="391">
        <v>1.3</v>
      </c>
      <c r="IN29" s="392" t="s">
        <v>266</v>
      </c>
      <c r="IO29" s="12">
        <v>26</v>
      </c>
      <c r="IP29" s="173"/>
      <c r="IQ29" s="390">
        <v>2110</v>
      </c>
      <c r="IR29" s="391">
        <v>1.5</v>
      </c>
      <c r="IS29" s="392" t="s">
        <v>269</v>
      </c>
      <c r="IT29" s="12">
        <v>26</v>
      </c>
      <c r="IU29" s="173"/>
      <c r="IV29" s="390">
        <v>1930</v>
      </c>
      <c r="IW29" s="391">
        <v>1.6</v>
      </c>
      <c r="IX29" s="392" t="s">
        <v>256</v>
      </c>
      <c r="IY29" s="12">
        <v>26</v>
      </c>
      <c r="IZ29" s="173"/>
      <c r="JA29" s="387">
        <v>585</v>
      </c>
      <c r="JB29" s="388">
        <v>1.5</v>
      </c>
      <c r="JC29" s="389" t="s">
        <v>78</v>
      </c>
      <c r="JD29" s="7">
        <v>26</v>
      </c>
      <c r="JE29" s="173"/>
      <c r="JF29" s="387">
        <v>550</v>
      </c>
      <c r="JG29" s="388">
        <v>1.4</v>
      </c>
      <c r="JH29" s="389" t="s">
        <v>78</v>
      </c>
      <c r="JI29" s="7">
        <v>26</v>
      </c>
      <c r="JJ29" s="173"/>
      <c r="JK29" s="390">
        <v>530</v>
      </c>
      <c r="JL29" s="391">
        <v>1.4</v>
      </c>
      <c r="JM29" s="389" t="s">
        <v>78</v>
      </c>
      <c r="JN29" s="7">
        <v>26</v>
      </c>
      <c r="JO29" s="173"/>
      <c r="JP29" s="390">
        <v>510</v>
      </c>
      <c r="JQ29" s="391">
        <v>1.3</v>
      </c>
      <c r="JR29" s="389" t="s">
        <v>78</v>
      </c>
      <c r="JS29" s="7">
        <v>26</v>
      </c>
      <c r="JT29" s="173"/>
      <c r="JU29" s="390">
        <v>505</v>
      </c>
      <c r="JV29" s="391">
        <v>1.3</v>
      </c>
      <c r="JW29" s="389" t="s">
        <v>78</v>
      </c>
      <c r="JX29" s="7">
        <v>26</v>
      </c>
      <c r="JY29" s="173"/>
      <c r="JZ29" s="390">
        <v>1180</v>
      </c>
      <c r="KA29" s="391">
        <v>1.4</v>
      </c>
      <c r="KB29" s="392" t="s">
        <v>274</v>
      </c>
      <c r="KC29" s="12">
        <v>26</v>
      </c>
      <c r="KD29" s="173"/>
      <c r="KE29" s="390">
        <v>1920</v>
      </c>
      <c r="KF29" s="391">
        <v>1.5</v>
      </c>
      <c r="KG29" s="389" t="s">
        <v>37</v>
      </c>
      <c r="KH29" s="7">
        <v>26</v>
      </c>
      <c r="KI29" s="173"/>
      <c r="KJ29" s="390">
        <v>1955</v>
      </c>
      <c r="KK29" s="391">
        <v>1.5</v>
      </c>
      <c r="KL29" s="389" t="s">
        <v>37</v>
      </c>
      <c r="KM29" s="7">
        <v>26</v>
      </c>
      <c r="KN29" s="173"/>
      <c r="KO29" s="390">
        <v>2050</v>
      </c>
      <c r="KP29" s="391">
        <v>1.6</v>
      </c>
      <c r="KQ29" s="389" t="s">
        <v>37</v>
      </c>
      <c r="KR29" s="7">
        <v>26</v>
      </c>
      <c r="KS29" s="173"/>
      <c r="KT29" s="390">
        <v>1320</v>
      </c>
      <c r="KU29" s="391">
        <v>1.6</v>
      </c>
      <c r="KV29" s="392" t="s">
        <v>274</v>
      </c>
      <c r="KW29" s="12">
        <v>26</v>
      </c>
      <c r="KX29" s="173"/>
      <c r="KY29" s="421">
        <v>2230</v>
      </c>
      <c r="KZ29" s="422">
        <v>1.7</v>
      </c>
      <c r="LA29" s="389" t="s">
        <v>37</v>
      </c>
      <c r="LB29" s="7">
        <v>26</v>
      </c>
      <c r="LC29" s="173"/>
      <c r="LD29" s="421">
        <v>2240</v>
      </c>
      <c r="LE29" s="422">
        <v>1.8</v>
      </c>
      <c r="LF29" s="392" t="s">
        <v>267</v>
      </c>
      <c r="LG29" s="12">
        <v>26</v>
      </c>
      <c r="LH29" s="173"/>
      <c r="LI29" s="421">
        <v>2050</v>
      </c>
      <c r="LJ29" s="422">
        <v>1.7</v>
      </c>
      <c r="LK29" s="392" t="s">
        <v>267</v>
      </c>
      <c r="LL29" s="12">
        <v>26</v>
      </c>
      <c r="LM29" s="173"/>
      <c r="LN29" s="421">
        <v>2130</v>
      </c>
      <c r="LO29" s="422">
        <v>1.8</v>
      </c>
      <c r="LP29" s="392" t="s">
        <v>256</v>
      </c>
      <c r="LQ29" s="12">
        <v>26</v>
      </c>
      <c r="LR29" s="173"/>
      <c r="LS29" s="421">
        <v>2165</v>
      </c>
      <c r="LT29" s="422">
        <v>1.8</v>
      </c>
      <c r="LU29" s="392" t="s">
        <v>256</v>
      </c>
      <c r="LV29" s="12">
        <v>26</v>
      </c>
      <c r="LW29" s="173"/>
      <c r="LX29" s="421">
        <v>930</v>
      </c>
      <c r="LY29" s="422">
        <v>1.8</v>
      </c>
      <c r="LZ29" s="392" t="s">
        <v>265</v>
      </c>
      <c r="MA29" s="12">
        <v>26</v>
      </c>
      <c r="MB29" s="173"/>
      <c r="MC29" s="421">
        <v>905</v>
      </c>
      <c r="MD29" s="422">
        <v>1.8</v>
      </c>
      <c r="ME29" s="392" t="s">
        <v>265</v>
      </c>
      <c r="MF29" s="12">
        <v>26</v>
      </c>
      <c r="MG29" s="173"/>
      <c r="MH29" s="440">
        <v>1705</v>
      </c>
      <c r="MI29" s="441">
        <v>1.8</v>
      </c>
      <c r="MJ29" s="439" t="s">
        <v>252</v>
      </c>
      <c r="MK29" s="12">
        <v>26</v>
      </c>
      <c r="ML29" s="173"/>
      <c r="MM29" s="449">
        <v>990</v>
      </c>
      <c r="MN29" s="441">
        <v>1.9</v>
      </c>
      <c r="MO29" s="448" t="s">
        <v>265</v>
      </c>
      <c r="MP29" s="12">
        <v>26</v>
      </c>
      <c r="MQ29" s="173"/>
      <c r="MR29" s="455">
        <v>1005</v>
      </c>
      <c r="MS29" s="456">
        <v>2</v>
      </c>
      <c r="MT29" s="454" t="s">
        <v>265</v>
      </c>
      <c r="MU29" s="12">
        <v>26</v>
      </c>
      <c r="MV29" s="173"/>
      <c r="MW29" s="461">
        <v>1020</v>
      </c>
      <c r="MX29" s="460">
        <v>2</v>
      </c>
      <c r="MY29" s="454" t="s">
        <v>265</v>
      </c>
      <c r="MZ29" s="12">
        <v>26</v>
      </c>
      <c r="NA29" s="173"/>
      <c r="NB29" s="461">
        <v>1070</v>
      </c>
      <c r="NC29" s="460">
        <v>2.1</v>
      </c>
      <c r="ND29" s="454" t="s">
        <v>265</v>
      </c>
      <c r="NE29" s="12">
        <v>26</v>
      </c>
      <c r="NF29" s="173"/>
      <c r="NG29" s="468">
        <v>1110</v>
      </c>
      <c r="NH29" s="469">
        <v>2.2000000000000002</v>
      </c>
      <c r="NI29" s="467" t="s">
        <v>265</v>
      </c>
      <c r="NJ29" s="12">
        <v>26</v>
      </c>
      <c r="NK29" s="173"/>
      <c r="NL29" s="474">
        <v>1545</v>
      </c>
      <c r="NM29" s="477">
        <v>2.2000000000000002</v>
      </c>
      <c r="NN29" s="467" t="s">
        <v>262</v>
      </c>
      <c r="NO29" s="12">
        <v>26</v>
      </c>
      <c r="NP29" s="173"/>
      <c r="NQ29" s="506">
        <v>1075</v>
      </c>
      <c r="NR29" s="477">
        <v>2.1</v>
      </c>
      <c r="NS29" s="505" t="s">
        <v>265</v>
      </c>
      <c r="NT29" s="12">
        <v>26</v>
      </c>
    </row>
    <row r="30" spans="1:384" ht="13">
      <c r="A30" s="35">
        <v>2074</v>
      </c>
      <c r="B30" s="36">
        <v>2.9</v>
      </c>
      <c r="C30" s="98" t="s">
        <v>268</v>
      </c>
      <c r="D30" s="178">
        <v>27</v>
      </c>
      <c r="E30" s="173"/>
      <c r="F30" s="35">
        <v>1193</v>
      </c>
      <c r="G30" s="36">
        <v>3.1</v>
      </c>
      <c r="H30" s="98" t="s">
        <v>271</v>
      </c>
      <c r="I30" s="178">
        <v>27</v>
      </c>
      <c r="J30" s="173"/>
      <c r="K30" s="35">
        <v>9772</v>
      </c>
      <c r="L30" s="36">
        <v>3</v>
      </c>
      <c r="M30" s="98" t="s">
        <v>270</v>
      </c>
      <c r="N30" s="178">
        <v>27</v>
      </c>
      <c r="O30" s="173"/>
      <c r="P30" s="35">
        <v>8954</v>
      </c>
      <c r="Q30" s="36">
        <v>2.7</v>
      </c>
      <c r="R30" s="98" t="s">
        <v>270</v>
      </c>
      <c r="S30" s="178">
        <v>27</v>
      </c>
      <c r="T30" s="173"/>
      <c r="U30" s="35">
        <v>8418</v>
      </c>
      <c r="V30" s="36">
        <v>2.6</v>
      </c>
      <c r="W30" s="98" t="s">
        <v>270</v>
      </c>
      <c r="X30" s="178">
        <v>27</v>
      </c>
      <c r="Y30" s="173"/>
      <c r="Z30" s="35">
        <v>7696</v>
      </c>
      <c r="AA30" s="36">
        <v>2.4</v>
      </c>
      <c r="AB30" s="98" t="s">
        <v>270</v>
      </c>
      <c r="AC30" s="178">
        <v>27</v>
      </c>
      <c r="AD30" s="173"/>
      <c r="AE30" s="35">
        <v>1133</v>
      </c>
      <c r="AF30" s="36">
        <v>2.2000000000000002</v>
      </c>
      <c r="AG30" s="98" t="s">
        <v>265</v>
      </c>
      <c r="AH30" s="178">
        <v>27</v>
      </c>
      <c r="AI30" s="173"/>
      <c r="AJ30" s="111">
        <v>900</v>
      </c>
      <c r="AK30" s="112">
        <v>2.2999999999999998</v>
      </c>
      <c r="AL30" s="108" t="s">
        <v>78</v>
      </c>
      <c r="AM30" s="7">
        <v>27</v>
      </c>
      <c r="AN30" s="173"/>
      <c r="AO30" s="35">
        <v>1126</v>
      </c>
      <c r="AP30" s="36">
        <v>2.2000000000000002</v>
      </c>
      <c r="AQ30" s="98" t="s">
        <v>265</v>
      </c>
      <c r="AR30" s="12">
        <v>27</v>
      </c>
      <c r="AS30" s="173"/>
      <c r="AT30" s="35">
        <v>1073</v>
      </c>
      <c r="AU30" s="36">
        <v>2.1</v>
      </c>
      <c r="AV30" s="98" t="s">
        <v>265</v>
      </c>
      <c r="AW30" s="12">
        <v>27</v>
      </c>
      <c r="AX30" s="173"/>
      <c r="AY30" s="35">
        <v>6923</v>
      </c>
      <c r="AZ30" s="36">
        <v>2.1</v>
      </c>
      <c r="BA30" s="98" t="s">
        <v>270</v>
      </c>
      <c r="BB30" s="12">
        <v>27</v>
      </c>
      <c r="BC30" s="173"/>
      <c r="BD30" s="35">
        <v>7133</v>
      </c>
      <c r="BE30" s="36">
        <v>2.2000000000000002</v>
      </c>
      <c r="BF30" s="98" t="s">
        <v>270</v>
      </c>
      <c r="BG30" s="12">
        <v>27</v>
      </c>
      <c r="BH30" s="173"/>
      <c r="BI30" s="35">
        <v>7545</v>
      </c>
      <c r="BJ30" s="36">
        <v>2.2999999999999998</v>
      </c>
      <c r="BK30" s="98" t="s">
        <v>270</v>
      </c>
      <c r="BL30" s="12">
        <v>27</v>
      </c>
      <c r="BM30" s="173"/>
      <c r="BN30" s="35">
        <v>7516</v>
      </c>
      <c r="BO30" s="36">
        <v>2.2999999999999998</v>
      </c>
      <c r="BP30" s="98" t="s">
        <v>270</v>
      </c>
      <c r="BQ30" s="12">
        <v>27</v>
      </c>
      <c r="BR30" s="173"/>
      <c r="BS30" s="35">
        <v>1559</v>
      </c>
      <c r="BT30" s="36">
        <v>2</v>
      </c>
      <c r="BU30" s="98" t="s">
        <v>272</v>
      </c>
      <c r="BV30" s="12">
        <v>27</v>
      </c>
      <c r="BW30" s="173"/>
      <c r="BX30" s="35">
        <v>6093</v>
      </c>
      <c r="BY30" s="36">
        <v>1.9</v>
      </c>
      <c r="BZ30" s="98" t="s">
        <v>270</v>
      </c>
      <c r="CA30" s="12">
        <v>27</v>
      </c>
      <c r="CB30" s="173"/>
      <c r="CC30" s="35">
        <v>5519</v>
      </c>
      <c r="CD30" s="36">
        <v>1.7</v>
      </c>
      <c r="CE30" s="98" t="s">
        <v>270</v>
      </c>
      <c r="CF30" s="12">
        <v>27</v>
      </c>
      <c r="CG30" s="173"/>
      <c r="CH30" s="35">
        <v>770</v>
      </c>
      <c r="CI30" s="36">
        <v>1.5</v>
      </c>
      <c r="CJ30" s="98" t="s">
        <v>265</v>
      </c>
      <c r="CK30" s="12">
        <v>27</v>
      </c>
      <c r="CL30" s="173"/>
      <c r="CM30" s="35">
        <v>980</v>
      </c>
      <c r="CN30" s="36">
        <v>1.4</v>
      </c>
      <c r="CO30" s="98" t="s">
        <v>262</v>
      </c>
      <c r="CP30" s="12">
        <v>27</v>
      </c>
      <c r="CQ30" s="173"/>
      <c r="CR30" s="35">
        <v>1080</v>
      </c>
      <c r="CS30" s="36">
        <v>1.4</v>
      </c>
      <c r="CT30" s="98" t="s">
        <v>272</v>
      </c>
      <c r="CU30" s="12">
        <v>27</v>
      </c>
      <c r="CV30" s="173"/>
      <c r="CW30" s="35">
        <v>4282</v>
      </c>
      <c r="CX30" s="36">
        <v>1.3</v>
      </c>
      <c r="CY30" s="98" t="s">
        <v>270</v>
      </c>
      <c r="CZ30" s="12">
        <v>27</v>
      </c>
      <c r="DA30" s="173"/>
      <c r="DB30" s="35">
        <v>973</v>
      </c>
      <c r="DC30" s="36">
        <v>1.3</v>
      </c>
      <c r="DD30" s="98" t="s">
        <v>272</v>
      </c>
      <c r="DE30" s="12">
        <v>27</v>
      </c>
      <c r="DF30" s="173"/>
      <c r="DG30" s="298">
        <v>634</v>
      </c>
      <c r="DH30" s="299">
        <v>1.3</v>
      </c>
      <c r="DI30" s="303" t="s">
        <v>265</v>
      </c>
      <c r="DJ30" s="12">
        <v>27</v>
      </c>
      <c r="DK30" s="173"/>
      <c r="DL30" s="298">
        <v>598</v>
      </c>
      <c r="DM30" s="299">
        <v>1.2</v>
      </c>
      <c r="DN30" s="303" t="s">
        <v>265</v>
      </c>
      <c r="DO30" s="12">
        <v>27</v>
      </c>
      <c r="DP30" s="173"/>
      <c r="DQ30" s="298">
        <v>657</v>
      </c>
      <c r="DR30" s="299">
        <v>1.3</v>
      </c>
      <c r="DS30" s="303" t="s">
        <v>265</v>
      </c>
      <c r="DT30" s="12">
        <v>27</v>
      </c>
      <c r="DU30" s="173"/>
      <c r="DV30" s="298">
        <v>675</v>
      </c>
      <c r="DW30" s="299">
        <v>1.3</v>
      </c>
      <c r="DX30" s="303" t="s">
        <v>265</v>
      </c>
      <c r="DY30" s="12">
        <v>27</v>
      </c>
      <c r="DZ30" s="173"/>
      <c r="EA30" s="298">
        <v>645</v>
      </c>
      <c r="EB30" s="299">
        <v>1.3</v>
      </c>
      <c r="EC30" s="303" t="s">
        <v>265</v>
      </c>
      <c r="ED30" s="12">
        <v>27</v>
      </c>
      <c r="EE30" s="173"/>
      <c r="EF30" s="298">
        <v>4241</v>
      </c>
      <c r="EG30" s="299">
        <v>1.3</v>
      </c>
      <c r="EH30" s="303" t="s">
        <v>270</v>
      </c>
      <c r="EI30" s="12">
        <v>27</v>
      </c>
      <c r="EJ30" s="173"/>
      <c r="EK30" s="319">
        <v>3845</v>
      </c>
      <c r="EL30" s="320">
        <v>1.2</v>
      </c>
      <c r="EM30" s="321" t="s">
        <v>270</v>
      </c>
      <c r="EN30" s="12">
        <v>27</v>
      </c>
      <c r="EO30" s="173"/>
      <c r="EP30" s="318">
        <v>450</v>
      </c>
      <c r="EQ30" s="325">
        <v>1.1000000000000001</v>
      </c>
      <c r="ER30" s="324" t="s">
        <v>78</v>
      </c>
      <c r="ES30" s="7">
        <v>27</v>
      </c>
      <c r="ET30" s="173"/>
      <c r="EU30" s="319">
        <v>520</v>
      </c>
      <c r="EV30" s="320">
        <v>1</v>
      </c>
      <c r="EW30" s="321" t="s">
        <v>265</v>
      </c>
      <c r="EX30" s="12">
        <v>27</v>
      </c>
      <c r="EY30" s="173"/>
      <c r="EZ30" s="319">
        <v>811</v>
      </c>
      <c r="FA30" s="320">
        <v>1</v>
      </c>
      <c r="FB30" s="321" t="s">
        <v>263</v>
      </c>
      <c r="FC30" s="12">
        <v>27</v>
      </c>
      <c r="FD30" s="173"/>
      <c r="FE30" s="318">
        <v>1303</v>
      </c>
      <c r="FF30" s="325">
        <v>1</v>
      </c>
      <c r="FG30" s="324" t="s">
        <v>37</v>
      </c>
      <c r="FH30" s="7">
        <v>27</v>
      </c>
      <c r="FI30" s="173"/>
      <c r="FJ30" s="336">
        <v>611</v>
      </c>
      <c r="FK30" s="337">
        <v>0.9</v>
      </c>
      <c r="FL30" s="338" t="s">
        <v>262</v>
      </c>
      <c r="FM30" s="12">
        <v>27</v>
      </c>
      <c r="FN30" s="173"/>
      <c r="FO30" s="319">
        <v>594</v>
      </c>
      <c r="FP30" s="320">
        <v>0.9</v>
      </c>
      <c r="FQ30" s="321" t="s">
        <v>262</v>
      </c>
      <c r="FR30" s="12">
        <v>27</v>
      </c>
      <c r="FS30" s="173"/>
      <c r="FT30" s="319">
        <v>1287</v>
      </c>
      <c r="FU30" s="320">
        <v>0.9</v>
      </c>
      <c r="FV30" s="321" t="s">
        <v>269</v>
      </c>
      <c r="FW30" s="12">
        <v>27</v>
      </c>
      <c r="FX30" s="173"/>
      <c r="FY30" s="319">
        <v>1402</v>
      </c>
      <c r="FZ30" s="320">
        <v>1</v>
      </c>
      <c r="GA30" s="321" t="s">
        <v>269</v>
      </c>
      <c r="GB30" s="12">
        <v>27</v>
      </c>
      <c r="GC30" s="173"/>
      <c r="GD30" s="348">
        <v>1429</v>
      </c>
      <c r="GE30" s="349">
        <v>1</v>
      </c>
      <c r="GF30" s="353" t="s">
        <v>269</v>
      </c>
      <c r="GG30" s="12">
        <v>27</v>
      </c>
      <c r="GH30" s="173"/>
      <c r="GI30" s="360">
        <v>660</v>
      </c>
      <c r="GJ30" s="361">
        <v>1.3</v>
      </c>
      <c r="GK30" s="363" t="s">
        <v>265</v>
      </c>
      <c r="GL30" s="12">
        <v>27</v>
      </c>
      <c r="GM30" s="173"/>
      <c r="GN30" s="336">
        <v>685</v>
      </c>
      <c r="GO30" s="337">
        <v>1.3</v>
      </c>
      <c r="GP30" s="338" t="s">
        <v>265</v>
      </c>
      <c r="GQ30" s="12">
        <v>27</v>
      </c>
      <c r="GR30" s="173"/>
      <c r="GS30" s="327">
        <v>4225</v>
      </c>
      <c r="GT30" s="328">
        <v>1.3</v>
      </c>
      <c r="GU30" s="372" t="s">
        <v>270</v>
      </c>
      <c r="GV30" s="12">
        <v>27</v>
      </c>
      <c r="GW30" s="173"/>
      <c r="GX30" s="336">
        <v>1730</v>
      </c>
      <c r="GY30" s="337">
        <v>1.2</v>
      </c>
      <c r="GZ30" s="338" t="s">
        <v>269</v>
      </c>
      <c r="HA30" s="12">
        <v>27</v>
      </c>
      <c r="HB30" s="173"/>
      <c r="HC30" s="336">
        <v>620</v>
      </c>
      <c r="HD30" s="337">
        <v>1.2</v>
      </c>
      <c r="HE30" s="338" t="s">
        <v>265</v>
      </c>
      <c r="HF30" s="12">
        <v>27</v>
      </c>
      <c r="HG30" s="173"/>
      <c r="HH30" s="336">
        <v>4015</v>
      </c>
      <c r="HI30" s="337">
        <v>1.2</v>
      </c>
      <c r="HJ30" s="338" t="s">
        <v>270</v>
      </c>
      <c r="HK30" s="12">
        <v>27</v>
      </c>
      <c r="HL30" s="173"/>
      <c r="HM30" s="336">
        <v>4030</v>
      </c>
      <c r="HN30" s="337">
        <v>1.2</v>
      </c>
      <c r="HO30" s="338" t="s">
        <v>270</v>
      </c>
      <c r="HP30" s="12">
        <v>27</v>
      </c>
      <c r="HQ30" s="173"/>
      <c r="HR30" s="327">
        <v>845</v>
      </c>
      <c r="HS30" s="328">
        <v>1.2</v>
      </c>
      <c r="HT30" s="372" t="s">
        <v>262</v>
      </c>
      <c r="HU30" s="12">
        <v>27</v>
      </c>
      <c r="HV30" s="173"/>
      <c r="HW30" s="327">
        <v>595</v>
      </c>
      <c r="HX30" s="328">
        <v>1.2</v>
      </c>
      <c r="HY30" s="372" t="s">
        <v>265</v>
      </c>
      <c r="HZ30" s="12">
        <v>27</v>
      </c>
      <c r="IA30" s="173"/>
      <c r="IB30" s="390">
        <v>1495</v>
      </c>
      <c r="IC30" s="391">
        <v>1.3</v>
      </c>
      <c r="ID30" s="392" t="s">
        <v>256</v>
      </c>
      <c r="IE30" s="12">
        <v>27</v>
      </c>
      <c r="IF30" s="173"/>
      <c r="IG30" s="390">
        <v>500</v>
      </c>
      <c r="IH30" s="391">
        <v>1.3</v>
      </c>
      <c r="II30" s="392" t="s">
        <v>271</v>
      </c>
      <c r="IJ30" s="12">
        <v>27</v>
      </c>
      <c r="IK30" s="173"/>
      <c r="IL30" s="390">
        <v>1665</v>
      </c>
      <c r="IM30" s="391">
        <v>1.4</v>
      </c>
      <c r="IN30" s="392" t="s">
        <v>256</v>
      </c>
      <c r="IO30" s="12">
        <v>27</v>
      </c>
      <c r="IP30" s="173"/>
      <c r="IQ30" s="390">
        <v>1040</v>
      </c>
      <c r="IR30" s="391">
        <v>1.5</v>
      </c>
      <c r="IS30" s="392" t="s">
        <v>262</v>
      </c>
      <c r="IT30" s="12">
        <v>27</v>
      </c>
      <c r="IU30" s="173"/>
      <c r="IV30" s="390">
        <v>300</v>
      </c>
      <c r="IW30" s="391">
        <v>1.6</v>
      </c>
      <c r="IX30" s="392" t="s">
        <v>266</v>
      </c>
      <c r="IY30" s="12">
        <v>27</v>
      </c>
      <c r="IZ30" s="173"/>
      <c r="JA30" s="390">
        <v>1315</v>
      </c>
      <c r="JB30" s="391">
        <v>1.6</v>
      </c>
      <c r="JC30" s="392" t="s">
        <v>274</v>
      </c>
      <c r="JD30" s="12">
        <v>27</v>
      </c>
      <c r="JE30" s="173"/>
      <c r="JF30" s="387">
        <v>2080</v>
      </c>
      <c r="JG30" s="388">
        <v>1.6</v>
      </c>
      <c r="JH30" s="389" t="s">
        <v>37</v>
      </c>
      <c r="JI30" s="7">
        <v>27</v>
      </c>
      <c r="JJ30" s="173"/>
      <c r="JK30" s="390">
        <v>1985</v>
      </c>
      <c r="JL30" s="391">
        <v>1.5</v>
      </c>
      <c r="JM30" s="389" t="s">
        <v>37</v>
      </c>
      <c r="JN30" s="7">
        <v>27</v>
      </c>
      <c r="JO30" s="173"/>
      <c r="JP30" s="390">
        <v>1940</v>
      </c>
      <c r="JQ30" s="391">
        <v>1.5</v>
      </c>
      <c r="JR30" s="389" t="s">
        <v>37</v>
      </c>
      <c r="JS30" s="7">
        <v>27</v>
      </c>
      <c r="JT30" s="173"/>
      <c r="JU30" s="390">
        <v>1920</v>
      </c>
      <c r="JV30" s="391">
        <v>1.5</v>
      </c>
      <c r="JW30" s="389" t="s">
        <v>37</v>
      </c>
      <c r="JX30" s="7">
        <v>27</v>
      </c>
      <c r="JY30" s="173"/>
      <c r="JZ30" s="390">
        <v>525</v>
      </c>
      <c r="KA30" s="391">
        <v>1.4</v>
      </c>
      <c r="KB30" s="389" t="s">
        <v>78</v>
      </c>
      <c r="KC30" s="7">
        <v>27</v>
      </c>
      <c r="KD30" s="173"/>
      <c r="KE30" s="390">
        <v>1185</v>
      </c>
      <c r="KF30" s="391">
        <v>1.5</v>
      </c>
      <c r="KG30" s="392" t="s">
        <v>274</v>
      </c>
      <c r="KH30" s="12">
        <v>27</v>
      </c>
      <c r="KI30" s="173"/>
      <c r="KJ30" s="390">
        <v>1420</v>
      </c>
      <c r="KK30" s="391">
        <v>1.5</v>
      </c>
      <c r="KL30" s="392" t="s">
        <v>252</v>
      </c>
      <c r="KM30" s="12">
        <v>27</v>
      </c>
      <c r="KN30" s="173"/>
      <c r="KO30" s="390">
        <v>1520</v>
      </c>
      <c r="KP30" s="391">
        <v>1.6</v>
      </c>
      <c r="KQ30" s="392" t="s">
        <v>252</v>
      </c>
      <c r="KR30" s="12">
        <v>27</v>
      </c>
      <c r="KS30" s="173"/>
      <c r="KT30" s="390">
        <v>1670</v>
      </c>
      <c r="KU30" s="391">
        <v>1.7</v>
      </c>
      <c r="KV30" s="392" t="s">
        <v>252</v>
      </c>
      <c r="KW30" s="12">
        <v>27</v>
      </c>
      <c r="KX30" s="173"/>
      <c r="KY30" s="421">
        <v>2170</v>
      </c>
      <c r="KZ30" s="422">
        <v>1.8</v>
      </c>
      <c r="LA30" s="423" t="s">
        <v>256</v>
      </c>
      <c r="LB30" s="12">
        <v>27</v>
      </c>
      <c r="LC30" s="173"/>
      <c r="LD30" s="421">
        <v>2390</v>
      </c>
      <c r="LE30" s="422">
        <v>2</v>
      </c>
      <c r="LF30" s="423" t="s">
        <v>256</v>
      </c>
      <c r="LG30" s="12">
        <v>27</v>
      </c>
      <c r="LH30" s="173"/>
      <c r="LI30" s="421">
        <v>2200</v>
      </c>
      <c r="LJ30" s="422">
        <v>1.8</v>
      </c>
      <c r="LK30" s="423" t="s">
        <v>256</v>
      </c>
      <c r="LL30" s="12">
        <v>27</v>
      </c>
      <c r="LM30" s="173"/>
      <c r="LN30" s="421">
        <v>1490</v>
      </c>
      <c r="LO30" s="422">
        <v>1.8</v>
      </c>
      <c r="LP30" s="423" t="s">
        <v>274</v>
      </c>
      <c r="LQ30" s="12">
        <v>27</v>
      </c>
      <c r="LR30" s="173"/>
      <c r="LS30" s="421">
        <v>1705</v>
      </c>
      <c r="LT30" s="422">
        <v>1.8</v>
      </c>
      <c r="LU30" s="423" t="s">
        <v>252</v>
      </c>
      <c r="LV30" s="12">
        <v>27</v>
      </c>
      <c r="LW30" s="173"/>
      <c r="LX30" s="421">
        <v>1740</v>
      </c>
      <c r="LY30" s="422">
        <v>1.8</v>
      </c>
      <c r="LZ30" s="423" t="s">
        <v>252</v>
      </c>
      <c r="MA30" s="12">
        <v>27</v>
      </c>
      <c r="MB30" s="173"/>
      <c r="MC30" s="421">
        <v>1730</v>
      </c>
      <c r="MD30" s="422">
        <v>1.8</v>
      </c>
      <c r="ME30" s="423" t="s">
        <v>252</v>
      </c>
      <c r="MF30" s="12">
        <v>27</v>
      </c>
      <c r="MG30" s="173"/>
      <c r="MH30" s="440">
        <v>1405</v>
      </c>
      <c r="MI30" s="441">
        <v>1.8</v>
      </c>
      <c r="MJ30" s="439" t="s">
        <v>276</v>
      </c>
      <c r="MK30" s="12">
        <v>27</v>
      </c>
      <c r="ML30" s="173"/>
      <c r="MM30" s="449">
        <v>2295</v>
      </c>
      <c r="MN30" s="441">
        <v>1.9</v>
      </c>
      <c r="MO30" s="448" t="s">
        <v>267</v>
      </c>
      <c r="MP30" s="12">
        <v>27</v>
      </c>
      <c r="MQ30" s="173"/>
      <c r="MR30" s="455">
        <v>6785</v>
      </c>
      <c r="MS30" s="456">
        <v>2.1</v>
      </c>
      <c r="MT30" s="454" t="s">
        <v>270</v>
      </c>
      <c r="MU30" s="12">
        <v>27</v>
      </c>
      <c r="MV30" s="173"/>
      <c r="MW30" s="461">
        <v>1415</v>
      </c>
      <c r="MX30" s="460">
        <v>2</v>
      </c>
      <c r="MY30" s="454" t="s">
        <v>262</v>
      </c>
      <c r="MZ30" s="12">
        <v>27</v>
      </c>
      <c r="NA30" s="173"/>
      <c r="NB30" s="461">
        <v>1565</v>
      </c>
      <c r="NC30" s="460">
        <v>2.2000000000000002</v>
      </c>
      <c r="ND30" s="454" t="s">
        <v>262</v>
      </c>
      <c r="NE30" s="12">
        <v>27</v>
      </c>
      <c r="NF30" s="173"/>
      <c r="NG30" s="468">
        <v>7680</v>
      </c>
      <c r="NH30" s="469">
        <v>2.2999999999999998</v>
      </c>
      <c r="NI30" s="467" t="s">
        <v>270</v>
      </c>
      <c r="NJ30" s="12">
        <v>27</v>
      </c>
      <c r="NK30" s="173"/>
      <c r="NL30" s="474">
        <v>395</v>
      </c>
      <c r="NM30" s="477">
        <v>2.2000000000000002</v>
      </c>
      <c r="NN30" s="467" t="s">
        <v>266</v>
      </c>
      <c r="NO30" s="12">
        <v>27</v>
      </c>
      <c r="NP30" s="173"/>
      <c r="NQ30" s="506">
        <v>7395</v>
      </c>
      <c r="NR30" s="477">
        <v>2.2000000000000002</v>
      </c>
      <c r="NS30" s="505" t="s">
        <v>270</v>
      </c>
      <c r="NT30" s="12">
        <v>27</v>
      </c>
    </row>
    <row r="31" spans="1:384" ht="13">
      <c r="A31" s="35">
        <v>4215</v>
      </c>
      <c r="B31" s="36">
        <v>3</v>
      </c>
      <c r="C31" s="98" t="s">
        <v>269</v>
      </c>
      <c r="D31" s="178">
        <v>28</v>
      </c>
      <c r="E31" s="173"/>
      <c r="F31" s="111">
        <v>1269</v>
      </c>
      <c r="G31" s="112">
        <v>3.1</v>
      </c>
      <c r="H31" s="108" t="s">
        <v>78</v>
      </c>
      <c r="I31" s="178">
        <v>28</v>
      </c>
      <c r="J31" s="173"/>
      <c r="K31" s="35">
        <v>1146</v>
      </c>
      <c r="L31" s="36">
        <v>3</v>
      </c>
      <c r="M31" s="98" t="s">
        <v>271</v>
      </c>
      <c r="N31" s="178">
        <v>28</v>
      </c>
      <c r="O31" s="173"/>
      <c r="P31" s="111">
        <v>1088</v>
      </c>
      <c r="Q31" s="112">
        <v>2.7</v>
      </c>
      <c r="R31" s="108" t="s">
        <v>78</v>
      </c>
      <c r="S31" s="178">
        <v>28</v>
      </c>
      <c r="T31" s="173"/>
      <c r="U31" s="111">
        <v>1045</v>
      </c>
      <c r="V31" s="112">
        <v>2.6</v>
      </c>
      <c r="W31" s="108" t="s">
        <v>78</v>
      </c>
      <c r="X31" s="178">
        <v>28</v>
      </c>
      <c r="Y31" s="173"/>
      <c r="Z31" s="111">
        <v>960</v>
      </c>
      <c r="AA31" s="112">
        <v>2.4</v>
      </c>
      <c r="AB31" s="108" t="s">
        <v>78</v>
      </c>
      <c r="AC31" s="178">
        <v>28</v>
      </c>
      <c r="AD31" s="173"/>
      <c r="AE31" s="111">
        <v>932</v>
      </c>
      <c r="AF31" s="112">
        <v>2.2999999999999998</v>
      </c>
      <c r="AG31" s="108" t="s">
        <v>78</v>
      </c>
      <c r="AH31" s="7">
        <v>28</v>
      </c>
      <c r="AI31" s="173"/>
      <c r="AJ31" s="35">
        <v>1160</v>
      </c>
      <c r="AK31" s="36">
        <v>2.2999999999999998</v>
      </c>
      <c r="AL31" s="98" t="s">
        <v>265</v>
      </c>
      <c r="AM31" s="12">
        <v>28</v>
      </c>
      <c r="AN31" s="173"/>
      <c r="AO31" s="35">
        <v>870</v>
      </c>
      <c r="AP31" s="36">
        <v>2.2999999999999998</v>
      </c>
      <c r="AQ31" s="98" t="s">
        <v>271</v>
      </c>
      <c r="AR31" s="12">
        <v>28</v>
      </c>
      <c r="AS31" s="173"/>
      <c r="AT31" s="35">
        <v>827</v>
      </c>
      <c r="AU31" s="36">
        <v>2.2000000000000002</v>
      </c>
      <c r="AV31" s="98" t="s">
        <v>271</v>
      </c>
      <c r="AW31" s="12">
        <v>28</v>
      </c>
      <c r="AX31" s="173"/>
      <c r="AY31" s="35">
        <v>862</v>
      </c>
      <c r="AZ31" s="36">
        <v>2.2000000000000002</v>
      </c>
      <c r="BA31" s="98" t="s">
        <v>271</v>
      </c>
      <c r="BB31" s="12">
        <v>28</v>
      </c>
      <c r="BC31" s="173"/>
      <c r="BD31" s="35">
        <v>1674</v>
      </c>
      <c r="BE31" s="36">
        <v>2.2000000000000002</v>
      </c>
      <c r="BF31" s="98" t="s">
        <v>272</v>
      </c>
      <c r="BG31" s="12">
        <v>28</v>
      </c>
      <c r="BH31" s="173"/>
      <c r="BI31" s="35">
        <v>898</v>
      </c>
      <c r="BJ31" s="36">
        <v>2.2999999999999998</v>
      </c>
      <c r="BK31" s="98" t="s">
        <v>271</v>
      </c>
      <c r="BL31" s="12">
        <v>28</v>
      </c>
      <c r="BM31" s="173"/>
      <c r="BN31" s="35">
        <v>1718</v>
      </c>
      <c r="BO31" s="36">
        <v>2.2999999999999998</v>
      </c>
      <c r="BP31" s="98" t="s">
        <v>272</v>
      </c>
      <c r="BQ31" s="12">
        <v>28</v>
      </c>
      <c r="BR31" s="173"/>
      <c r="BS31" s="35">
        <v>6834</v>
      </c>
      <c r="BT31" s="36">
        <v>2.1</v>
      </c>
      <c r="BU31" s="98" t="s">
        <v>270</v>
      </c>
      <c r="BV31" s="12">
        <v>28</v>
      </c>
      <c r="BW31" s="173"/>
      <c r="BX31" s="35">
        <v>1521</v>
      </c>
      <c r="BY31" s="36">
        <v>2</v>
      </c>
      <c r="BZ31" s="98" t="s">
        <v>272</v>
      </c>
      <c r="CA31" s="12">
        <v>28</v>
      </c>
      <c r="CB31" s="173"/>
      <c r="CC31" s="35">
        <v>725</v>
      </c>
      <c r="CD31" s="36">
        <v>1.9</v>
      </c>
      <c r="CE31" s="98" t="s">
        <v>271</v>
      </c>
      <c r="CF31" s="12">
        <v>28</v>
      </c>
      <c r="CG31" s="173"/>
      <c r="CH31" s="35">
        <v>652</v>
      </c>
      <c r="CI31" s="36">
        <v>1.7</v>
      </c>
      <c r="CJ31" s="98" t="s">
        <v>271</v>
      </c>
      <c r="CK31" s="12">
        <v>28</v>
      </c>
      <c r="CL31" s="173"/>
      <c r="CM31" s="35">
        <v>1162</v>
      </c>
      <c r="CN31" s="36">
        <v>1.5</v>
      </c>
      <c r="CO31" s="98" t="s">
        <v>272</v>
      </c>
      <c r="CP31" s="12">
        <v>28</v>
      </c>
      <c r="CQ31" s="173"/>
      <c r="CR31" s="35">
        <v>689</v>
      </c>
      <c r="CS31" s="36">
        <v>1.4</v>
      </c>
      <c r="CT31" s="98" t="s">
        <v>265</v>
      </c>
      <c r="CU31" s="12">
        <v>28</v>
      </c>
      <c r="CV31" s="173"/>
      <c r="CW31" s="35">
        <v>1023</v>
      </c>
      <c r="CX31" s="36">
        <v>1.4</v>
      </c>
      <c r="CY31" s="98" t="s">
        <v>272</v>
      </c>
      <c r="CZ31" s="12">
        <v>28</v>
      </c>
      <c r="DA31" s="173"/>
      <c r="DB31" s="35">
        <v>650</v>
      </c>
      <c r="DC31" s="36">
        <v>1.3</v>
      </c>
      <c r="DD31" s="98" t="s">
        <v>265</v>
      </c>
      <c r="DE31" s="12">
        <v>28</v>
      </c>
      <c r="DF31" s="173"/>
      <c r="DG31" s="298">
        <v>4546</v>
      </c>
      <c r="DH31" s="299">
        <v>1.4</v>
      </c>
      <c r="DI31" s="303" t="s">
        <v>270</v>
      </c>
      <c r="DJ31" s="12">
        <v>28</v>
      </c>
      <c r="DK31" s="173"/>
      <c r="DL31" s="298">
        <v>1867</v>
      </c>
      <c r="DM31" s="299">
        <v>1.3</v>
      </c>
      <c r="DN31" s="303" t="s">
        <v>269</v>
      </c>
      <c r="DO31" s="12">
        <v>28</v>
      </c>
      <c r="DP31" s="173"/>
      <c r="DQ31" s="298">
        <v>2050</v>
      </c>
      <c r="DR31" s="299">
        <v>1.5</v>
      </c>
      <c r="DS31" s="303" t="s">
        <v>269</v>
      </c>
      <c r="DT31" s="12">
        <v>28</v>
      </c>
      <c r="DU31" s="173"/>
      <c r="DV31" s="298">
        <v>2109</v>
      </c>
      <c r="DW31" s="299">
        <v>1.5</v>
      </c>
      <c r="DX31" s="303" t="s">
        <v>269</v>
      </c>
      <c r="DY31" s="12">
        <v>28</v>
      </c>
      <c r="DZ31" s="173"/>
      <c r="EA31" s="298">
        <v>1929</v>
      </c>
      <c r="EB31" s="299">
        <v>1.4</v>
      </c>
      <c r="EC31" s="303" t="s">
        <v>269</v>
      </c>
      <c r="ED31" s="12">
        <v>28</v>
      </c>
      <c r="EE31" s="173"/>
      <c r="EF31" s="298">
        <v>1781</v>
      </c>
      <c r="EG31" s="299">
        <v>1.3</v>
      </c>
      <c r="EH31" s="303" t="s">
        <v>269</v>
      </c>
      <c r="EI31" s="12">
        <v>28</v>
      </c>
      <c r="EJ31" s="173"/>
      <c r="EK31" s="319">
        <v>1695</v>
      </c>
      <c r="EL31" s="320">
        <v>1.2</v>
      </c>
      <c r="EM31" s="321" t="s">
        <v>269</v>
      </c>
      <c r="EN31" s="12">
        <v>28</v>
      </c>
      <c r="EO31" s="173"/>
      <c r="EP31" s="319">
        <v>849</v>
      </c>
      <c r="EQ31" s="320">
        <v>1.1000000000000001</v>
      </c>
      <c r="ER31" s="321" t="s">
        <v>272</v>
      </c>
      <c r="ES31" s="12">
        <v>28</v>
      </c>
      <c r="ET31" s="173"/>
      <c r="EU31" s="319">
        <v>691</v>
      </c>
      <c r="EV31" s="320">
        <v>1</v>
      </c>
      <c r="EW31" s="321" t="s">
        <v>262</v>
      </c>
      <c r="EX31" s="12">
        <v>28</v>
      </c>
      <c r="EY31" s="173"/>
      <c r="EZ31" s="319">
        <v>500</v>
      </c>
      <c r="FA31" s="320">
        <v>1</v>
      </c>
      <c r="FB31" s="321" t="s">
        <v>265</v>
      </c>
      <c r="FC31" s="12">
        <v>28</v>
      </c>
      <c r="FD31" s="173"/>
      <c r="FE31" s="319">
        <v>3101</v>
      </c>
      <c r="FF31" s="320">
        <v>1</v>
      </c>
      <c r="FG31" s="321" t="s">
        <v>270</v>
      </c>
      <c r="FH31" s="12">
        <v>28</v>
      </c>
      <c r="FI31" s="173"/>
      <c r="FJ31" s="340">
        <v>1316</v>
      </c>
      <c r="FK31" s="341">
        <v>1</v>
      </c>
      <c r="FL31" s="339" t="s">
        <v>37</v>
      </c>
      <c r="FM31" s="7">
        <v>28</v>
      </c>
      <c r="FN31" s="173"/>
      <c r="FO31" s="318">
        <v>1312</v>
      </c>
      <c r="FP31" s="325">
        <v>1</v>
      </c>
      <c r="FQ31" s="324" t="s">
        <v>37</v>
      </c>
      <c r="FR31" s="7">
        <v>28</v>
      </c>
      <c r="FS31" s="173"/>
      <c r="FT31" s="319">
        <v>615</v>
      </c>
      <c r="FU31" s="320">
        <v>0.9</v>
      </c>
      <c r="FV31" s="321" t="s">
        <v>262</v>
      </c>
      <c r="FW31" s="12">
        <v>28</v>
      </c>
      <c r="FX31" s="173"/>
      <c r="FY31" s="319">
        <v>649</v>
      </c>
      <c r="FZ31" s="320">
        <v>1</v>
      </c>
      <c r="GA31" s="321" t="s">
        <v>262</v>
      </c>
      <c r="GB31" s="12">
        <v>28</v>
      </c>
      <c r="GC31" s="173"/>
      <c r="GD31" s="348">
        <v>690</v>
      </c>
      <c r="GE31" s="349">
        <v>1</v>
      </c>
      <c r="GF31" s="353" t="s">
        <v>262</v>
      </c>
      <c r="GG31" s="12">
        <v>28</v>
      </c>
      <c r="GH31" s="173"/>
      <c r="GI31" s="360">
        <v>530</v>
      </c>
      <c r="GJ31" s="361">
        <v>1.4</v>
      </c>
      <c r="GK31" s="363" t="s">
        <v>271</v>
      </c>
      <c r="GL31" s="12">
        <v>28</v>
      </c>
      <c r="GM31" s="173"/>
      <c r="GN31" s="336">
        <v>510</v>
      </c>
      <c r="GO31" s="337">
        <v>1.3</v>
      </c>
      <c r="GP31" s="338" t="s">
        <v>271</v>
      </c>
      <c r="GQ31" s="12">
        <v>28</v>
      </c>
      <c r="GR31" s="173"/>
      <c r="GS31" s="327">
        <v>655</v>
      </c>
      <c r="GT31" s="328">
        <v>1.3</v>
      </c>
      <c r="GU31" s="372" t="s">
        <v>265</v>
      </c>
      <c r="GV31" s="12">
        <v>28</v>
      </c>
      <c r="GW31" s="173"/>
      <c r="GX31" s="336">
        <v>875</v>
      </c>
      <c r="GY31" s="337">
        <v>1.2</v>
      </c>
      <c r="GZ31" s="338" t="s">
        <v>268</v>
      </c>
      <c r="HA31" s="12">
        <v>28</v>
      </c>
      <c r="HB31" s="173"/>
      <c r="HC31" s="336">
        <v>790</v>
      </c>
      <c r="HD31" s="337">
        <v>1.2</v>
      </c>
      <c r="HE31" s="338" t="s">
        <v>262</v>
      </c>
      <c r="HF31" s="12">
        <v>28</v>
      </c>
      <c r="HG31" s="173"/>
      <c r="HH31" s="336">
        <v>630</v>
      </c>
      <c r="HI31" s="337">
        <v>1.2</v>
      </c>
      <c r="HJ31" s="338" t="s">
        <v>265</v>
      </c>
      <c r="HK31" s="12">
        <v>28</v>
      </c>
      <c r="HL31" s="173"/>
      <c r="HM31" s="336">
        <v>615</v>
      </c>
      <c r="HN31" s="337">
        <v>1.2</v>
      </c>
      <c r="HO31" s="338" t="s">
        <v>265</v>
      </c>
      <c r="HP31" s="12">
        <v>28</v>
      </c>
      <c r="HQ31" s="173"/>
      <c r="HR31" s="327">
        <v>470</v>
      </c>
      <c r="HS31" s="328">
        <v>1.2</v>
      </c>
      <c r="HT31" s="372" t="s">
        <v>271</v>
      </c>
      <c r="HU31" s="12">
        <v>28</v>
      </c>
      <c r="HV31" s="173"/>
      <c r="HW31" s="327">
        <v>1785</v>
      </c>
      <c r="HX31" s="328">
        <v>1.3</v>
      </c>
      <c r="HY31" s="372" t="s">
        <v>269</v>
      </c>
      <c r="HZ31" s="12">
        <v>28</v>
      </c>
      <c r="IA31" s="173"/>
      <c r="IB31" s="390">
        <v>855</v>
      </c>
      <c r="IC31" s="391">
        <v>1.3</v>
      </c>
      <c r="ID31" s="392" t="s">
        <v>253</v>
      </c>
      <c r="IE31" s="12">
        <v>28</v>
      </c>
      <c r="IF31" s="173"/>
      <c r="IG31" s="390">
        <v>1560</v>
      </c>
      <c r="IH31" s="391">
        <v>1.3</v>
      </c>
      <c r="II31" s="392" t="s">
        <v>256</v>
      </c>
      <c r="IJ31" s="12">
        <v>28</v>
      </c>
      <c r="IK31" s="173"/>
      <c r="IL31" s="390">
        <v>945</v>
      </c>
      <c r="IM31" s="391">
        <v>1.4</v>
      </c>
      <c r="IN31" s="392" t="s">
        <v>262</v>
      </c>
      <c r="IO31" s="12">
        <v>28</v>
      </c>
      <c r="IP31" s="173"/>
      <c r="IQ31" s="390">
        <v>275</v>
      </c>
      <c r="IR31" s="391">
        <v>1.5</v>
      </c>
      <c r="IS31" s="392" t="s">
        <v>266</v>
      </c>
      <c r="IT31" s="12">
        <v>28</v>
      </c>
      <c r="IU31" s="173"/>
      <c r="IV31" s="387">
        <v>620</v>
      </c>
      <c r="IW31" s="388">
        <v>1.6</v>
      </c>
      <c r="IX31" s="389" t="s">
        <v>78</v>
      </c>
      <c r="IY31" s="7">
        <v>28</v>
      </c>
      <c r="IZ31" s="173"/>
      <c r="JA31" s="390">
        <v>300</v>
      </c>
      <c r="JB31" s="391">
        <v>1.6</v>
      </c>
      <c r="JC31" s="392" t="s">
        <v>266</v>
      </c>
      <c r="JD31" s="12">
        <v>28</v>
      </c>
      <c r="JE31" s="173"/>
      <c r="JF31" s="390">
        <v>1275</v>
      </c>
      <c r="JG31" s="391">
        <v>1.6</v>
      </c>
      <c r="JH31" s="392" t="s">
        <v>274</v>
      </c>
      <c r="JI31" s="12">
        <v>28</v>
      </c>
      <c r="JJ31" s="173"/>
      <c r="JK31" s="390">
        <v>1225</v>
      </c>
      <c r="JL31" s="391">
        <v>1.5</v>
      </c>
      <c r="JM31" s="392" t="s">
        <v>274</v>
      </c>
      <c r="JN31" s="12">
        <v>28</v>
      </c>
      <c r="JO31" s="173"/>
      <c r="JP31" s="390">
        <v>1220</v>
      </c>
      <c r="JQ31" s="391">
        <v>1.5</v>
      </c>
      <c r="JR31" s="392" t="s">
        <v>274</v>
      </c>
      <c r="JS31" s="12">
        <v>28</v>
      </c>
      <c r="JT31" s="173"/>
      <c r="JU31" s="390">
        <v>1230</v>
      </c>
      <c r="JV31" s="391">
        <v>1.5</v>
      </c>
      <c r="JW31" s="392" t="s">
        <v>274</v>
      </c>
      <c r="JX31" s="12">
        <v>28</v>
      </c>
      <c r="JY31" s="173"/>
      <c r="JZ31" s="390">
        <v>1895</v>
      </c>
      <c r="KA31" s="391">
        <v>1.5</v>
      </c>
      <c r="KB31" s="389" t="s">
        <v>37</v>
      </c>
      <c r="KC31" s="7">
        <v>28</v>
      </c>
      <c r="KD31" s="173"/>
      <c r="KE31" s="390">
        <v>565</v>
      </c>
      <c r="KF31" s="391">
        <v>1.5</v>
      </c>
      <c r="KG31" s="389" t="s">
        <v>78</v>
      </c>
      <c r="KH31" s="7">
        <v>28</v>
      </c>
      <c r="KI31" s="173"/>
      <c r="KJ31" s="390">
        <v>5095</v>
      </c>
      <c r="KK31" s="391">
        <v>1.6</v>
      </c>
      <c r="KL31" s="392" t="s">
        <v>275</v>
      </c>
      <c r="KM31" s="12">
        <v>28</v>
      </c>
      <c r="KN31" s="173"/>
      <c r="KO31" s="390">
        <v>2035</v>
      </c>
      <c r="KP31" s="391">
        <v>1.7</v>
      </c>
      <c r="KQ31" s="392" t="s">
        <v>256</v>
      </c>
      <c r="KR31" s="12">
        <v>28</v>
      </c>
      <c r="KS31" s="173"/>
      <c r="KT31" s="390">
        <v>665</v>
      </c>
      <c r="KU31" s="391">
        <v>1.7</v>
      </c>
      <c r="KV31" s="389" t="s">
        <v>78</v>
      </c>
      <c r="KW31" s="7">
        <v>28</v>
      </c>
      <c r="KX31" s="173"/>
      <c r="KY31" s="421">
        <v>5550</v>
      </c>
      <c r="KZ31" s="422">
        <v>1.8</v>
      </c>
      <c r="LA31" s="423" t="s">
        <v>275</v>
      </c>
      <c r="LB31" s="12">
        <v>28</v>
      </c>
      <c r="LC31" s="173"/>
      <c r="LD31" s="421">
        <v>1935</v>
      </c>
      <c r="LE31" s="422">
        <v>2</v>
      </c>
      <c r="LF31" s="423" t="s">
        <v>252</v>
      </c>
      <c r="LG31" s="12">
        <v>28</v>
      </c>
      <c r="LH31" s="173"/>
      <c r="LI31" s="421">
        <v>1720</v>
      </c>
      <c r="LJ31" s="422">
        <v>1.8</v>
      </c>
      <c r="LK31" s="423" t="s">
        <v>252</v>
      </c>
      <c r="LL31" s="12">
        <v>28</v>
      </c>
      <c r="LM31" s="173"/>
      <c r="LN31" s="421">
        <v>1735</v>
      </c>
      <c r="LO31" s="422">
        <v>1.8</v>
      </c>
      <c r="LP31" s="423" t="s">
        <v>252</v>
      </c>
      <c r="LQ31" s="12">
        <v>28</v>
      </c>
      <c r="LR31" s="173"/>
      <c r="LS31" s="421">
        <v>1455</v>
      </c>
      <c r="LT31" s="422">
        <v>1.9</v>
      </c>
      <c r="LU31" s="423" t="s">
        <v>276</v>
      </c>
      <c r="LV31" s="12">
        <v>28</v>
      </c>
      <c r="LW31" s="173"/>
      <c r="LX31" s="421">
        <v>1440</v>
      </c>
      <c r="LY31" s="422">
        <v>1.9</v>
      </c>
      <c r="LZ31" s="423" t="s">
        <v>276</v>
      </c>
      <c r="MA31" s="12">
        <v>28</v>
      </c>
      <c r="MB31" s="173"/>
      <c r="MC31" s="421">
        <v>1355</v>
      </c>
      <c r="MD31" s="422">
        <v>1.8</v>
      </c>
      <c r="ME31" s="423" t="s">
        <v>276</v>
      </c>
      <c r="MF31" s="12">
        <v>28</v>
      </c>
      <c r="MG31" s="173"/>
      <c r="MH31" s="440">
        <v>960</v>
      </c>
      <c r="MI31" s="441">
        <v>1.9</v>
      </c>
      <c r="MJ31" s="439" t="s">
        <v>265</v>
      </c>
      <c r="MK31" s="12">
        <v>28</v>
      </c>
      <c r="ML31" s="173"/>
      <c r="MM31" s="449">
        <v>1570</v>
      </c>
      <c r="MN31" s="441">
        <v>2</v>
      </c>
      <c r="MO31" s="448" t="s">
        <v>276</v>
      </c>
      <c r="MP31" s="12">
        <v>28</v>
      </c>
      <c r="MQ31" s="173"/>
      <c r="MR31" s="455">
        <v>390</v>
      </c>
      <c r="MS31" s="456">
        <v>2.1</v>
      </c>
      <c r="MT31" s="454" t="s">
        <v>266</v>
      </c>
      <c r="MU31" s="12">
        <v>28</v>
      </c>
      <c r="MV31" s="173"/>
      <c r="MW31" s="461">
        <v>375</v>
      </c>
      <c r="MX31" s="460">
        <v>2</v>
      </c>
      <c r="MY31" s="454" t="s">
        <v>266</v>
      </c>
      <c r="MZ31" s="12">
        <v>28</v>
      </c>
      <c r="NA31" s="173"/>
      <c r="NB31" s="461">
        <v>7565</v>
      </c>
      <c r="NC31" s="460">
        <v>2.2999999999999998</v>
      </c>
      <c r="ND31" s="454" t="s">
        <v>270</v>
      </c>
      <c r="NE31" s="12">
        <v>28</v>
      </c>
      <c r="NF31" s="173"/>
      <c r="NG31" s="468">
        <v>1570</v>
      </c>
      <c r="NH31" s="469">
        <v>2.2999999999999998</v>
      </c>
      <c r="NI31" s="467" t="s">
        <v>262</v>
      </c>
      <c r="NJ31" s="12">
        <v>28</v>
      </c>
      <c r="NK31" s="173"/>
      <c r="NL31" s="474">
        <v>7195</v>
      </c>
      <c r="NM31" s="477">
        <v>2.2999999999999998</v>
      </c>
      <c r="NN31" s="467" t="s">
        <v>275</v>
      </c>
      <c r="NO31" s="12">
        <v>28</v>
      </c>
      <c r="NP31" s="173"/>
      <c r="NQ31" s="506">
        <v>1520</v>
      </c>
      <c r="NR31" s="477">
        <v>2.2000000000000002</v>
      </c>
      <c r="NS31" s="505" t="s">
        <v>262</v>
      </c>
      <c r="NT31" s="12">
        <v>28</v>
      </c>
    </row>
    <row r="32" spans="1:384" ht="13">
      <c r="A32" s="111">
        <v>3791</v>
      </c>
      <c r="B32" s="112">
        <v>3.1</v>
      </c>
      <c r="C32" s="108" t="s">
        <v>37</v>
      </c>
      <c r="D32" s="178">
        <v>29</v>
      </c>
      <c r="E32" s="173"/>
      <c r="F32" s="35">
        <v>2181</v>
      </c>
      <c r="G32" s="36">
        <v>3.1</v>
      </c>
      <c r="H32" s="98" t="s">
        <v>268</v>
      </c>
      <c r="I32" s="178">
        <v>29</v>
      </c>
      <c r="J32" s="173"/>
      <c r="K32" s="111">
        <v>1224</v>
      </c>
      <c r="L32" s="112">
        <v>3</v>
      </c>
      <c r="M32" s="108" t="s">
        <v>78</v>
      </c>
      <c r="N32" s="178">
        <v>29</v>
      </c>
      <c r="O32" s="173"/>
      <c r="P32" s="35">
        <v>1096</v>
      </c>
      <c r="Q32" s="36">
        <v>2.9</v>
      </c>
      <c r="R32" s="98" t="s">
        <v>271</v>
      </c>
      <c r="S32" s="178">
        <v>29</v>
      </c>
      <c r="T32" s="173"/>
      <c r="U32" s="35">
        <v>1059</v>
      </c>
      <c r="V32" s="36">
        <v>2.8</v>
      </c>
      <c r="W32" s="98" t="s">
        <v>271</v>
      </c>
      <c r="X32" s="178">
        <v>29</v>
      </c>
      <c r="Y32" s="173"/>
      <c r="Z32" s="35">
        <v>950</v>
      </c>
      <c r="AA32" s="36">
        <v>2.5</v>
      </c>
      <c r="AB32" s="98" t="s">
        <v>271</v>
      </c>
      <c r="AC32" s="178">
        <v>29</v>
      </c>
      <c r="AD32" s="173"/>
      <c r="AE32" s="35">
        <v>932</v>
      </c>
      <c r="AF32" s="36">
        <v>2.4</v>
      </c>
      <c r="AG32" s="98" t="s">
        <v>271</v>
      </c>
      <c r="AH32" s="178">
        <v>29</v>
      </c>
      <c r="AI32" s="173"/>
      <c r="AJ32" s="35">
        <v>908</v>
      </c>
      <c r="AK32" s="36">
        <v>2.4</v>
      </c>
      <c r="AL32" s="98" t="s">
        <v>271</v>
      </c>
      <c r="AM32" s="178">
        <v>29</v>
      </c>
      <c r="AN32" s="173"/>
      <c r="AO32" s="35">
        <v>1694</v>
      </c>
      <c r="AP32" s="36">
        <v>2.4</v>
      </c>
      <c r="AQ32" s="98" t="s">
        <v>268</v>
      </c>
      <c r="AR32" s="178">
        <v>29</v>
      </c>
      <c r="AS32" s="173"/>
      <c r="AT32" s="111">
        <v>867</v>
      </c>
      <c r="AU32" s="112">
        <v>2.2000000000000002</v>
      </c>
      <c r="AV32" s="108" t="s">
        <v>78</v>
      </c>
      <c r="AW32" s="7">
        <v>29</v>
      </c>
      <c r="AX32" s="173"/>
      <c r="AY32" s="35">
        <v>1739</v>
      </c>
      <c r="AZ32" s="36">
        <v>2.2999999999999998</v>
      </c>
      <c r="BA32" s="98" t="s">
        <v>272</v>
      </c>
      <c r="BB32" s="12">
        <v>29</v>
      </c>
      <c r="BC32" s="173"/>
      <c r="BD32" s="35">
        <v>871</v>
      </c>
      <c r="BE32" s="36">
        <v>2.2999999999999998</v>
      </c>
      <c r="BF32" s="98" t="s">
        <v>271</v>
      </c>
      <c r="BG32" s="12">
        <v>29</v>
      </c>
      <c r="BH32" s="173"/>
      <c r="BI32" s="35">
        <v>1748</v>
      </c>
      <c r="BJ32" s="36">
        <v>2.2999999999999998</v>
      </c>
      <c r="BK32" s="98" t="s">
        <v>272</v>
      </c>
      <c r="BL32" s="12">
        <v>29</v>
      </c>
      <c r="BM32" s="173"/>
      <c r="BN32" s="35">
        <v>901</v>
      </c>
      <c r="BO32" s="36">
        <v>2.4</v>
      </c>
      <c r="BP32" s="98" t="s">
        <v>271</v>
      </c>
      <c r="BQ32" s="12">
        <v>29</v>
      </c>
      <c r="BR32" s="173"/>
      <c r="BS32" s="35">
        <v>845</v>
      </c>
      <c r="BT32" s="36">
        <v>2.2000000000000002</v>
      </c>
      <c r="BU32" s="98" t="s">
        <v>271</v>
      </c>
      <c r="BV32" s="12">
        <v>29</v>
      </c>
      <c r="BW32" s="173"/>
      <c r="BX32" s="35">
        <v>790</v>
      </c>
      <c r="BY32" s="36">
        <v>2.1</v>
      </c>
      <c r="BZ32" s="98" t="s">
        <v>271</v>
      </c>
      <c r="CA32" s="12">
        <v>29</v>
      </c>
      <c r="CB32" s="173"/>
      <c r="CC32" s="35">
        <v>1441</v>
      </c>
      <c r="CD32" s="36">
        <v>1.9</v>
      </c>
      <c r="CE32" s="98" t="s">
        <v>272</v>
      </c>
      <c r="CF32" s="12">
        <v>29</v>
      </c>
      <c r="CG32" s="173"/>
      <c r="CH32" s="111">
        <v>692</v>
      </c>
      <c r="CI32" s="112">
        <v>1.7</v>
      </c>
      <c r="CJ32" s="108" t="s">
        <v>78</v>
      </c>
      <c r="CK32" s="7">
        <v>29</v>
      </c>
      <c r="CL32" s="173"/>
      <c r="CM32" s="111">
        <v>629</v>
      </c>
      <c r="CN32" s="112">
        <v>1.6</v>
      </c>
      <c r="CO32" s="108" t="s">
        <v>78</v>
      </c>
      <c r="CP32" s="7">
        <v>29</v>
      </c>
      <c r="CQ32" s="173"/>
      <c r="CR32" s="111">
        <v>606</v>
      </c>
      <c r="CS32" s="112">
        <v>1.5</v>
      </c>
      <c r="CT32" s="108" t="s">
        <v>78</v>
      </c>
      <c r="CU32" s="7">
        <v>29</v>
      </c>
      <c r="CV32" s="173"/>
      <c r="CW32" s="111">
        <v>575</v>
      </c>
      <c r="CX32" s="112">
        <v>1.5</v>
      </c>
      <c r="CY32" s="108" t="s">
        <v>78</v>
      </c>
      <c r="CZ32" s="7">
        <v>29</v>
      </c>
      <c r="DA32" s="173"/>
      <c r="DB32" s="35">
        <v>573</v>
      </c>
      <c r="DC32" s="36">
        <v>1.5</v>
      </c>
      <c r="DD32" s="98" t="s">
        <v>271</v>
      </c>
      <c r="DE32" s="12">
        <v>29</v>
      </c>
      <c r="DF32" s="173"/>
      <c r="DG32" s="298">
        <v>2090</v>
      </c>
      <c r="DH32" s="299">
        <v>1.5</v>
      </c>
      <c r="DI32" s="303" t="s">
        <v>269</v>
      </c>
      <c r="DJ32" s="12">
        <v>29</v>
      </c>
      <c r="DK32" s="173"/>
      <c r="DL32" s="298">
        <v>4654</v>
      </c>
      <c r="DM32" s="299">
        <v>1.4</v>
      </c>
      <c r="DN32" s="303" t="s">
        <v>270</v>
      </c>
      <c r="DO32" s="12">
        <v>29</v>
      </c>
      <c r="DP32" s="173"/>
      <c r="DQ32" s="298">
        <v>5074</v>
      </c>
      <c r="DR32" s="299">
        <v>1.6</v>
      </c>
      <c r="DS32" s="303" t="s">
        <v>270</v>
      </c>
      <c r="DT32" s="12">
        <v>29</v>
      </c>
      <c r="DU32" s="173"/>
      <c r="DV32" s="298">
        <v>5072</v>
      </c>
      <c r="DW32" s="299">
        <v>1.6</v>
      </c>
      <c r="DX32" s="303" t="s">
        <v>270</v>
      </c>
      <c r="DY32" s="12">
        <v>29</v>
      </c>
      <c r="DZ32" s="173"/>
      <c r="EA32" s="298">
        <v>552</v>
      </c>
      <c r="EB32" s="299">
        <v>1.4</v>
      </c>
      <c r="EC32" s="303" t="s">
        <v>271</v>
      </c>
      <c r="ED32" s="12">
        <v>29</v>
      </c>
      <c r="EE32" s="173"/>
      <c r="EF32" s="300">
        <v>531</v>
      </c>
      <c r="EG32" s="301">
        <v>1.3</v>
      </c>
      <c r="EH32" s="302" t="s">
        <v>78</v>
      </c>
      <c r="EI32" s="7">
        <v>29</v>
      </c>
      <c r="EJ32" s="173"/>
      <c r="EK32" s="319">
        <v>933</v>
      </c>
      <c r="EL32" s="320">
        <v>1.2</v>
      </c>
      <c r="EM32" s="321" t="s">
        <v>272</v>
      </c>
      <c r="EN32" s="12">
        <v>29</v>
      </c>
      <c r="EO32" s="173"/>
      <c r="EP32" s="319">
        <v>536</v>
      </c>
      <c r="EQ32" s="320">
        <v>1.1000000000000001</v>
      </c>
      <c r="ER32" s="321" t="s">
        <v>265</v>
      </c>
      <c r="ES32" s="12">
        <v>29</v>
      </c>
      <c r="ET32" s="173"/>
      <c r="EU32" s="319">
        <v>1600</v>
      </c>
      <c r="EV32" s="320">
        <v>1.1000000000000001</v>
      </c>
      <c r="EW32" s="321" t="s">
        <v>269</v>
      </c>
      <c r="EX32" s="12">
        <v>29</v>
      </c>
      <c r="EY32" s="173"/>
      <c r="EZ32" s="318">
        <v>1387</v>
      </c>
      <c r="FA32" s="325">
        <v>1.1000000000000001</v>
      </c>
      <c r="FB32" s="324" t="s">
        <v>37</v>
      </c>
      <c r="FC32" s="7">
        <v>29</v>
      </c>
      <c r="FD32" s="173"/>
      <c r="FE32" s="319">
        <v>646</v>
      </c>
      <c r="FF32" s="320">
        <v>1</v>
      </c>
      <c r="FG32" s="321" t="s">
        <v>262</v>
      </c>
      <c r="FH32" s="12">
        <v>29</v>
      </c>
      <c r="FI32" s="173"/>
      <c r="FJ32" s="336">
        <v>3112</v>
      </c>
      <c r="FK32" s="337">
        <v>1</v>
      </c>
      <c r="FL32" s="338" t="s">
        <v>270</v>
      </c>
      <c r="FM32" s="12">
        <v>29</v>
      </c>
      <c r="FN32" s="173"/>
      <c r="FO32" s="319">
        <v>3284</v>
      </c>
      <c r="FP32" s="320">
        <v>1</v>
      </c>
      <c r="FQ32" s="321" t="s">
        <v>270</v>
      </c>
      <c r="FR32" s="12">
        <v>29</v>
      </c>
      <c r="FS32" s="173"/>
      <c r="FT32" s="319">
        <v>3362</v>
      </c>
      <c r="FU32" s="320">
        <v>1</v>
      </c>
      <c r="FV32" s="321" t="s">
        <v>270</v>
      </c>
      <c r="FW32" s="12">
        <v>29</v>
      </c>
      <c r="FX32" s="173"/>
      <c r="FY32" s="318">
        <v>1422</v>
      </c>
      <c r="FZ32" s="325">
        <v>1.1000000000000001</v>
      </c>
      <c r="GA32" s="324" t="s">
        <v>37</v>
      </c>
      <c r="GB32" s="7">
        <v>29</v>
      </c>
      <c r="GC32" s="173"/>
      <c r="GD32" s="356">
        <v>1450</v>
      </c>
      <c r="GE32" s="357">
        <v>1.1000000000000001</v>
      </c>
      <c r="GF32" s="352" t="s">
        <v>37</v>
      </c>
      <c r="GG32" s="7">
        <v>29</v>
      </c>
      <c r="GH32" s="173"/>
      <c r="GI32" s="360">
        <v>1895</v>
      </c>
      <c r="GJ32" s="361">
        <v>1.4</v>
      </c>
      <c r="GK32" s="363" t="s">
        <v>269</v>
      </c>
      <c r="GL32" s="12">
        <v>29</v>
      </c>
      <c r="GM32" s="173"/>
      <c r="GN32" s="336">
        <v>4430</v>
      </c>
      <c r="GO32" s="337">
        <v>1.4</v>
      </c>
      <c r="GP32" s="338" t="s">
        <v>270</v>
      </c>
      <c r="GQ32" s="12">
        <v>29</v>
      </c>
      <c r="GR32" s="173"/>
      <c r="GS32" s="327">
        <v>1795</v>
      </c>
      <c r="GT32" s="328">
        <v>1.3</v>
      </c>
      <c r="GU32" s="372" t="s">
        <v>269</v>
      </c>
      <c r="GV32" s="12">
        <v>29</v>
      </c>
      <c r="GW32" s="173"/>
      <c r="GX32" s="336">
        <v>785</v>
      </c>
      <c r="GY32" s="337">
        <v>1.2</v>
      </c>
      <c r="GZ32" s="338" t="s">
        <v>262</v>
      </c>
      <c r="HA32" s="12">
        <v>29</v>
      </c>
      <c r="HB32" s="173"/>
      <c r="HC32" s="336">
        <v>475</v>
      </c>
      <c r="HD32" s="337">
        <v>1.2</v>
      </c>
      <c r="HE32" s="338" t="s">
        <v>271</v>
      </c>
      <c r="HF32" s="12">
        <v>29</v>
      </c>
      <c r="HG32" s="173"/>
      <c r="HH32" s="336">
        <v>820</v>
      </c>
      <c r="HI32" s="337">
        <v>1.2</v>
      </c>
      <c r="HJ32" s="338" t="s">
        <v>262</v>
      </c>
      <c r="HK32" s="12">
        <v>29</v>
      </c>
      <c r="HL32" s="173"/>
      <c r="HM32" s="336">
        <v>795</v>
      </c>
      <c r="HN32" s="337">
        <v>1.2</v>
      </c>
      <c r="HO32" s="338" t="s">
        <v>262</v>
      </c>
      <c r="HP32" s="12">
        <v>29</v>
      </c>
      <c r="HQ32" s="173"/>
      <c r="HR32" s="327">
        <v>4250</v>
      </c>
      <c r="HS32" s="328">
        <v>1.3</v>
      </c>
      <c r="HT32" s="372" t="s">
        <v>270</v>
      </c>
      <c r="HU32" s="12">
        <v>29</v>
      </c>
      <c r="HV32" s="173"/>
      <c r="HW32" s="327">
        <v>485</v>
      </c>
      <c r="HX32" s="328">
        <v>1.3</v>
      </c>
      <c r="HY32" s="372" t="s">
        <v>271</v>
      </c>
      <c r="HZ32" s="12">
        <v>29</v>
      </c>
      <c r="IA32" s="173"/>
      <c r="IB32" s="390">
        <v>495</v>
      </c>
      <c r="IC32" s="391">
        <v>1.3</v>
      </c>
      <c r="ID32" s="392" t="s">
        <v>271</v>
      </c>
      <c r="IE32" s="12">
        <v>29</v>
      </c>
      <c r="IF32" s="173"/>
      <c r="IG32" s="390">
        <v>950</v>
      </c>
      <c r="IH32" s="391">
        <v>1.4</v>
      </c>
      <c r="II32" s="392" t="s">
        <v>253</v>
      </c>
      <c r="IJ32" s="12">
        <v>29</v>
      </c>
      <c r="IK32" s="173"/>
      <c r="IL32" s="390">
        <v>5090</v>
      </c>
      <c r="IM32" s="391">
        <v>1.6</v>
      </c>
      <c r="IN32" s="392" t="s">
        <v>270</v>
      </c>
      <c r="IO32" s="12">
        <v>29</v>
      </c>
      <c r="IP32" s="173"/>
      <c r="IQ32" s="390">
        <v>5180</v>
      </c>
      <c r="IR32" s="391">
        <v>1.6</v>
      </c>
      <c r="IS32" s="392" t="s">
        <v>270</v>
      </c>
      <c r="IT32" s="12">
        <v>29</v>
      </c>
      <c r="IU32" s="173"/>
      <c r="IV32" s="387">
        <v>2210</v>
      </c>
      <c r="IW32" s="388">
        <v>1.7</v>
      </c>
      <c r="IX32" s="389" t="s">
        <v>37</v>
      </c>
      <c r="IY32" s="7">
        <v>29</v>
      </c>
      <c r="IZ32" s="173"/>
      <c r="JA32" s="390">
        <v>2025</v>
      </c>
      <c r="JB32" s="391">
        <v>1.7</v>
      </c>
      <c r="JC32" s="392" t="s">
        <v>256</v>
      </c>
      <c r="JD32" s="12">
        <v>29</v>
      </c>
      <c r="JE32" s="173"/>
      <c r="JF32" s="390">
        <v>2040</v>
      </c>
      <c r="JG32" s="391">
        <v>1.7</v>
      </c>
      <c r="JH32" s="392" t="s">
        <v>256</v>
      </c>
      <c r="JI32" s="12">
        <v>29</v>
      </c>
      <c r="JJ32" s="173"/>
      <c r="JK32" s="390">
        <v>2060</v>
      </c>
      <c r="JL32" s="391">
        <v>1.7</v>
      </c>
      <c r="JM32" s="392" t="s">
        <v>256</v>
      </c>
      <c r="JN32" s="12">
        <v>29</v>
      </c>
      <c r="JO32" s="173"/>
      <c r="JP32" s="390">
        <v>2075</v>
      </c>
      <c r="JQ32" s="391">
        <v>1.7</v>
      </c>
      <c r="JR32" s="392" t="s">
        <v>256</v>
      </c>
      <c r="JS32" s="12">
        <v>29</v>
      </c>
      <c r="JT32" s="173"/>
      <c r="JU32" s="390">
        <v>2020</v>
      </c>
      <c r="JV32" s="391">
        <v>1.7</v>
      </c>
      <c r="JW32" s="392" t="s">
        <v>256</v>
      </c>
      <c r="JX32" s="12">
        <v>29</v>
      </c>
      <c r="JY32" s="173"/>
      <c r="JZ32" s="390">
        <v>1990</v>
      </c>
      <c r="KA32" s="391">
        <v>1.6</v>
      </c>
      <c r="KB32" s="392" t="s">
        <v>256</v>
      </c>
      <c r="KC32" s="12">
        <v>29</v>
      </c>
      <c r="KD32" s="173"/>
      <c r="KE32" s="390">
        <v>5075</v>
      </c>
      <c r="KF32" s="391">
        <v>1.6</v>
      </c>
      <c r="KG32" s="392" t="s">
        <v>275</v>
      </c>
      <c r="KH32" s="12">
        <v>29</v>
      </c>
      <c r="KI32" s="173"/>
      <c r="KJ32" s="390">
        <v>630</v>
      </c>
      <c r="KK32" s="391">
        <v>1.6</v>
      </c>
      <c r="KL32" s="389" t="s">
        <v>78</v>
      </c>
      <c r="KM32" s="7">
        <v>29</v>
      </c>
      <c r="KN32" s="173"/>
      <c r="KO32" s="390">
        <v>5235</v>
      </c>
      <c r="KP32" s="391">
        <v>1.7</v>
      </c>
      <c r="KQ32" s="392" t="s">
        <v>275</v>
      </c>
      <c r="KR32" s="12">
        <v>29</v>
      </c>
      <c r="KS32" s="173"/>
      <c r="KT32" s="390">
        <v>2185</v>
      </c>
      <c r="KU32" s="391">
        <v>1.8</v>
      </c>
      <c r="KV32" s="392" t="s">
        <v>256</v>
      </c>
      <c r="KW32" s="12">
        <v>29</v>
      </c>
      <c r="KX32" s="173"/>
      <c r="KY32" s="421">
        <v>1715</v>
      </c>
      <c r="KZ32" s="422">
        <v>1.8</v>
      </c>
      <c r="LA32" s="423" t="s">
        <v>252</v>
      </c>
      <c r="LB32" s="12">
        <v>29</v>
      </c>
      <c r="LC32" s="173"/>
      <c r="LD32" s="421">
        <v>2655</v>
      </c>
      <c r="LE32" s="422">
        <v>2.1</v>
      </c>
      <c r="LF32" s="389" t="s">
        <v>37</v>
      </c>
      <c r="LG32" s="7">
        <v>29</v>
      </c>
      <c r="LH32" s="173"/>
      <c r="LI32" s="421">
        <v>365</v>
      </c>
      <c r="LJ32" s="422">
        <v>2</v>
      </c>
      <c r="LK32" s="392" t="s">
        <v>266</v>
      </c>
      <c r="LL32" s="12">
        <v>29</v>
      </c>
      <c r="LM32" s="173"/>
      <c r="LN32" s="421">
        <v>1525</v>
      </c>
      <c r="LO32" s="422">
        <v>2</v>
      </c>
      <c r="LP32" s="392" t="s">
        <v>276</v>
      </c>
      <c r="LQ32" s="12">
        <v>29</v>
      </c>
      <c r="LR32" s="173"/>
      <c r="LS32" s="421">
        <v>355</v>
      </c>
      <c r="LT32" s="422">
        <v>1.9</v>
      </c>
      <c r="LU32" s="392" t="s">
        <v>266</v>
      </c>
      <c r="LV32" s="12">
        <v>29</v>
      </c>
      <c r="LW32" s="173"/>
      <c r="LX32" s="421">
        <v>350</v>
      </c>
      <c r="LY32" s="422">
        <v>1.9</v>
      </c>
      <c r="LZ32" s="392" t="s">
        <v>266</v>
      </c>
      <c r="MA32" s="12">
        <v>29</v>
      </c>
      <c r="MB32" s="173"/>
      <c r="MC32" s="421">
        <v>340</v>
      </c>
      <c r="MD32" s="422">
        <v>1.9</v>
      </c>
      <c r="ME32" s="392" t="s">
        <v>266</v>
      </c>
      <c r="MF32" s="12">
        <v>29</v>
      </c>
      <c r="MG32" s="173"/>
      <c r="MH32" s="440">
        <v>365</v>
      </c>
      <c r="MI32" s="441">
        <v>2</v>
      </c>
      <c r="MJ32" s="439" t="s">
        <v>266</v>
      </c>
      <c r="MK32" s="12">
        <v>29</v>
      </c>
      <c r="ML32" s="173"/>
      <c r="MM32" s="449">
        <v>1490</v>
      </c>
      <c r="MN32" s="441">
        <v>2.1</v>
      </c>
      <c r="MO32" s="448" t="s">
        <v>262</v>
      </c>
      <c r="MP32" s="12">
        <v>29</v>
      </c>
      <c r="MQ32" s="173"/>
      <c r="MR32" s="455">
        <v>1510</v>
      </c>
      <c r="MS32" s="456">
        <v>2.2000000000000002</v>
      </c>
      <c r="MT32" s="454" t="s">
        <v>262</v>
      </c>
      <c r="MU32" s="12">
        <v>29</v>
      </c>
      <c r="MV32" s="173"/>
      <c r="MW32" s="461">
        <v>7100</v>
      </c>
      <c r="MX32" s="460">
        <v>2.2000000000000002</v>
      </c>
      <c r="MY32" s="454" t="s">
        <v>270</v>
      </c>
      <c r="MZ32" s="12">
        <v>29</v>
      </c>
      <c r="NA32" s="173"/>
      <c r="NB32" s="461">
        <v>3335</v>
      </c>
      <c r="NC32" s="460">
        <v>2.4</v>
      </c>
      <c r="ND32" s="454" t="s">
        <v>269</v>
      </c>
      <c r="NE32" s="12">
        <v>29</v>
      </c>
      <c r="NF32" s="173"/>
      <c r="NG32" s="468">
        <v>420</v>
      </c>
      <c r="NH32" s="469">
        <v>2.2999999999999998</v>
      </c>
      <c r="NI32" s="467" t="s">
        <v>266</v>
      </c>
      <c r="NJ32" s="12">
        <v>29</v>
      </c>
      <c r="NK32" s="173"/>
      <c r="NL32" s="474">
        <v>7595</v>
      </c>
      <c r="NM32" s="477">
        <v>2.2999999999999998</v>
      </c>
      <c r="NN32" s="467" t="s">
        <v>270</v>
      </c>
      <c r="NO32" s="12">
        <v>29</v>
      </c>
      <c r="NP32" s="173"/>
      <c r="NQ32" s="506">
        <v>7395</v>
      </c>
      <c r="NR32" s="477">
        <v>2.4</v>
      </c>
      <c r="NS32" s="505" t="s">
        <v>275</v>
      </c>
      <c r="NT32" s="12">
        <v>29</v>
      </c>
    </row>
    <row r="33" spans="1:384" ht="13">
      <c r="A33" s="111">
        <v>1270</v>
      </c>
      <c r="B33" s="112">
        <v>3.1</v>
      </c>
      <c r="C33" s="108" t="s">
        <v>78</v>
      </c>
      <c r="D33" s="178">
        <v>30</v>
      </c>
      <c r="E33" s="173"/>
      <c r="F33" s="35">
        <v>10462</v>
      </c>
      <c r="G33" s="36">
        <v>3.2</v>
      </c>
      <c r="H33" s="98" t="s">
        <v>270</v>
      </c>
      <c r="I33" s="178">
        <v>30</v>
      </c>
      <c r="J33" s="173"/>
      <c r="K33" s="35">
        <v>2124</v>
      </c>
      <c r="L33" s="36">
        <v>3</v>
      </c>
      <c r="M33" s="98" t="s">
        <v>268</v>
      </c>
      <c r="N33" s="178">
        <v>30</v>
      </c>
      <c r="O33" s="173"/>
      <c r="P33" s="35">
        <v>2011</v>
      </c>
      <c r="Q33" s="36">
        <v>2.9</v>
      </c>
      <c r="R33" s="98" t="s">
        <v>268</v>
      </c>
      <c r="S33" s="178">
        <v>30</v>
      </c>
      <c r="T33" s="173"/>
      <c r="U33" s="35">
        <v>1945</v>
      </c>
      <c r="V33" s="36">
        <v>2.8</v>
      </c>
      <c r="W33" s="98" t="s">
        <v>268</v>
      </c>
      <c r="X33" s="178">
        <v>30</v>
      </c>
      <c r="Y33" s="173"/>
      <c r="Z33" s="35">
        <v>1820</v>
      </c>
      <c r="AA33" s="36">
        <v>2.6</v>
      </c>
      <c r="AB33" s="98" t="s">
        <v>268</v>
      </c>
      <c r="AC33" s="178">
        <v>30</v>
      </c>
      <c r="AD33" s="173"/>
      <c r="AE33" s="35">
        <v>1977</v>
      </c>
      <c r="AF33" s="36">
        <v>2.6</v>
      </c>
      <c r="AG33" s="98" t="s">
        <v>272</v>
      </c>
      <c r="AH33" s="178">
        <v>30</v>
      </c>
      <c r="AI33" s="173"/>
      <c r="AJ33" s="35">
        <v>1736</v>
      </c>
      <c r="AK33" s="36">
        <v>2.5</v>
      </c>
      <c r="AL33" s="98" t="s">
        <v>268</v>
      </c>
      <c r="AM33" s="178">
        <v>30</v>
      </c>
      <c r="AN33" s="173"/>
      <c r="AO33" s="111">
        <v>3146</v>
      </c>
      <c r="AP33" s="112">
        <v>2.5</v>
      </c>
      <c r="AQ33" s="108" t="s">
        <v>37</v>
      </c>
      <c r="AR33" s="7">
        <v>30</v>
      </c>
      <c r="AS33" s="173"/>
      <c r="AT33" s="111">
        <v>3028</v>
      </c>
      <c r="AU33" s="112">
        <v>2.4</v>
      </c>
      <c r="AV33" s="108" t="s">
        <v>37</v>
      </c>
      <c r="AW33" s="7">
        <v>30</v>
      </c>
      <c r="AX33" s="173"/>
      <c r="AY33" s="111">
        <v>3041</v>
      </c>
      <c r="AZ33" s="112">
        <v>2.4</v>
      </c>
      <c r="BA33" s="108" t="s">
        <v>37</v>
      </c>
      <c r="BB33" s="7">
        <v>30</v>
      </c>
      <c r="BC33" s="173"/>
      <c r="BD33" s="111">
        <v>3026</v>
      </c>
      <c r="BE33" s="112">
        <v>2.4</v>
      </c>
      <c r="BF33" s="108" t="s">
        <v>37</v>
      </c>
      <c r="BG33" s="7">
        <v>30</v>
      </c>
      <c r="BH33" s="173"/>
      <c r="BI33" s="111">
        <v>3155</v>
      </c>
      <c r="BJ33" s="112">
        <v>2.5</v>
      </c>
      <c r="BK33" s="108" t="s">
        <v>37</v>
      </c>
      <c r="BL33" s="7">
        <v>30</v>
      </c>
      <c r="BM33" s="173"/>
      <c r="BN33" s="111">
        <v>3147</v>
      </c>
      <c r="BO33" s="112">
        <v>2.5</v>
      </c>
      <c r="BP33" s="108" t="s">
        <v>37</v>
      </c>
      <c r="BQ33" s="7">
        <v>30</v>
      </c>
      <c r="BR33" s="173"/>
      <c r="BS33" s="111">
        <v>2981</v>
      </c>
      <c r="BT33" s="112">
        <v>2.4</v>
      </c>
      <c r="BU33" s="108" t="s">
        <v>37</v>
      </c>
      <c r="BV33" s="7">
        <v>30</v>
      </c>
      <c r="BW33" s="173"/>
      <c r="BX33" s="111">
        <v>899</v>
      </c>
      <c r="BY33" s="112">
        <v>2.2000000000000002</v>
      </c>
      <c r="BZ33" s="108" t="s">
        <v>78</v>
      </c>
      <c r="CA33" s="7">
        <v>30</v>
      </c>
      <c r="CB33" s="173"/>
      <c r="CC33" s="111">
        <v>804</v>
      </c>
      <c r="CD33" s="112">
        <v>2</v>
      </c>
      <c r="CE33" s="108" t="s">
        <v>78</v>
      </c>
      <c r="CF33" s="7">
        <v>30</v>
      </c>
      <c r="CG33" s="173"/>
      <c r="CH33" s="35">
        <v>1266</v>
      </c>
      <c r="CI33" s="36">
        <v>1.7</v>
      </c>
      <c r="CJ33" s="98" t="s">
        <v>272</v>
      </c>
      <c r="CK33" s="12">
        <v>30</v>
      </c>
      <c r="CL33" s="173"/>
      <c r="CM33" s="35">
        <v>641</v>
      </c>
      <c r="CN33" s="36">
        <v>1.7</v>
      </c>
      <c r="CO33" s="98" t="s">
        <v>271</v>
      </c>
      <c r="CP33" s="12">
        <v>30</v>
      </c>
      <c r="CQ33" s="173"/>
      <c r="CR33" s="35">
        <v>609</v>
      </c>
      <c r="CS33" s="36">
        <v>1.6</v>
      </c>
      <c r="CT33" s="98" t="s">
        <v>271</v>
      </c>
      <c r="CU33" s="12">
        <v>30</v>
      </c>
      <c r="CV33" s="173"/>
      <c r="CW33" s="35">
        <v>579</v>
      </c>
      <c r="CX33" s="36">
        <v>1.5</v>
      </c>
      <c r="CY33" s="98" t="s">
        <v>271</v>
      </c>
      <c r="CZ33" s="12">
        <v>30</v>
      </c>
      <c r="DA33" s="173"/>
      <c r="DB33" s="111">
        <v>2025</v>
      </c>
      <c r="DC33" s="112">
        <v>1.6</v>
      </c>
      <c r="DD33" s="108" t="s">
        <v>37</v>
      </c>
      <c r="DE33" s="7">
        <v>30</v>
      </c>
      <c r="DF33" s="173"/>
      <c r="DG33" s="300">
        <v>1974</v>
      </c>
      <c r="DH33" s="301">
        <v>1.6</v>
      </c>
      <c r="DI33" s="302" t="s">
        <v>37</v>
      </c>
      <c r="DJ33" s="7">
        <v>30</v>
      </c>
      <c r="DK33" s="173"/>
      <c r="DL33" s="298">
        <v>588</v>
      </c>
      <c r="DM33" s="299">
        <v>1.5</v>
      </c>
      <c r="DN33" s="303" t="s">
        <v>271</v>
      </c>
      <c r="DO33" s="12">
        <v>30</v>
      </c>
      <c r="DP33" s="173"/>
      <c r="DQ33" s="298">
        <v>614</v>
      </c>
      <c r="DR33" s="299">
        <v>1.6</v>
      </c>
      <c r="DS33" s="303" t="s">
        <v>271</v>
      </c>
      <c r="DT33" s="12">
        <v>30</v>
      </c>
      <c r="DU33" s="173"/>
      <c r="DV33" s="298">
        <v>602</v>
      </c>
      <c r="DW33" s="299">
        <v>1.6</v>
      </c>
      <c r="DX33" s="303" t="s">
        <v>271</v>
      </c>
      <c r="DY33" s="12">
        <v>30</v>
      </c>
      <c r="DZ33" s="173"/>
      <c r="EA33" s="298">
        <v>4709</v>
      </c>
      <c r="EB33" s="299">
        <v>1.5</v>
      </c>
      <c r="EC33" s="303" t="s">
        <v>270</v>
      </c>
      <c r="ED33" s="12">
        <v>30</v>
      </c>
      <c r="EE33" s="173"/>
      <c r="EF33" s="298">
        <v>945</v>
      </c>
      <c r="EG33" s="299">
        <v>1.3</v>
      </c>
      <c r="EH33" s="303" t="s">
        <v>272</v>
      </c>
      <c r="EI33" s="12">
        <v>30</v>
      </c>
      <c r="EJ33" s="173"/>
      <c r="EK33" s="319">
        <v>504</v>
      </c>
      <c r="EL33" s="320">
        <v>1.3</v>
      </c>
      <c r="EM33" s="321" t="s">
        <v>271</v>
      </c>
      <c r="EN33" s="12">
        <v>30</v>
      </c>
      <c r="EO33" s="173"/>
      <c r="EP33" s="319">
        <v>1615</v>
      </c>
      <c r="EQ33" s="320">
        <v>1.2</v>
      </c>
      <c r="ER33" s="321" t="s">
        <v>269</v>
      </c>
      <c r="ES33" s="12">
        <v>30</v>
      </c>
      <c r="ET33" s="173"/>
      <c r="EU33" s="319">
        <v>795</v>
      </c>
      <c r="EV33" s="320">
        <v>1.1000000000000001</v>
      </c>
      <c r="EW33" s="321" t="s">
        <v>268</v>
      </c>
      <c r="EX33" s="12">
        <v>30</v>
      </c>
      <c r="EY33" s="173"/>
      <c r="EZ33" s="319">
        <v>1608</v>
      </c>
      <c r="FA33" s="320">
        <v>1.1000000000000001</v>
      </c>
      <c r="FB33" s="321" t="s">
        <v>269</v>
      </c>
      <c r="FC33" s="12">
        <v>30</v>
      </c>
      <c r="FD33" s="173"/>
      <c r="FE33" s="319">
        <v>1573</v>
      </c>
      <c r="FF33" s="320">
        <v>1.1000000000000001</v>
      </c>
      <c r="FG33" s="321" t="s">
        <v>269</v>
      </c>
      <c r="FH33" s="12">
        <v>30</v>
      </c>
      <c r="FI33" s="173"/>
      <c r="FJ33" s="336">
        <v>726</v>
      </c>
      <c r="FK33" s="337">
        <v>1</v>
      </c>
      <c r="FL33" s="338" t="s">
        <v>268</v>
      </c>
      <c r="FM33" s="12">
        <v>30</v>
      </c>
      <c r="FN33" s="173"/>
      <c r="FO33" s="319">
        <v>1414</v>
      </c>
      <c r="FP33" s="320">
        <v>1</v>
      </c>
      <c r="FQ33" s="321" t="s">
        <v>269</v>
      </c>
      <c r="FR33" s="12">
        <v>30</v>
      </c>
      <c r="FS33" s="173"/>
      <c r="FT33" s="318">
        <v>1348</v>
      </c>
      <c r="FU33" s="325">
        <v>1.1000000000000001</v>
      </c>
      <c r="FV33" s="324" t="s">
        <v>37</v>
      </c>
      <c r="FW33" s="7">
        <v>30</v>
      </c>
      <c r="FX33" s="173"/>
      <c r="FY33" s="319">
        <v>3686</v>
      </c>
      <c r="FZ33" s="320">
        <v>1.1000000000000001</v>
      </c>
      <c r="GA33" s="321" t="s">
        <v>270</v>
      </c>
      <c r="GB33" s="12">
        <v>30</v>
      </c>
      <c r="GC33" s="173"/>
      <c r="GD33" s="348">
        <v>3708</v>
      </c>
      <c r="GE33" s="349">
        <v>1.1000000000000001</v>
      </c>
      <c r="GF33" s="353" t="s">
        <v>270</v>
      </c>
      <c r="GG33" s="12">
        <v>30</v>
      </c>
      <c r="GH33" s="173"/>
      <c r="GI33" s="360">
        <v>1075</v>
      </c>
      <c r="GJ33" s="361">
        <v>1.5</v>
      </c>
      <c r="GK33" s="363" t="s">
        <v>268</v>
      </c>
      <c r="GL33" s="12">
        <v>30</v>
      </c>
      <c r="GM33" s="173"/>
      <c r="GN33" s="336">
        <v>1025</v>
      </c>
      <c r="GO33" s="337">
        <v>1.4</v>
      </c>
      <c r="GP33" s="338" t="s">
        <v>268</v>
      </c>
      <c r="GQ33" s="12">
        <v>30</v>
      </c>
      <c r="GR33" s="173"/>
      <c r="GS33" s="340">
        <v>1810</v>
      </c>
      <c r="GT33" s="341">
        <v>1.4</v>
      </c>
      <c r="GU33" s="339" t="s">
        <v>37</v>
      </c>
      <c r="GV33" s="7">
        <v>30</v>
      </c>
      <c r="GW33" s="173"/>
      <c r="GX33" s="336">
        <v>590</v>
      </c>
      <c r="GY33" s="337">
        <v>1.2</v>
      </c>
      <c r="GZ33" s="338" t="s">
        <v>265</v>
      </c>
      <c r="HA33" s="12">
        <v>30</v>
      </c>
      <c r="HB33" s="173"/>
      <c r="HC33" s="336">
        <v>4120</v>
      </c>
      <c r="HD33" s="337">
        <v>1.3</v>
      </c>
      <c r="HE33" s="338" t="s">
        <v>270</v>
      </c>
      <c r="HF33" s="12">
        <v>30</v>
      </c>
      <c r="HG33" s="173"/>
      <c r="HH33" s="336">
        <v>470</v>
      </c>
      <c r="HI33" s="337">
        <v>1.2</v>
      </c>
      <c r="HJ33" s="338" t="s">
        <v>271</v>
      </c>
      <c r="HK33" s="12">
        <v>30</v>
      </c>
      <c r="HL33" s="173"/>
      <c r="HM33" s="336">
        <v>455</v>
      </c>
      <c r="HN33" s="337">
        <v>1.2</v>
      </c>
      <c r="HO33" s="338" t="s">
        <v>271</v>
      </c>
      <c r="HP33" s="12">
        <v>30</v>
      </c>
      <c r="HQ33" s="173"/>
      <c r="HR33" s="327">
        <v>1880</v>
      </c>
      <c r="HS33" s="328">
        <v>1.3</v>
      </c>
      <c r="HT33" s="372" t="s">
        <v>269</v>
      </c>
      <c r="HU33" s="12">
        <v>30</v>
      </c>
      <c r="HV33" s="173"/>
      <c r="HW33" s="327">
        <v>4545</v>
      </c>
      <c r="HX33" s="328">
        <v>1.4</v>
      </c>
      <c r="HY33" s="372" t="s">
        <v>270</v>
      </c>
      <c r="HZ33" s="12">
        <v>30</v>
      </c>
      <c r="IA33" s="173"/>
      <c r="IB33" s="387">
        <v>1975</v>
      </c>
      <c r="IC33" s="388">
        <v>1.5</v>
      </c>
      <c r="ID33" s="389" t="s">
        <v>37</v>
      </c>
      <c r="IE33" s="7">
        <v>30</v>
      </c>
      <c r="IF33" s="173"/>
      <c r="IG33" s="390">
        <v>4965</v>
      </c>
      <c r="IH33" s="391">
        <v>1.5</v>
      </c>
      <c r="II33" s="392" t="s">
        <v>270</v>
      </c>
      <c r="IJ33" s="12">
        <v>30</v>
      </c>
      <c r="IK33" s="173"/>
      <c r="IL33" s="390">
        <v>1085</v>
      </c>
      <c r="IM33" s="391">
        <v>1.6</v>
      </c>
      <c r="IN33" s="392" t="s">
        <v>253</v>
      </c>
      <c r="IO33" s="12">
        <v>30</v>
      </c>
      <c r="IP33" s="173"/>
      <c r="IQ33" s="387">
        <v>2215</v>
      </c>
      <c r="IR33" s="388">
        <v>1.7</v>
      </c>
      <c r="IS33" s="389" t="s">
        <v>37</v>
      </c>
      <c r="IT33" s="7">
        <v>30</v>
      </c>
      <c r="IU33" s="173"/>
      <c r="IV33" s="390">
        <v>1360</v>
      </c>
      <c r="IW33" s="391">
        <v>1.7</v>
      </c>
      <c r="IX33" s="392" t="s">
        <v>274</v>
      </c>
      <c r="IY33" s="12">
        <v>30</v>
      </c>
      <c r="IZ33" s="173"/>
      <c r="JA33" s="387">
        <v>2125</v>
      </c>
      <c r="JB33" s="388">
        <v>1.7</v>
      </c>
      <c r="JC33" s="389" t="s">
        <v>37</v>
      </c>
      <c r="JD33" s="7">
        <v>30</v>
      </c>
      <c r="JE33" s="173"/>
      <c r="JF33" s="390">
        <v>5245</v>
      </c>
      <c r="JG33" s="391">
        <v>1.7</v>
      </c>
      <c r="JH33" s="392" t="s">
        <v>275</v>
      </c>
      <c r="JI33" s="12">
        <v>30</v>
      </c>
      <c r="JJ33" s="173"/>
      <c r="JK33" s="390">
        <v>5235</v>
      </c>
      <c r="JL33" s="391">
        <v>1.7</v>
      </c>
      <c r="JM33" s="392" t="s">
        <v>275</v>
      </c>
      <c r="JN33" s="12">
        <v>30</v>
      </c>
      <c r="JO33" s="173"/>
      <c r="JP33" s="390">
        <v>5225</v>
      </c>
      <c r="JQ33" s="391">
        <v>1.7</v>
      </c>
      <c r="JR33" s="392" t="s">
        <v>275</v>
      </c>
      <c r="JS33" s="12">
        <v>30</v>
      </c>
      <c r="JT33" s="173"/>
      <c r="JU33" s="390">
        <v>5170</v>
      </c>
      <c r="JV33" s="391">
        <v>1.7</v>
      </c>
      <c r="JW33" s="392" t="s">
        <v>275</v>
      </c>
      <c r="JX33" s="12">
        <v>30</v>
      </c>
      <c r="JY33" s="173"/>
      <c r="JZ33" s="390">
        <v>5110</v>
      </c>
      <c r="KA33" s="391">
        <v>1.6</v>
      </c>
      <c r="KB33" s="392" t="s">
        <v>275</v>
      </c>
      <c r="KC33" s="12">
        <v>30</v>
      </c>
      <c r="KD33" s="173"/>
      <c r="KE33" s="390">
        <v>2055</v>
      </c>
      <c r="KF33" s="391">
        <v>1.7</v>
      </c>
      <c r="KG33" s="392" t="s">
        <v>256</v>
      </c>
      <c r="KH33" s="12">
        <v>30</v>
      </c>
      <c r="KI33" s="173"/>
      <c r="KJ33" s="390">
        <v>2045</v>
      </c>
      <c r="KK33" s="391">
        <v>1.7</v>
      </c>
      <c r="KL33" s="392" t="s">
        <v>256</v>
      </c>
      <c r="KM33" s="12">
        <v>30</v>
      </c>
      <c r="KN33" s="173"/>
      <c r="KO33" s="390">
        <v>645</v>
      </c>
      <c r="KP33" s="391">
        <v>1.7</v>
      </c>
      <c r="KQ33" s="389" t="s">
        <v>78</v>
      </c>
      <c r="KR33" s="7">
        <v>30</v>
      </c>
      <c r="KS33" s="173"/>
      <c r="KT33" s="390">
        <v>5465</v>
      </c>
      <c r="KU33" s="391">
        <v>1.8</v>
      </c>
      <c r="KV33" s="392" t="s">
        <v>275</v>
      </c>
      <c r="KW33" s="12">
        <v>30</v>
      </c>
      <c r="KX33" s="173"/>
      <c r="KY33" s="421">
        <v>750</v>
      </c>
      <c r="KZ33" s="422">
        <v>1.9</v>
      </c>
      <c r="LA33" s="389" t="s">
        <v>78</v>
      </c>
      <c r="LB33" s="7">
        <v>30</v>
      </c>
      <c r="LC33" s="173"/>
      <c r="LD33" s="421">
        <v>820</v>
      </c>
      <c r="LE33" s="422">
        <v>2.1</v>
      </c>
      <c r="LF33" s="389" t="s">
        <v>78</v>
      </c>
      <c r="LG33" s="7">
        <v>30</v>
      </c>
      <c r="LH33" s="173"/>
      <c r="LI33" s="421">
        <v>785</v>
      </c>
      <c r="LJ33" s="422">
        <v>2</v>
      </c>
      <c r="LK33" s="389" t="s">
        <v>78</v>
      </c>
      <c r="LL33" s="7">
        <v>30</v>
      </c>
      <c r="LM33" s="173"/>
      <c r="LN33" s="421">
        <v>785</v>
      </c>
      <c r="LO33" s="422">
        <v>2</v>
      </c>
      <c r="LP33" s="389" t="s">
        <v>78</v>
      </c>
      <c r="LQ33" s="7">
        <v>30</v>
      </c>
      <c r="LR33" s="173"/>
      <c r="LS33" s="421">
        <v>1610</v>
      </c>
      <c r="LT33" s="422">
        <v>2</v>
      </c>
      <c r="LU33" s="392" t="s">
        <v>274</v>
      </c>
      <c r="LV33" s="12">
        <v>30</v>
      </c>
      <c r="LW33" s="173"/>
      <c r="LX33" s="421">
        <v>1660</v>
      </c>
      <c r="LY33" s="422">
        <v>2</v>
      </c>
      <c r="LZ33" s="392" t="s">
        <v>274</v>
      </c>
      <c r="MA33" s="12">
        <v>30</v>
      </c>
      <c r="MB33" s="173"/>
      <c r="MC33" s="421">
        <v>1725</v>
      </c>
      <c r="MD33" s="422">
        <v>2.1</v>
      </c>
      <c r="ME33" s="392" t="s">
        <v>274</v>
      </c>
      <c r="MF33" s="12">
        <v>30</v>
      </c>
      <c r="MG33" s="173"/>
      <c r="MH33" s="440">
        <v>1775</v>
      </c>
      <c r="MI33" s="441">
        <v>2.2000000000000002</v>
      </c>
      <c r="MJ33" s="439" t="s">
        <v>274</v>
      </c>
      <c r="MK33" s="12">
        <v>30</v>
      </c>
      <c r="ML33" s="173"/>
      <c r="MM33" s="449">
        <v>385</v>
      </c>
      <c r="MN33" s="441">
        <v>2.1</v>
      </c>
      <c r="MO33" s="448" t="s">
        <v>266</v>
      </c>
      <c r="MP33" s="12">
        <v>30</v>
      </c>
      <c r="MQ33" s="173"/>
      <c r="MR33" s="455">
        <v>1905</v>
      </c>
      <c r="MS33" s="456">
        <v>2.2999999999999998</v>
      </c>
      <c r="MT33" s="454" t="s">
        <v>274</v>
      </c>
      <c r="MU33" s="12">
        <v>30</v>
      </c>
      <c r="MV33" s="173"/>
      <c r="MW33" s="461">
        <v>3110</v>
      </c>
      <c r="MX33" s="460">
        <v>2.2000000000000002</v>
      </c>
      <c r="MY33" s="454" t="s">
        <v>269</v>
      </c>
      <c r="MZ33" s="12">
        <v>30</v>
      </c>
      <c r="NA33" s="173"/>
      <c r="NB33" s="461">
        <v>445</v>
      </c>
      <c r="NC33" s="460">
        <v>2.4</v>
      </c>
      <c r="ND33" s="454" t="s">
        <v>266</v>
      </c>
      <c r="NE33" s="12">
        <v>30</v>
      </c>
      <c r="NF33" s="173"/>
      <c r="NG33" s="468">
        <v>3360</v>
      </c>
      <c r="NH33" s="469">
        <v>2.4</v>
      </c>
      <c r="NI33" s="467" t="s">
        <v>269</v>
      </c>
      <c r="NJ33" s="12">
        <v>30</v>
      </c>
      <c r="NK33" s="173"/>
      <c r="NL33" s="474">
        <v>3355</v>
      </c>
      <c r="NM33" s="477">
        <v>2.4</v>
      </c>
      <c r="NN33" s="467" t="s">
        <v>269</v>
      </c>
      <c r="NO33" s="12">
        <v>30</v>
      </c>
      <c r="NP33" s="173"/>
      <c r="NQ33" s="506">
        <v>3340</v>
      </c>
      <c r="NR33" s="477">
        <v>2.4</v>
      </c>
      <c r="NS33" s="505" t="s">
        <v>269</v>
      </c>
      <c r="NT33" s="12">
        <v>30</v>
      </c>
    </row>
    <row r="34" spans="1:384" ht="13">
      <c r="A34" s="35">
        <v>10609</v>
      </c>
      <c r="B34" s="36">
        <v>3.2</v>
      </c>
      <c r="C34" s="98" t="s">
        <v>270</v>
      </c>
      <c r="D34" s="178">
        <v>31</v>
      </c>
      <c r="E34" s="173"/>
      <c r="F34" s="35">
        <v>4491</v>
      </c>
      <c r="G34" s="36">
        <v>3.2</v>
      </c>
      <c r="H34" s="98" t="s">
        <v>269</v>
      </c>
      <c r="I34" s="178">
        <v>31</v>
      </c>
      <c r="J34" s="173"/>
      <c r="K34" s="35">
        <v>2347</v>
      </c>
      <c r="L34" s="36">
        <v>3.1</v>
      </c>
      <c r="M34" s="98" t="s">
        <v>272</v>
      </c>
      <c r="N34" s="178">
        <v>31</v>
      </c>
      <c r="O34" s="173"/>
      <c r="P34" s="35">
        <v>2306</v>
      </c>
      <c r="Q34" s="36">
        <v>3</v>
      </c>
      <c r="R34" s="98" t="s">
        <v>272</v>
      </c>
      <c r="S34" s="178">
        <v>31</v>
      </c>
      <c r="T34" s="173"/>
      <c r="U34" s="35">
        <v>2202</v>
      </c>
      <c r="V34" s="36">
        <v>2.9</v>
      </c>
      <c r="W34" s="98" t="s">
        <v>272</v>
      </c>
      <c r="X34" s="178">
        <v>31</v>
      </c>
      <c r="Y34" s="173"/>
      <c r="Z34" s="35">
        <v>2100</v>
      </c>
      <c r="AA34" s="36">
        <v>2.7</v>
      </c>
      <c r="AB34" s="98" t="s">
        <v>272</v>
      </c>
      <c r="AC34" s="178">
        <v>31</v>
      </c>
      <c r="AD34" s="173"/>
      <c r="AE34" s="35">
        <v>1817</v>
      </c>
      <c r="AF34" s="36">
        <v>2.6</v>
      </c>
      <c r="AG34" s="98" t="s">
        <v>268</v>
      </c>
      <c r="AH34" s="178">
        <v>31</v>
      </c>
      <c r="AI34" s="173"/>
      <c r="AJ34" s="111">
        <v>3279</v>
      </c>
      <c r="AK34" s="112">
        <v>2.6</v>
      </c>
      <c r="AL34" s="108" t="s">
        <v>37</v>
      </c>
      <c r="AM34" s="7">
        <v>31</v>
      </c>
      <c r="AN34" s="173"/>
      <c r="AO34" s="35">
        <v>1894</v>
      </c>
      <c r="AP34" s="36">
        <v>2.5</v>
      </c>
      <c r="AQ34" s="98" t="s">
        <v>272</v>
      </c>
      <c r="AR34" s="12">
        <v>31</v>
      </c>
      <c r="AS34" s="173"/>
      <c r="AT34" s="35">
        <v>1854</v>
      </c>
      <c r="AU34" s="36">
        <v>2.4</v>
      </c>
      <c r="AV34" s="98" t="s">
        <v>272</v>
      </c>
      <c r="AW34" s="12">
        <v>31</v>
      </c>
      <c r="AX34" s="173"/>
      <c r="AY34" s="35">
        <v>3459</v>
      </c>
      <c r="AZ34" s="36">
        <v>2.5</v>
      </c>
      <c r="BA34" s="98" t="s">
        <v>269</v>
      </c>
      <c r="BB34" s="12">
        <v>31</v>
      </c>
      <c r="BC34" s="173"/>
      <c r="BD34" s="35">
        <v>3343</v>
      </c>
      <c r="BE34" s="36">
        <v>2.4</v>
      </c>
      <c r="BF34" s="98" t="s">
        <v>269</v>
      </c>
      <c r="BG34" s="12">
        <v>31</v>
      </c>
      <c r="BH34" s="173"/>
      <c r="BI34" s="35">
        <v>3599</v>
      </c>
      <c r="BJ34" s="36">
        <v>2.6</v>
      </c>
      <c r="BK34" s="98" t="s">
        <v>269</v>
      </c>
      <c r="BL34" s="12">
        <v>31</v>
      </c>
      <c r="BM34" s="173"/>
      <c r="BN34" s="35">
        <v>3502</v>
      </c>
      <c r="BO34" s="36">
        <v>2.5</v>
      </c>
      <c r="BP34" s="98" t="s">
        <v>269</v>
      </c>
      <c r="BQ34" s="12">
        <v>31</v>
      </c>
      <c r="BR34" s="173"/>
      <c r="BS34" s="35">
        <v>3438</v>
      </c>
      <c r="BT34" s="36">
        <v>2.5</v>
      </c>
      <c r="BU34" s="98" t="s">
        <v>269</v>
      </c>
      <c r="BV34" s="12">
        <v>31</v>
      </c>
      <c r="BW34" s="173"/>
      <c r="BX34" s="111">
        <v>2815</v>
      </c>
      <c r="BY34" s="112">
        <v>2.2999999999999998</v>
      </c>
      <c r="BZ34" s="108" t="s">
        <v>37</v>
      </c>
      <c r="CA34" s="7">
        <v>31</v>
      </c>
      <c r="CB34" s="173"/>
      <c r="CC34" s="111">
        <v>2644</v>
      </c>
      <c r="CD34" s="112">
        <v>2.1</v>
      </c>
      <c r="CE34" s="108" t="s">
        <v>37</v>
      </c>
      <c r="CF34" s="7">
        <v>31</v>
      </c>
      <c r="CG34" s="173"/>
      <c r="CH34" s="111">
        <v>2317</v>
      </c>
      <c r="CI34" s="112">
        <v>1.9</v>
      </c>
      <c r="CJ34" s="108" t="s">
        <v>37</v>
      </c>
      <c r="CK34" s="7">
        <v>31</v>
      </c>
      <c r="CL34" s="173"/>
      <c r="CM34" s="111">
        <v>2209</v>
      </c>
      <c r="CN34" s="112">
        <v>1.8</v>
      </c>
      <c r="CO34" s="108" t="s">
        <v>37</v>
      </c>
      <c r="CP34" s="7">
        <v>31</v>
      </c>
      <c r="CQ34" s="173"/>
      <c r="CR34" s="111">
        <v>2085</v>
      </c>
      <c r="CS34" s="112">
        <v>1.7</v>
      </c>
      <c r="CT34" s="108" t="s">
        <v>37</v>
      </c>
      <c r="CU34" s="7">
        <v>31</v>
      </c>
      <c r="CV34" s="173"/>
      <c r="CW34" s="111">
        <v>2057</v>
      </c>
      <c r="CX34" s="112">
        <v>1.6</v>
      </c>
      <c r="CY34" s="108" t="s">
        <v>37</v>
      </c>
      <c r="CZ34" s="7">
        <v>31</v>
      </c>
      <c r="DA34" s="173"/>
      <c r="DB34" s="35">
        <v>2237</v>
      </c>
      <c r="DC34" s="36">
        <v>1.6</v>
      </c>
      <c r="DD34" s="98" t="s">
        <v>269</v>
      </c>
      <c r="DE34" s="12">
        <v>31</v>
      </c>
      <c r="DF34" s="173"/>
      <c r="DG34" s="298">
        <v>592</v>
      </c>
      <c r="DH34" s="299">
        <v>1.6</v>
      </c>
      <c r="DI34" s="303" t="s">
        <v>271</v>
      </c>
      <c r="DJ34" s="12">
        <v>31</v>
      </c>
      <c r="DK34" s="173"/>
      <c r="DL34" s="300">
        <v>2002</v>
      </c>
      <c r="DM34" s="301">
        <v>1.6</v>
      </c>
      <c r="DN34" s="302" t="s">
        <v>37</v>
      </c>
      <c r="DO34" s="7">
        <v>31</v>
      </c>
      <c r="DP34" s="173"/>
      <c r="DQ34" s="300">
        <v>2088</v>
      </c>
      <c r="DR34" s="301">
        <v>1.7</v>
      </c>
      <c r="DS34" s="302" t="s">
        <v>37</v>
      </c>
      <c r="DT34" s="7">
        <v>31</v>
      </c>
      <c r="DU34" s="173"/>
      <c r="DV34" s="300">
        <v>2077</v>
      </c>
      <c r="DW34" s="301">
        <v>1.7</v>
      </c>
      <c r="DX34" s="302" t="s">
        <v>37</v>
      </c>
      <c r="DY34" s="7">
        <v>31</v>
      </c>
      <c r="DZ34" s="173"/>
      <c r="EA34" s="300">
        <v>1948</v>
      </c>
      <c r="EB34" s="301">
        <v>1.6</v>
      </c>
      <c r="EC34" s="302" t="s">
        <v>37</v>
      </c>
      <c r="ED34" s="7">
        <v>31</v>
      </c>
      <c r="EE34" s="173"/>
      <c r="EF34" s="300">
        <v>1793</v>
      </c>
      <c r="EG34" s="301">
        <v>1.4</v>
      </c>
      <c r="EH34" s="302" t="s">
        <v>37</v>
      </c>
      <c r="EI34" s="7">
        <v>31</v>
      </c>
      <c r="EJ34" s="173"/>
      <c r="EK34" s="318">
        <v>505</v>
      </c>
      <c r="EL34" s="325">
        <v>1.3</v>
      </c>
      <c r="EM34" s="324" t="s">
        <v>78</v>
      </c>
      <c r="EN34" s="7">
        <v>31</v>
      </c>
      <c r="EO34" s="173"/>
      <c r="EP34" s="319">
        <v>845</v>
      </c>
      <c r="EQ34" s="320">
        <v>1.2</v>
      </c>
      <c r="ER34" s="321" t="s">
        <v>268</v>
      </c>
      <c r="ES34" s="12">
        <v>31</v>
      </c>
      <c r="ET34" s="173"/>
      <c r="EU34" s="318">
        <v>1525</v>
      </c>
      <c r="EV34" s="325">
        <v>1.2</v>
      </c>
      <c r="EW34" s="324" t="s">
        <v>37</v>
      </c>
      <c r="EX34" s="7">
        <v>31</v>
      </c>
      <c r="EY34" s="173"/>
      <c r="EZ34" s="318">
        <v>442</v>
      </c>
      <c r="FA34" s="325">
        <v>1.1000000000000001</v>
      </c>
      <c r="FB34" s="324" t="s">
        <v>78</v>
      </c>
      <c r="FC34" s="7">
        <v>31</v>
      </c>
      <c r="FD34" s="173"/>
      <c r="FE34" s="319">
        <v>760</v>
      </c>
      <c r="FF34" s="320">
        <v>1.1000000000000001</v>
      </c>
      <c r="FG34" s="321" t="s">
        <v>268</v>
      </c>
      <c r="FH34" s="12">
        <v>31</v>
      </c>
      <c r="FI34" s="173"/>
      <c r="FJ34" s="336">
        <v>1518</v>
      </c>
      <c r="FK34" s="337">
        <v>1.1000000000000001</v>
      </c>
      <c r="FL34" s="338" t="s">
        <v>269</v>
      </c>
      <c r="FM34" s="12">
        <v>31</v>
      </c>
      <c r="FN34" s="173"/>
      <c r="FO34" s="319">
        <v>754</v>
      </c>
      <c r="FP34" s="320">
        <v>1.1000000000000001</v>
      </c>
      <c r="FQ34" s="321" t="s">
        <v>268</v>
      </c>
      <c r="FR34" s="12">
        <v>31</v>
      </c>
      <c r="FS34" s="173"/>
      <c r="FT34" s="319">
        <v>798</v>
      </c>
      <c r="FU34" s="320">
        <v>1.1000000000000001</v>
      </c>
      <c r="FV34" s="321" t="s">
        <v>268</v>
      </c>
      <c r="FW34" s="12">
        <v>31</v>
      </c>
      <c r="FX34" s="173"/>
      <c r="FY34" s="319">
        <v>845</v>
      </c>
      <c r="FZ34" s="320">
        <v>1.2</v>
      </c>
      <c r="GA34" s="321" t="s">
        <v>268</v>
      </c>
      <c r="GB34" s="12">
        <v>31</v>
      </c>
      <c r="GC34" s="173"/>
      <c r="GD34" s="348">
        <v>828</v>
      </c>
      <c r="GE34" s="349">
        <v>1.2</v>
      </c>
      <c r="GF34" s="353" t="s">
        <v>268</v>
      </c>
      <c r="GG34" s="12">
        <v>31</v>
      </c>
      <c r="GH34" s="173"/>
      <c r="GI34" s="356">
        <v>1900</v>
      </c>
      <c r="GJ34" s="357">
        <v>1.5</v>
      </c>
      <c r="GK34" s="352" t="s">
        <v>37</v>
      </c>
      <c r="GL34" s="7">
        <v>31</v>
      </c>
      <c r="GM34" s="173"/>
      <c r="GN34" s="336">
        <v>1900</v>
      </c>
      <c r="GO34" s="337">
        <v>1.4</v>
      </c>
      <c r="GP34" s="338" t="s">
        <v>269</v>
      </c>
      <c r="GQ34" s="12">
        <v>31</v>
      </c>
      <c r="GR34" s="173"/>
      <c r="GS34" s="327">
        <v>995</v>
      </c>
      <c r="GT34" s="328">
        <v>1.4</v>
      </c>
      <c r="GU34" s="372" t="s">
        <v>268</v>
      </c>
      <c r="GV34" s="12">
        <v>31</v>
      </c>
      <c r="GW34" s="173"/>
      <c r="GX34" s="336">
        <v>475</v>
      </c>
      <c r="GY34" s="337">
        <v>1.2</v>
      </c>
      <c r="GZ34" s="338" t="s">
        <v>271</v>
      </c>
      <c r="HA34" s="12">
        <v>31</v>
      </c>
      <c r="HB34" s="173"/>
      <c r="HC34" s="336">
        <v>1835</v>
      </c>
      <c r="HD34" s="337">
        <v>1.3</v>
      </c>
      <c r="HE34" s="338" t="s">
        <v>269</v>
      </c>
      <c r="HF34" s="12">
        <v>31</v>
      </c>
      <c r="HG34" s="173"/>
      <c r="HH34" s="336">
        <v>1850</v>
      </c>
      <c r="HI34" s="337">
        <v>1.3</v>
      </c>
      <c r="HJ34" s="338" t="s">
        <v>269</v>
      </c>
      <c r="HK34" s="12">
        <v>31</v>
      </c>
      <c r="HL34" s="173"/>
      <c r="HM34" s="336">
        <v>1865</v>
      </c>
      <c r="HN34" s="337">
        <v>1.3</v>
      </c>
      <c r="HO34" s="338" t="s">
        <v>269</v>
      </c>
      <c r="HP34" s="12">
        <v>31</v>
      </c>
      <c r="HQ34" s="173"/>
      <c r="HR34" s="340">
        <v>530</v>
      </c>
      <c r="HS34" s="341">
        <v>1.4</v>
      </c>
      <c r="HT34" s="339" t="s">
        <v>78</v>
      </c>
      <c r="HU34" s="7">
        <v>31</v>
      </c>
      <c r="HV34" s="173"/>
      <c r="HW34" s="340">
        <v>1945</v>
      </c>
      <c r="HX34" s="341">
        <v>1.5</v>
      </c>
      <c r="HY34" s="339" t="s">
        <v>37</v>
      </c>
      <c r="HZ34" s="7">
        <v>31</v>
      </c>
      <c r="IA34" s="173"/>
      <c r="IB34" s="390">
        <v>4790</v>
      </c>
      <c r="IC34" s="391">
        <v>1.5</v>
      </c>
      <c r="ID34" s="392" t="s">
        <v>270</v>
      </c>
      <c r="IE34" s="12">
        <v>31</v>
      </c>
      <c r="IF34" s="173"/>
      <c r="IG34" s="390">
        <v>1315</v>
      </c>
      <c r="IH34" s="391">
        <v>1.6</v>
      </c>
      <c r="II34" s="392" t="s">
        <v>274</v>
      </c>
      <c r="IJ34" s="12">
        <v>31</v>
      </c>
      <c r="IK34" s="173"/>
      <c r="IL34" s="387">
        <v>2210</v>
      </c>
      <c r="IM34" s="388">
        <v>1.7</v>
      </c>
      <c r="IN34" s="389" t="s">
        <v>37</v>
      </c>
      <c r="IO34" s="7">
        <v>31</v>
      </c>
      <c r="IP34" s="173"/>
      <c r="IQ34" s="390">
        <v>1385</v>
      </c>
      <c r="IR34" s="391">
        <v>1.7</v>
      </c>
      <c r="IS34" s="392" t="s">
        <v>274</v>
      </c>
      <c r="IT34" s="12">
        <v>31</v>
      </c>
      <c r="IU34" s="173"/>
      <c r="IV34" s="390">
        <v>2360</v>
      </c>
      <c r="IW34" s="391">
        <v>1.7</v>
      </c>
      <c r="IX34" s="392" t="s">
        <v>269</v>
      </c>
      <c r="IY34" s="12">
        <v>31</v>
      </c>
      <c r="IZ34" s="173"/>
      <c r="JA34" s="390">
        <v>5420</v>
      </c>
      <c r="JB34" s="391">
        <v>1.8</v>
      </c>
      <c r="JC34" s="392" t="s">
        <v>275</v>
      </c>
      <c r="JD34" s="12">
        <v>31</v>
      </c>
      <c r="JE34" s="173"/>
      <c r="JF34" s="390">
        <v>320</v>
      </c>
      <c r="JG34" s="391">
        <v>1.7</v>
      </c>
      <c r="JH34" s="392" t="s">
        <v>266</v>
      </c>
      <c r="JI34" s="12">
        <v>31</v>
      </c>
      <c r="JJ34" s="173"/>
      <c r="JK34" s="390">
        <v>330</v>
      </c>
      <c r="JL34" s="391">
        <v>1.8</v>
      </c>
      <c r="JM34" s="392" t="s">
        <v>266</v>
      </c>
      <c r="JN34" s="12">
        <v>31</v>
      </c>
      <c r="JO34" s="173"/>
      <c r="JP34" s="390">
        <v>1390</v>
      </c>
      <c r="JQ34" s="391">
        <v>1.8</v>
      </c>
      <c r="JR34" s="392" t="s">
        <v>276</v>
      </c>
      <c r="JS34" s="12">
        <v>31</v>
      </c>
      <c r="JT34" s="173"/>
      <c r="JU34" s="390">
        <v>305</v>
      </c>
      <c r="JV34" s="391">
        <v>1.7</v>
      </c>
      <c r="JW34" s="392" t="s">
        <v>266</v>
      </c>
      <c r="JX34" s="12">
        <v>31</v>
      </c>
      <c r="JY34" s="173"/>
      <c r="JZ34" s="390">
        <v>320</v>
      </c>
      <c r="KA34" s="391">
        <v>1.8</v>
      </c>
      <c r="KB34" s="392" t="s">
        <v>266</v>
      </c>
      <c r="KC34" s="12">
        <v>31</v>
      </c>
      <c r="KD34" s="173"/>
      <c r="KE34" s="390">
        <v>330</v>
      </c>
      <c r="KF34" s="391">
        <v>1.8</v>
      </c>
      <c r="KG34" s="392" t="s">
        <v>266</v>
      </c>
      <c r="KH34" s="12">
        <v>31</v>
      </c>
      <c r="KI34" s="173"/>
      <c r="KJ34" s="390">
        <v>1300</v>
      </c>
      <c r="KK34" s="391">
        <v>1.9</v>
      </c>
      <c r="KL34" s="392" t="s">
        <v>253</v>
      </c>
      <c r="KM34" s="12">
        <v>31</v>
      </c>
      <c r="KN34" s="173"/>
      <c r="KO34" s="390">
        <v>1365</v>
      </c>
      <c r="KP34" s="391">
        <v>2</v>
      </c>
      <c r="KQ34" s="392" t="s">
        <v>253</v>
      </c>
      <c r="KR34" s="12">
        <v>31</v>
      </c>
      <c r="KS34" s="173"/>
      <c r="KT34" s="390">
        <v>370</v>
      </c>
      <c r="KU34" s="391">
        <v>2</v>
      </c>
      <c r="KV34" s="392" t="s">
        <v>266</v>
      </c>
      <c r="KW34" s="12">
        <v>31</v>
      </c>
      <c r="KX34" s="173"/>
      <c r="KY34" s="421">
        <v>3805</v>
      </c>
      <c r="KZ34" s="422">
        <v>2.2000000000000002</v>
      </c>
      <c r="LA34" s="423" t="s">
        <v>273</v>
      </c>
      <c r="LB34" s="12">
        <v>31</v>
      </c>
      <c r="LC34" s="173"/>
      <c r="LD34" s="421">
        <v>1760</v>
      </c>
      <c r="LE34" s="422">
        <v>2.2999999999999998</v>
      </c>
      <c r="LF34" s="423" t="s">
        <v>276</v>
      </c>
      <c r="LG34" s="12">
        <v>31</v>
      </c>
      <c r="LH34" s="173"/>
      <c r="LI34" s="421">
        <v>2645</v>
      </c>
      <c r="LJ34" s="422">
        <v>2.1</v>
      </c>
      <c r="LK34" s="389" t="s">
        <v>37</v>
      </c>
      <c r="LL34" s="7">
        <v>31</v>
      </c>
      <c r="LM34" s="173"/>
      <c r="LN34" s="421">
        <v>380</v>
      </c>
      <c r="LO34" s="422">
        <v>2.1</v>
      </c>
      <c r="LP34" s="392" t="s">
        <v>266</v>
      </c>
      <c r="LQ34" s="12">
        <v>31</v>
      </c>
      <c r="LR34" s="173"/>
      <c r="LS34" s="421">
        <v>3160</v>
      </c>
      <c r="LT34" s="422">
        <v>2.2000000000000002</v>
      </c>
      <c r="LU34" s="392" t="s">
        <v>269</v>
      </c>
      <c r="LV34" s="12">
        <v>31</v>
      </c>
      <c r="LW34" s="173"/>
      <c r="LX34" s="421">
        <v>1560</v>
      </c>
      <c r="LY34" s="422">
        <v>2.2000000000000002</v>
      </c>
      <c r="LZ34" s="392" t="s">
        <v>262</v>
      </c>
      <c r="MA34" s="12">
        <v>31</v>
      </c>
      <c r="MB34" s="173"/>
      <c r="MC34" s="421">
        <v>1530</v>
      </c>
      <c r="MD34" s="422">
        <v>2.2000000000000002</v>
      </c>
      <c r="ME34" s="392" t="s">
        <v>262</v>
      </c>
      <c r="MF34" s="12">
        <v>31</v>
      </c>
      <c r="MG34" s="173"/>
      <c r="MH34" s="440">
        <v>1520</v>
      </c>
      <c r="MI34" s="441">
        <v>2.2000000000000002</v>
      </c>
      <c r="MJ34" s="439" t="s">
        <v>262</v>
      </c>
      <c r="MK34" s="12">
        <v>31</v>
      </c>
      <c r="ML34" s="173"/>
      <c r="MM34" s="449">
        <v>1825</v>
      </c>
      <c r="MN34" s="441">
        <v>2.2000000000000002</v>
      </c>
      <c r="MO34" s="448" t="s">
        <v>274</v>
      </c>
      <c r="MP34" s="12">
        <v>31</v>
      </c>
      <c r="MQ34" s="173"/>
      <c r="MR34" s="455">
        <v>3200</v>
      </c>
      <c r="MS34" s="456">
        <v>2.2999999999999998</v>
      </c>
      <c r="MT34" s="454" t="s">
        <v>269</v>
      </c>
      <c r="MU34" s="12">
        <v>31</v>
      </c>
      <c r="MV34" s="173"/>
      <c r="MW34" s="461">
        <v>1915</v>
      </c>
      <c r="MX34" s="460">
        <v>2.2999999999999998</v>
      </c>
      <c r="MY34" s="454" t="s">
        <v>274</v>
      </c>
      <c r="MZ34" s="12">
        <v>31</v>
      </c>
      <c r="NA34" s="173"/>
      <c r="NB34" s="461">
        <v>2035</v>
      </c>
      <c r="NC34" s="460">
        <v>2.5</v>
      </c>
      <c r="ND34" s="454" t="s">
        <v>274</v>
      </c>
      <c r="NE34" s="12">
        <v>31</v>
      </c>
      <c r="NF34" s="173"/>
      <c r="NG34" s="468">
        <v>1675</v>
      </c>
      <c r="NH34" s="469">
        <v>2.5</v>
      </c>
      <c r="NI34" s="467" t="s">
        <v>253</v>
      </c>
      <c r="NJ34" s="12">
        <v>31</v>
      </c>
      <c r="NK34" s="173"/>
      <c r="NL34" s="474">
        <v>1695</v>
      </c>
      <c r="NM34" s="477">
        <v>2.5</v>
      </c>
      <c r="NN34" s="467" t="s">
        <v>253</v>
      </c>
      <c r="NO34" s="12">
        <v>31</v>
      </c>
      <c r="NP34" s="173"/>
      <c r="NQ34" s="506">
        <v>1665</v>
      </c>
      <c r="NR34" s="477">
        <v>2.5</v>
      </c>
      <c r="NS34" s="505" t="s">
        <v>253</v>
      </c>
      <c r="NT34" s="12">
        <v>31</v>
      </c>
    </row>
    <row r="35" spans="1:384" ht="13">
      <c r="A35" s="35">
        <v>1217</v>
      </c>
      <c r="B35" s="36">
        <v>3.2</v>
      </c>
      <c r="C35" s="98" t="s">
        <v>271</v>
      </c>
      <c r="D35" s="178">
        <v>32</v>
      </c>
      <c r="E35" s="173"/>
      <c r="F35" s="35">
        <v>2453</v>
      </c>
      <c r="G35" s="36">
        <v>3.2</v>
      </c>
      <c r="H35" s="98" t="s">
        <v>272</v>
      </c>
      <c r="I35" s="178">
        <v>32</v>
      </c>
      <c r="J35" s="173"/>
      <c r="K35" s="111">
        <v>4033</v>
      </c>
      <c r="L35" s="112">
        <v>3.3</v>
      </c>
      <c r="M35" s="108" t="s">
        <v>37</v>
      </c>
      <c r="N35" s="178">
        <v>32</v>
      </c>
      <c r="O35" s="173"/>
      <c r="P35" s="111">
        <v>3855</v>
      </c>
      <c r="Q35" s="112">
        <v>3.1</v>
      </c>
      <c r="R35" s="108" t="s">
        <v>37</v>
      </c>
      <c r="S35" s="178">
        <v>32</v>
      </c>
      <c r="T35" s="173"/>
      <c r="U35" s="111">
        <v>3743</v>
      </c>
      <c r="V35" s="112">
        <v>3.1</v>
      </c>
      <c r="W35" s="108" t="s">
        <v>37</v>
      </c>
      <c r="X35" s="178">
        <v>32</v>
      </c>
      <c r="Y35" s="173"/>
      <c r="Z35" s="111">
        <v>3487</v>
      </c>
      <c r="AA35" s="112">
        <v>2.8</v>
      </c>
      <c r="AB35" s="108" t="s">
        <v>37</v>
      </c>
      <c r="AC35" s="178">
        <v>32</v>
      </c>
      <c r="AD35" s="173"/>
      <c r="AE35" s="111">
        <v>3371</v>
      </c>
      <c r="AF35" s="112">
        <v>2.8</v>
      </c>
      <c r="AG35" s="108" t="s">
        <v>37</v>
      </c>
      <c r="AH35" s="7">
        <v>32</v>
      </c>
      <c r="AI35" s="173"/>
      <c r="AJ35" s="35">
        <v>1961</v>
      </c>
      <c r="AK35" s="36">
        <v>2.6</v>
      </c>
      <c r="AL35" s="98" t="s">
        <v>272</v>
      </c>
      <c r="AM35" s="12">
        <v>32</v>
      </c>
      <c r="AN35" s="173"/>
      <c r="AO35" s="35">
        <v>4982</v>
      </c>
      <c r="AP35" s="36">
        <v>2.9</v>
      </c>
      <c r="AQ35" s="98" t="s">
        <v>273</v>
      </c>
      <c r="AR35" s="12">
        <v>32</v>
      </c>
      <c r="AS35" s="173"/>
      <c r="AT35" s="35">
        <v>1703</v>
      </c>
      <c r="AU35" s="36">
        <v>2.4</v>
      </c>
      <c r="AV35" s="98" t="s">
        <v>268</v>
      </c>
      <c r="AW35" s="12">
        <v>32</v>
      </c>
      <c r="AX35" s="173"/>
      <c r="AY35" s="111">
        <v>988</v>
      </c>
      <c r="AZ35" s="112">
        <v>2.5</v>
      </c>
      <c r="BA35" s="108" t="s">
        <v>78</v>
      </c>
      <c r="BB35" s="7">
        <v>32</v>
      </c>
      <c r="BC35" s="173"/>
      <c r="BD35" s="35">
        <v>4323</v>
      </c>
      <c r="BE35" s="36">
        <v>2.6</v>
      </c>
      <c r="BF35" s="98" t="s">
        <v>273</v>
      </c>
      <c r="BG35" s="12">
        <v>32</v>
      </c>
      <c r="BH35" s="173"/>
      <c r="BI35" s="35">
        <v>1049</v>
      </c>
      <c r="BJ35" s="36">
        <v>2.6</v>
      </c>
      <c r="BK35" s="98" t="s">
        <v>78</v>
      </c>
      <c r="BL35" s="12">
        <v>32</v>
      </c>
      <c r="BM35" s="173"/>
      <c r="BN35" s="35">
        <v>1853</v>
      </c>
      <c r="BO35" s="36">
        <v>2.6</v>
      </c>
      <c r="BP35" s="98" t="s">
        <v>268</v>
      </c>
      <c r="BQ35" s="12">
        <v>32</v>
      </c>
      <c r="BR35" s="173"/>
      <c r="BS35" s="111">
        <v>1004</v>
      </c>
      <c r="BT35" s="112">
        <v>2.5</v>
      </c>
      <c r="BU35" s="108" t="s">
        <v>78</v>
      </c>
      <c r="BV35" s="7">
        <v>32</v>
      </c>
      <c r="BW35" s="173"/>
      <c r="BX35" s="35">
        <v>3268</v>
      </c>
      <c r="BY35" s="36">
        <v>2.2999999999999998</v>
      </c>
      <c r="BZ35" s="98" t="s">
        <v>269</v>
      </c>
      <c r="CA35" s="12">
        <v>32</v>
      </c>
      <c r="CB35" s="173"/>
      <c r="CC35" s="35">
        <v>1468</v>
      </c>
      <c r="CD35" s="36">
        <v>2.1</v>
      </c>
      <c r="CE35" s="98" t="s">
        <v>268</v>
      </c>
      <c r="CF35" s="12">
        <v>32</v>
      </c>
      <c r="CG35" s="173"/>
      <c r="CH35" s="35">
        <v>1368</v>
      </c>
      <c r="CI35" s="36">
        <v>1.9</v>
      </c>
      <c r="CJ35" s="98" t="s">
        <v>268</v>
      </c>
      <c r="CK35" s="12">
        <v>32</v>
      </c>
      <c r="CL35" s="173"/>
      <c r="CM35" s="35">
        <v>1358</v>
      </c>
      <c r="CN35" s="36">
        <v>1.9</v>
      </c>
      <c r="CO35" s="98" t="s">
        <v>268</v>
      </c>
      <c r="CP35" s="12">
        <v>32</v>
      </c>
      <c r="CQ35" s="173"/>
      <c r="CR35" s="35">
        <v>1231</v>
      </c>
      <c r="CS35" s="36">
        <v>1.7</v>
      </c>
      <c r="CT35" s="98" t="s">
        <v>268</v>
      </c>
      <c r="CU35" s="12">
        <v>32</v>
      </c>
      <c r="CV35" s="173"/>
      <c r="CW35" s="35">
        <v>1193</v>
      </c>
      <c r="CX35" s="36">
        <v>1.7</v>
      </c>
      <c r="CY35" s="98" t="s">
        <v>268</v>
      </c>
      <c r="CZ35" s="12">
        <v>32</v>
      </c>
      <c r="DA35" s="173"/>
      <c r="DB35" s="111">
        <v>618</v>
      </c>
      <c r="DC35" s="112">
        <v>1.6</v>
      </c>
      <c r="DD35" s="108" t="s">
        <v>78</v>
      </c>
      <c r="DE35" s="7">
        <v>32</v>
      </c>
      <c r="DF35" s="173"/>
      <c r="DG35" s="298">
        <v>1123</v>
      </c>
      <c r="DH35" s="299">
        <v>1.6</v>
      </c>
      <c r="DI35" s="303" t="s">
        <v>268</v>
      </c>
      <c r="DJ35" s="12">
        <v>32</v>
      </c>
      <c r="DK35" s="173"/>
      <c r="DL35" s="298">
        <v>1159</v>
      </c>
      <c r="DM35" s="299">
        <v>1.6</v>
      </c>
      <c r="DN35" s="303" t="s">
        <v>268</v>
      </c>
      <c r="DO35" s="12">
        <v>32</v>
      </c>
      <c r="DP35" s="173"/>
      <c r="DQ35" s="298">
        <v>1183</v>
      </c>
      <c r="DR35" s="299">
        <v>1.7</v>
      </c>
      <c r="DS35" s="303" t="s">
        <v>268</v>
      </c>
      <c r="DT35" s="12">
        <v>32</v>
      </c>
      <c r="DU35" s="173"/>
      <c r="DV35" s="298">
        <v>1186</v>
      </c>
      <c r="DW35" s="299">
        <v>1.7</v>
      </c>
      <c r="DX35" s="303" t="s">
        <v>268</v>
      </c>
      <c r="DY35" s="12">
        <v>32</v>
      </c>
      <c r="DZ35" s="173"/>
      <c r="EA35" s="300">
        <v>637</v>
      </c>
      <c r="EB35" s="301">
        <v>1.6</v>
      </c>
      <c r="EC35" s="302" t="s">
        <v>78</v>
      </c>
      <c r="ED35" s="7">
        <v>32</v>
      </c>
      <c r="EE35" s="173"/>
      <c r="EF35" s="298">
        <v>522</v>
      </c>
      <c r="EG35" s="299">
        <v>1.4</v>
      </c>
      <c r="EH35" s="303" t="s">
        <v>271</v>
      </c>
      <c r="EI35" s="12">
        <v>32</v>
      </c>
      <c r="EJ35" s="173"/>
      <c r="EK35" s="319">
        <v>897</v>
      </c>
      <c r="EL35" s="320">
        <v>1.3</v>
      </c>
      <c r="EM35" s="321" t="s">
        <v>268</v>
      </c>
      <c r="EN35" s="12">
        <v>32</v>
      </c>
      <c r="EO35" s="173"/>
      <c r="EP35" s="318">
        <v>1625</v>
      </c>
      <c r="EQ35" s="325">
        <v>1.3</v>
      </c>
      <c r="ER35" s="324" t="s">
        <v>37</v>
      </c>
      <c r="ES35" s="7">
        <v>32</v>
      </c>
      <c r="ET35" s="173"/>
      <c r="EU35" s="319">
        <v>463</v>
      </c>
      <c r="EV35" s="320">
        <v>1.2</v>
      </c>
      <c r="EW35" s="321" t="s">
        <v>271</v>
      </c>
      <c r="EX35" s="12">
        <v>32</v>
      </c>
      <c r="EY35" s="173"/>
      <c r="EZ35" s="319">
        <v>792</v>
      </c>
      <c r="FA35" s="320">
        <v>1.1000000000000001</v>
      </c>
      <c r="FB35" s="321" t="s">
        <v>268</v>
      </c>
      <c r="FC35" s="12">
        <v>32</v>
      </c>
      <c r="FD35" s="173"/>
      <c r="FE35" s="318">
        <v>477</v>
      </c>
      <c r="FF35" s="325">
        <v>1.2</v>
      </c>
      <c r="FG35" s="324" t="s">
        <v>78</v>
      </c>
      <c r="FH35" s="7">
        <v>32</v>
      </c>
      <c r="FI35" s="173"/>
      <c r="FJ35" s="336">
        <v>485</v>
      </c>
      <c r="FK35" s="337">
        <v>1.3</v>
      </c>
      <c r="FL35" s="338" t="s">
        <v>271</v>
      </c>
      <c r="FM35" s="12">
        <v>32</v>
      </c>
      <c r="FN35" s="173"/>
      <c r="FO35" s="319">
        <v>504</v>
      </c>
      <c r="FP35" s="320">
        <v>1.3</v>
      </c>
      <c r="FQ35" s="321" t="s">
        <v>271</v>
      </c>
      <c r="FR35" s="12">
        <v>32</v>
      </c>
      <c r="FS35" s="173"/>
      <c r="FT35" s="319">
        <v>1032</v>
      </c>
      <c r="FU35" s="320">
        <v>1.3</v>
      </c>
      <c r="FV35" s="321" t="s">
        <v>274</v>
      </c>
      <c r="FW35" s="12">
        <v>32</v>
      </c>
      <c r="FX35" s="173"/>
      <c r="FY35" s="319">
        <v>496</v>
      </c>
      <c r="FZ35" s="320">
        <v>1.3</v>
      </c>
      <c r="GA35" s="321" t="s">
        <v>271</v>
      </c>
      <c r="GB35" s="12">
        <v>32</v>
      </c>
      <c r="GC35" s="173"/>
      <c r="GD35" s="348">
        <v>491</v>
      </c>
      <c r="GE35" s="349">
        <v>1.3</v>
      </c>
      <c r="GF35" s="353" t="s">
        <v>271</v>
      </c>
      <c r="GG35" s="12">
        <v>32</v>
      </c>
      <c r="GH35" s="173"/>
      <c r="GI35" s="360">
        <v>4705</v>
      </c>
      <c r="GJ35" s="361">
        <v>1.5</v>
      </c>
      <c r="GK35" s="363" t="s">
        <v>270</v>
      </c>
      <c r="GL35" s="12">
        <v>32</v>
      </c>
      <c r="GM35" s="173"/>
      <c r="GN35" s="340">
        <v>1855</v>
      </c>
      <c r="GO35" s="341">
        <v>1.5</v>
      </c>
      <c r="GP35" s="339" t="s">
        <v>37</v>
      </c>
      <c r="GQ35" s="7">
        <v>32</v>
      </c>
      <c r="GR35" s="173"/>
      <c r="GS35" s="327">
        <v>515</v>
      </c>
      <c r="GT35" s="328">
        <v>1.4</v>
      </c>
      <c r="GU35" s="372" t="s">
        <v>271</v>
      </c>
      <c r="GV35" s="7">
        <v>32</v>
      </c>
      <c r="GW35" s="173"/>
      <c r="GX35" s="340">
        <v>500</v>
      </c>
      <c r="GY35" s="341">
        <v>1.3</v>
      </c>
      <c r="GZ35" s="339" t="s">
        <v>78</v>
      </c>
      <c r="HA35" s="7">
        <v>32</v>
      </c>
      <c r="HB35" s="173"/>
      <c r="HC35" s="340">
        <v>515</v>
      </c>
      <c r="HD35" s="341">
        <v>1.3</v>
      </c>
      <c r="HE35" s="339" t="s">
        <v>78</v>
      </c>
      <c r="HF35" s="7">
        <v>32</v>
      </c>
      <c r="HG35" s="173"/>
      <c r="HH35" s="340">
        <v>505</v>
      </c>
      <c r="HI35" s="341">
        <v>1.3</v>
      </c>
      <c r="HJ35" s="339" t="s">
        <v>78</v>
      </c>
      <c r="HK35" s="7">
        <v>32</v>
      </c>
      <c r="HL35" s="173"/>
      <c r="HM35" s="340">
        <v>535</v>
      </c>
      <c r="HN35" s="341">
        <v>1.4</v>
      </c>
      <c r="HO35" s="339" t="s">
        <v>78</v>
      </c>
      <c r="HP35" s="7">
        <v>32</v>
      </c>
      <c r="HQ35" s="173"/>
      <c r="HR35" s="340">
        <v>1935</v>
      </c>
      <c r="HS35" s="341">
        <v>1.5</v>
      </c>
      <c r="HT35" s="339" t="s">
        <v>37</v>
      </c>
      <c r="HU35" s="7">
        <v>32</v>
      </c>
      <c r="HV35" s="173"/>
      <c r="HW35" s="340">
        <v>570</v>
      </c>
      <c r="HX35" s="341">
        <v>1.5</v>
      </c>
      <c r="HY35" s="339" t="s">
        <v>78</v>
      </c>
      <c r="HZ35" s="7">
        <v>32</v>
      </c>
      <c r="IA35" s="173"/>
      <c r="IB35" s="390">
        <v>1320</v>
      </c>
      <c r="IC35" s="391">
        <v>1.6</v>
      </c>
      <c r="ID35" s="392" t="s">
        <v>274</v>
      </c>
      <c r="IE35" s="12">
        <v>32</v>
      </c>
      <c r="IF35" s="173"/>
      <c r="IG35" s="387">
        <v>2065</v>
      </c>
      <c r="IH35" s="388">
        <v>1.6</v>
      </c>
      <c r="II35" s="389" t="s">
        <v>37</v>
      </c>
      <c r="IJ35" s="7">
        <v>32</v>
      </c>
      <c r="IK35" s="173"/>
      <c r="IL35" s="390">
        <v>1375</v>
      </c>
      <c r="IM35" s="391">
        <v>1.7</v>
      </c>
      <c r="IN35" s="392" t="s">
        <v>274</v>
      </c>
      <c r="IO35" s="12">
        <v>32</v>
      </c>
      <c r="IP35" s="173"/>
      <c r="IQ35" s="390">
        <v>1170</v>
      </c>
      <c r="IR35" s="391">
        <v>1.7</v>
      </c>
      <c r="IS35" s="392" t="s">
        <v>253</v>
      </c>
      <c r="IT35" s="12">
        <v>32</v>
      </c>
      <c r="IU35" s="173"/>
      <c r="IV35" s="390">
        <v>5640</v>
      </c>
      <c r="IW35" s="391">
        <v>1.8</v>
      </c>
      <c r="IX35" s="392" t="s">
        <v>275</v>
      </c>
      <c r="IY35" s="12">
        <v>32</v>
      </c>
      <c r="IZ35" s="173"/>
      <c r="JA35" s="390">
        <v>2515</v>
      </c>
      <c r="JB35" s="391">
        <v>1.8</v>
      </c>
      <c r="JC35" s="392" t="s">
        <v>269</v>
      </c>
      <c r="JD35" s="12">
        <v>32</v>
      </c>
      <c r="JE35" s="173"/>
      <c r="JF35" s="390">
        <v>2655</v>
      </c>
      <c r="JG35" s="391">
        <v>1.9</v>
      </c>
      <c r="JH35" s="392" t="s">
        <v>269</v>
      </c>
      <c r="JI35" s="12">
        <v>32</v>
      </c>
      <c r="JJ35" s="173"/>
      <c r="JK35" s="390">
        <v>1425</v>
      </c>
      <c r="JL35" s="391">
        <v>1.9</v>
      </c>
      <c r="JM35" s="392" t="s">
        <v>276</v>
      </c>
      <c r="JN35" s="12">
        <v>32</v>
      </c>
      <c r="JO35" s="173"/>
      <c r="JP35" s="390">
        <v>335</v>
      </c>
      <c r="JQ35" s="391">
        <v>1.8</v>
      </c>
      <c r="JR35" s="392" t="s">
        <v>266</v>
      </c>
      <c r="JS35" s="12">
        <v>32</v>
      </c>
      <c r="JT35" s="173"/>
      <c r="JU35" s="390">
        <v>1415</v>
      </c>
      <c r="JV35" s="391">
        <v>1.8</v>
      </c>
      <c r="JW35" s="392" t="s">
        <v>276</v>
      </c>
      <c r="JX35" s="12">
        <v>32</v>
      </c>
      <c r="JY35" s="173"/>
      <c r="JZ35" s="390">
        <v>1280</v>
      </c>
      <c r="KA35" s="391">
        <v>1.9</v>
      </c>
      <c r="KB35" s="392" t="s">
        <v>253</v>
      </c>
      <c r="KC35" s="12">
        <v>32</v>
      </c>
      <c r="KD35" s="173"/>
      <c r="KE35" s="390">
        <v>1280</v>
      </c>
      <c r="KF35" s="391">
        <v>1.9</v>
      </c>
      <c r="KG35" s="392" t="s">
        <v>253</v>
      </c>
      <c r="KH35" s="12">
        <v>32</v>
      </c>
      <c r="KI35" s="173"/>
      <c r="KJ35" s="390">
        <v>350</v>
      </c>
      <c r="KK35" s="391">
        <v>1.9</v>
      </c>
      <c r="KL35" s="392" t="s">
        <v>266</v>
      </c>
      <c r="KM35" s="12">
        <v>32</v>
      </c>
      <c r="KN35" s="173"/>
      <c r="KO35" s="390">
        <v>1400</v>
      </c>
      <c r="KP35" s="391">
        <v>2</v>
      </c>
      <c r="KQ35" s="392" t="s">
        <v>262</v>
      </c>
      <c r="KR35" s="12">
        <v>32</v>
      </c>
      <c r="KS35" s="173"/>
      <c r="KT35" s="390">
        <v>3570</v>
      </c>
      <c r="KU35" s="391">
        <v>2.1</v>
      </c>
      <c r="KV35" s="392" t="s">
        <v>273</v>
      </c>
      <c r="KW35" s="12">
        <v>32</v>
      </c>
      <c r="KX35" s="173"/>
      <c r="KY35" s="421">
        <v>1500</v>
      </c>
      <c r="KZ35" s="422">
        <v>2.2000000000000002</v>
      </c>
      <c r="LA35" s="423" t="s">
        <v>262</v>
      </c>
      <c r="LB35" s="12">
        <v>32</v>
      </c>
      <c r="LC35" s="173"/>
      <c r="LD35" s="421">
        <v>430</v>
      </c>
      <c r="LE35" s="422">
        <v>2.2999999999999998</v>
      </c>
      <c r="LF35" s="423" t="s">
        <v>266</v>
      </c>
      <c r="LG35" s="12">
        <v>32</v>
      </c>
      <c r="LH35" s="173"/>
      <c r="LI35" s="421">
        <v>3135</v>
      </c>
      <c r="LJ35" s="422">
        <v>2.2000000000000002</v>
      </c>
      <c r="LK35" s="423" t="s">
        <v>269</v>
      </c>
      <c r="LL35" s="12">
        <v>32</v>
      </c>
      <c r="LM35" s="173"/>
      <c r="LN35" s="421">
        <v>2775</v>
      </c>
      <c r="LO35" s="422">
        <v>2.2000000000000002</v>
      </c>
      <c r="LP35" s="389" t="s">
        <v>37</v>
      </c>
      <c r="LQ35" s="7">
        <v>32</v>
      </c>
      <c r="LR35" s="173"/>
      <c r="LS35" s="421">
        <v>1505</v>
      </c>
      <c r="LT35" s="422">
        <v>2.2000000000000002</v>
      </c>
      <c r="LU35" s="392" t="s">
        <v>262</v>
      </c>
      <c r="LV35" s="12">
        <v>32</v>
      </c>
      <c r="LW35" s="173"/>
      <c r="LX35" s="421">
        <v>865</v>
      </c>
      <c r="LY35" s="422">
        <v>2.2000000000000002</v>
      </c>
      <c r="LZ35" s="389" t="s">
        <v>78</v>
      </c>
      <c r="MA35" s="7">
        <v>32</v>
      </c>
      <c r="MB35" s="173"/>
      <c r="MC35" s="421">
        <v>855</v>
      </c>
      <c r="MD35" s="422">
        <v>2.2000000000000002</v>
      </c>
      <c r="ME35" s="389" t="s">
        <v>78</v>
      </c>
      <c r="MF35" s="7">
        <v>32</v>
      </c>
      <c r="MG35" s="173"/>
      <c r="MH35" s="440">
        <v>3285</v>
      </c>
      <c r="MI35" s="441">
        <v>2.2999999999999998</v>
      </c>
      <c r="MJ35" s="439" t="s">
        <v>269</v>
      </c>
      <c r="MK35" s="12">
        <v>32</v>
      </c>
      <c r="ML35" s="173"/>
      <c r="MM35" s="449">
        <v>3280</v>
      </c>
      <c r="MN35" s="441">
        <v>2.2999999999999998</v>
      </c>
      <c r="MO35" s="448" t="s">
        <v>269</v>
      </c>
      <c r="MP35" s="12">
        <v>32</v>
      </c>
      <c r="MQ35" s="173"/>
      <c r="MR35" s="455">
        <v>1840</v>
      </c>
      <c r="MS35" s="456">
        <v>2.4</v>
      </c>
      <c r="MT35" s="454" t="s">
        <v>276</v>
      </c>
      <c r="MU35" s="12">
        <v>32</v>
      </c>
      <c r="MV35" s="173"/>
      <c r="MW35" s="461">
        <v>1575</v>
      </c>
      <c r="MX35" s="460">
        <v>2.2999999999999998</v>
      </c>
      <c r="MY35" s="454" t="s">
        <v>253</v>
      </c>
      <c r="MZ35" s="12">
        <v>32</v>
      </c>
      <c r="NA35" s="173"/>
      <c r="NB35" s="461">
        <v>1660</v>
      </c>
      <c r="NC35" s="460">
        <v>2.5</v>
      </c>
      <c r="ND35" s="454" t="s">
        <v>253</v>
      </c>
      <c r="NE35" s="12">
        <v>32</v>
      </c>
      <c r="NF35" s="173"/>
      <c r="NG35" s="468">
        <v>2095</v>
      </c>
      <c r="NH35" s="469">
        <v>2.6</v>
      </c>
      <c r="NI35" s="467" t="s">
        <v>274</v>
      </c>
      <c r="NJ35" s="12">
        <v>32</v>
      </c>
      <c r="NK35" s="173"/>
      <c r="NL35" s="474">
        <v>2125</v>
      </c>
      <c r="NM35" s="477">
        <v>2.6</v>
      </c>
      <c r="NN35" s="467" t="s">
        <v>274</v>
      </c>
      <c r="NO35" s="12">
        <v>32</v>
      </c>
      <c r="NP35" s="173"/>
      <c r="NQ35" s="506">
        <v>2140</v>
      </c>
      <c r="NR35" s="477">
        <v>2.6</v>
      </c>
      <c r="NS35" s="505" t="s">
        <v>274</v>
      </c>
      <c r="NT35" s="12">
        <v>32</v>
      </c>
    </row>
    <row r="36" spans="1:384" ht="13">
      <c r="A36" s="35">
        <v>2429</v>
      </c>
      <c r="B36" s="36">
        <v>3.2</v>
      </c>
      <c r="C36" s="98" t="s">
        <v>272</v>
      </c>
      <c r="D36" s="178">
        <v>33</v>
      </c>
      <c r="E36" s="173"/>
      <c r="F36" s="111">
        <v>4017</v>
      </c>
      <c r="G36" s="112">
        <v>3.3</v>
      </c>
      <c r="H36" s="108" t="s">
        <v>37</v>
      </c>
      <c r="I36" s="178">
        <v>33</v>
      </c>
      <c r="J36" s="173"/>
      <c r="K36" s="35">
        <v>4598</v>
      </c>
      <c r="L36" s="36">
        <v>3.3</v>
      </c>
      <c r="M36" s="98" t="s">
        <v>269</v>
      </c>
      <c r="N36" s="178">
        <v>33</v>
      </c>
      <c r="O36" s="173"/>
      <c r="P36" s="35">
        <v>4661</v>
      </c>
      <c r="Q36" s="36">
        <v>3.3</v>
      </c>
      <c r="R36" s="98" t="s">
        <v>269</v>
      </c>
      <c r="S36" s="178">
        <v>33</v>
      </c>
      <c r="T36" s="173"/>
      <c r="U36" s="35">
        <v>4621</v>
      </c>
      <c r="V36" s="36">
        <v>3.3</v>
      </c>
      <c r="W36" s="98" t="s">
        <v>269</v>
      </c>
      <c r="X36" s="178">
        <v>33</v>
      </c>
      <c r="Y36" s="173"/>
      <c r="Z36" s="35">
        <v>5419</v>
      </c>
      <c r="AA36" s="36">
        <v>3.2</v>
      </c>
      <c r="AB36" s="98" t="s">
        <v>273</v>
      </c>
      <c r="AC36" s="178">
        <v>33</v>
      </c>
      <c r="AD36" s="173"/>
      <c r="AE36" s="35">
        <v>5233</v>
      </c>
      <c r="AF36" s="36">
        <v>3.1</v>
      </c>
      <c r="AG36" s="98" t="s">
        <v>273</v>
      </c>
      <c r="AH36" s="178">
        <v>33</v>
      </c>
      <c r="AI36" s="173"/>
      <c r="AJ36" s="35">
        <v>5142</v>
      </c>
      <c r="AK36" s="36">
        <v>3</v>
      </c>
      <c r="AL36" s="98" t="s">
        <v>273</v>
      </c>
      <c r="AM36" s="178">
        <v>33</v>
      </c>
      <c r="AN36" s="173"/>
      <c r="AO36" s="35">
        <v>4037</v>
      </c>
      <c r="AP36" s="36">
        <v>2.9</v>
      </c>
      <c r="AQ36" s="98" t="s">
        <v>269</v>
      </c>
      <c r="AR36" s="178">
        <v>33</v>
      </c>
      <c r="AS36" s="173"/>
      <c r="AT36" s="35">
        <v>3707</v>
      </c>
      <c r="AU36" s="36">
        <v>2.7</v>
      </c>
      <c r="AV36" s="98" t="s">
        <v>269</v>
      </c>
      <c r="AW36" s="12">
        <v>33</v>
      </c>
      <c r="AX36" s="173"/>
      <c r="AY36" s="35">
        <v>1786</v>
      </c>
      <c r="AZ36" s="36">
        <v>2.5</v>
      </c>
      <c r="BA36" s="98" t="s">
        <v>268</v>
      </c>
      <c r="BB36" s="12">
        <v>33</v>
      </c>
      <c r="BC36" s="173"/>
      <c r="BD36" s="111">
        <v>1031</v>
      </c>
      <c r="BE36" s="112">
        <v>2.6</v>
      </c>
      <c r="BF36" s="108" t="s">
        <v>78</v>
      </c>
      <c r="BG36" s="7">
        <v>33</v>
      </c>
      <c r="BH36" s="173"/>
      <c r="BI36" s="35">
        <v>1852</v>
      </c>
      <c r="BJ36" s="36">
        <v>2.6</v>
      </c>
      <c r="BK36" s="98" t="s">
        <v>268</v>
      </c>
      <c r="BL36" s="12">
        <v>33</v>
      </c>
      <c r="BM36" s="173"/>
      <c r="BN36" s="111">
        <v>1064</v>
      </c>
      <c r="BO36" s="112">
        <v>2.7</v>
      </c>
      <c r="BP36" s="108" t="s">
        <v>78</v>
      </c>
      <c r="BQ36" s="7">
        <v>33</v>
      </c>
      <c r="BR36" s="173"/>
      <c r="BS36" s="35">
        <v>1754</v>
      </c>
      <c r="BT36" s="36">
        <v>2.5</v>
      </c>
      <c r="BU36" s="98" t="s">
        <v>268</v>
      </c>
      <c r="BV36" s="12">
        <v>33</v>
      </c>
      <c r="BW36" s="173"/>
      <c r="BX36" s="35">
        <v>1590</v>
      </c>
      <c r="BY36" s="36">
        <v>2.2999999999999998</v>
      </c>
      <c r="BZ36" s="98" t="s">
        <v>268</v>
      </c>
      <c r="CA36" s="12">
        <v>33</v>
      </c>
      <c r="CB36" s="173"/>
      <c r="CC36" s="35">
        <v>3054</v>
      </c>
      <c r="CD36" s="36">
        <v>2.2000000000000002</v>
      </c>
      <c r="CE36" s="98" t="s">
        <v>269</v>
      </c>
      <c r="CF36" s="12">
        <v>33</v>
      </c>
      <c r="CG36" s="173"/>
      <c r="CH36" s="35">
        <v>2811</v>
      </c>
      <c r="CI36" s="36">
        <v>2</v>
      </c>
      <c r="CJ36" s="98" t="s">
        <v>269</v>
      </c>
      <c r="CK36" s="12">
        <v>33</v>
      </c>
      <c r="CL36" s="173"/>
      <c r="CM36" s="35">
        <v>2767</v>
      </c>
      <c r="CN36" s="36">
        <v>2</v>
      </c>
      <c r="CO36" s="98" t="s">
        <v>269</v>
      </c>
      <c r="CP36" s="12">
        <v>33</v>
      </c>
      <c r="CQ36" s="173"/>
      <c r="CR36" s="35">
        <v>2710</v>
      </c>
      <c r="CS36" s="36">
        <v>1.9</v>
      </c>
      <c r="CT36" s="98" t="s">
        <v>269</v>
      </c>
      <c r="CU36" s="12">
        <v>33</v>
      </c>
      <c r="CV36" s="173"/>
      <c r="CW36" s="35">
        <v>2475</v>
      </c>
      <c r="CX36" s="36">
        <v>1.8</v>
      </c>
      <c r="CY36" s="98" t="s">
        <v>269</v>
      </c>
      <c r="CZ36" s="12">
        <v>33</v>
      </c>
      <c r="DA36" s="173"/>
      <c r="DB36" s="35">
        <v>1180</v>
      </c>
      <c r="DC36" s="36">
        <v>1.7</v>
      </c>
      <c r="DD36" s="98" t="s">
        <v>268</v>
      </c>
      <c r="DE36" s="12">
        <v>33</v>
      </c>
      <c r="DF36" s="173"/>
      <c r="DG36" s="300">
        <v>663</v>
      </c>
      <c r="DH36" s="301">
        <v>1.7</v>
      </c>
      <c r="DI36" s="302" t="s">
        <v>78</v>
      </c>
      <c r="DJ36" s="7">
        <v>33</v>
      </c>
      <c r="DK36" s="173"/>
      <c r="DL36" s="298">
        <v>3053</v>
      </c>
      <c r="DM36" s="299">
        <v>1.8</v>
      </c>
      <c r="DN36" s="303" t="s">
        <v>273</v>
      </c>
      <c r="DO36" s="12">
        <v>33</v>
      </c>
      <c r="DP36" s="173"/>
      <c r="DQ36" s="300">
        <v>749</v>
      </c>
      <c r="DR36" s="301">
        <v>1.9</v>
      </c>
      <c r="DS36" s="302" t="s">
        <v>78</v>
      </c>
      <c r="DT36" s="7">
        <v>33</v>
      </c>
      <c r="DU36" s="173"/>
      <c r="DV36" s="300">
        <v>746</v>
      </c>
      <c r="DW36" s="301">
        <v>1.9</v>
      </c>
      <c r="DX36" s="302" t="s">
        <v>78</v>
      </c>
      <c r="DY36" s="7">
        <v>33</v>
      </c>
      <c r="DZ36" s="173"/>
      <c r="EA36" s="298">
        <v>1101</v>
      </c>
      <c r="EB36" s="299">
        <v>1.6</v>
      </c>
      <c r="EC36" s="303" t="s">
        <v>268</v>
      </c>
      <c r="ED36" s="12">
        <v>33</v>
      </c>
      <c r="EE36" s="173"/>
      <c r="EF36" s="298">
        <v>963</v>
      </c>
      <c r="EG36" s="299">
        <v>1.4</v>
      </c>
      <c r="EH36" s="303" t="s">
        <v>268</v>
      </c>
      <c r="EI36" s="12">
        <v>33</v>
      </c>
      <c r="EJ36" s="173"/>
      <c r="EK36" s="318">
        <v>1688</v>
      </c>
      <c r="EL36" s="325">
        <v>1.4</v>
      </c>
      <c r="EM36" s="324" t="s">
        <v>37</v>
      </c>
      <c r="EN36" s="7">
        <v>33</v>
      </c>
      <c r="EO36" s="173"/>
      <c r="EP36" s="319">
        <v>477</v>
      </c>
      <c r="EQ36" s="320">
        <v>1.3</v>
      </c>
      <c r="ER36" s="321" t="s">
        <v>271</v>
      </c>
      <c r="ES36" s="12">
        <v>33</v>
      </c>
      <c r="ET36" s="173"/>
      <c r="EU36" s="318">
        <v>461</v>
      </c>
      <c r="EV36" s="325">
        <v>1.2</v>
      </c>
      <c r="EW36" s="324" t="s">
        <v>78</v>
      </c>
      <c r="EX36" s="7">
        <v>33</v>
      </c>
      <c r="EY36" s="173"/>
      <c r="EZ36" s="319">
        <v>471</v>
      </c>
      <c r="FA36" s="320">
        <v>1.2</v>
      </c>
      <c r="FB36" s="321" t="s">
        <v>271</v>
      </c>
      <c r="FC36" s="12">
        <v>33</v>
      </c>
      <c r="FD36" s="173"/>
      <c r="FE36" s="319">
        <v>484</v>
      </c>
      <c r="FF36" s="320">
        <v>1.3</v>
      </c>
      <c r="FG36" s="321" t="s">
        <v>271</v>
      </c>
      <c r="FH36" s="12">
        <v>33</v>
      </c>
      <c r="FI36" s="173"/>
      <c r="FJ36" s="340">
        <v>512</v>
      </c>
      <c r="FK36" s="341">
        <v>1.3</v>
      </c>
      <c r="FL36" s="339" t="s">
        <v>78</v>
      </c>
      <c r="FM36" s="7">
        <v>33</v>
      </c>
      <c r="FN36" s="173"/>
      <c r="FO36" s="318">
        <v>520</v>
      </c>
      <c r="FP36" s="325">
        <v>1.3</v>
      </c>
      <c r="FQ36" s="324" t="s">
        <v>78</v>
      </c>
      <c r="FR36" s="7">
        <v>33</v>
      </c>
      <c r="FS36" s="173"/>
      <c r="FT36" s="319">
        <v>497</v>
      </c>
      <c r="FU36" s="320">
        <v>1.3</v>
      </c>
      <c r="FV36" s="321" t="s">
        <v>271</v>
      </c>
      <c r="FW36" s="7">
        <v>33</v>
      </c>
      <c r="FX36" s="173"/>
      <c r="FY36" s="319">
        <v>1129</v>
      </c>
      <c r="FZ36" s="320">
        <v>1.4</v>
      </c>
      <c r="GA36" s="321" t="s">
        <v>274</v>
      </c>
      <c r="GB36" s="12">
        <v>33</v>
      </c>
      <c r="GC36" s="173"/>
      <c r="GD36" s="348">
        <v>4637</v>
      </c>
      <c r="GE36" s="349">
        <v>1.5</v>
      </c>
      <c r="GF36" s="353" t="s">
        <v>275</v>
      </c>
      <c r="GG36" s="12">
        <v>33</v>
      </c>
      <c r="GH36" s="173"/>
      <c r="GI36" s="356">
        <v>670</v>
      </c>
      <c r="GJ36" s="357">
        <v>1.7</v>
      </c>
      <c r="GK36" s="352" t="s">
        <v>78</v>
      </c>
      <c r="GL36" s="7">
        <v>33</v>
      </c>
      <c r="GM36" s="173"/>
      <c r="GN36" s="340">
        <v>580</v>
      </c>
      <c r="GO36" s="341">
        <v>1.5</v>
      </c>
      <c r="GP36" s="339" t="s">
        <v>78</v>
      </c>
      <c r="GQ36" s="7">
        <v>33</v>
      </c>
      <c r="GR36" s="173"/>
      <c r="GS36" s="340">
        <v>550</v>
      </c>
      <c r="GT36" s="341">
        <v>1.4</v>
      </c>
      <c r="GU36" s="339" t="s">
        <v>78</v>
      </c>
      <c r="GV36" s="7">
        <v>33</v>
      </c>
      <c r="GW36" s="173"/>
      <c r="GX36" s="340">
        <v>1785</v>
      </c>
      <c r="GY36" s="341">
        <v>1.4</v>
      </c>
      <c r="GZ36" s="339" t="s">
        <v>37</v>
      </c>
      <c r="HA36" s="7">
        <v>33</v>
      </c>
      <c r="HB36" s="173"/>
      <c r="HC36" s="340">
        <v>1870</v>
      </c>
      <c r="HD36" s="341">
        <v>1.5</v>
      </c>
      <c r="HE36" s="339" t="s">
        <v>37</v>
      </c>
      <c r="HF36" s="7">
        <v>33</v>
      </c>
      <c r="HG36" s="173"/>
      <c r="HH36" s="340">
        <v>1870</v>
      </c>
      <c r="HI36" s="341">
        <v>1.5</v>
      </c>
      <c r="HJ36" s="339" t="s">
        <v>37</v>
      </c>
      <c r="HK36" s="7">
        <v>33</v>
      </c>
      <c r="HL36" s="173"/>
      <c r="HM36" s="340">
        <v>1895</v>
      </c>
      <c r="HN36" s="341">
        <v>1.5</v>
      </c>
      <c r="HO36" s="339" t="s">
        <v>37</v>
      </c>
      <c r="HP36" s="7">
        <v>33</v>
      </c>
      <c r="HQ36" s="173"/>
      <c r="HR36" s="327">
        <v>5210</v>
      </c>
      <c r="HS36" s="328">
        <v>1.7</v>
      </c>
      <c r="HT36" s="372" t="s">
        <v>275</v>
      </c>
      <c r="HU36" s="12">
        <v>33</v>
      </c>
      <c r="HV36" s="173"/>
      <c r="HW36" s="327">
        <v>5250</v>
      </c>
      <c r="HX36" s="328">
        <v>1.7</v>
      </c>
      <c r="HY36" s="372" t="s">
        <v>275</v>
      </c>
      <c r="HZ36" s="12">
        <v>33</v>
      </c>
      <c r="IA36" s="173"/>
      <c r="IB36" s="387">
        <v>615</v>
      </c>
      <c r="IC36" s="388">
        <v>1.6</v>
      </c>
      <c r="ID36" s="389" t="s">
        <v>78</v>
      </c>
      <c r="IE36" s="7">
        <v>33</v>
      </c>
      <c r="IF36" s="173"/>
      <c r="IG36" s="387">
        <v>660</v>
      </c>
      <c r="IH36" s="388">
        <v>1.7</v>
      </c>
      <c r="II36" s="389" t="s">
        <v>78</v>
      </c>
      <c r="IJ36" s="7">
        <v>33</v>
      </c>
      <c r="IK36" s="173"/>
      <c r="IL36" s="387">
        <v>670</v>
      </c>
      <c r="IM36" s="388">
        <v>1.7</v>
      </c>
      <c r="IN36" s="389" t="s">
        <v>78</v>
      </c>
      <c r="IO36" s="7">
        <v>33</v>
      </c>
      <c r="IP36" s="173"/>
      <c r="IQ36" s="387">
        <v>640</v>
      </c>
      <c r="IR36" s="388">
        <v>1.7</v>
      </c>
      <c r="IS36" s="389" t="s">
        <v>78</v>
      </c>
      <c r="IT36" s="7">
        <v>33</v>
      </c>
      <c r="IU36" s="173"/>
      <c r="IV36" s="390">
        <v>1230</v>
      </c>
      <c r="IW36" s="391">
        <v>1.8</v>
      </c>
      <c r="IX36" s="392" t="s">
        <v>262</v>
      </c>
      <c r="IY36" s="12">
        <v>33</v>
      </c>
      <c r="IZ36" s="173"/>
      <c r="JA36" s="390">
        <v>1350</v>
      </c>
      <c r="JB36" s="391">
        <v>2</v>
      </c>
      <c r="JC36" s="392" t="s">
        <v>253</v>
      </c>
      <c r="JD36" s="12">
        <v>33</v>
      </c>
      <c r="JE36" s="173"/>
      <c r="JF36" s="390">
        <v>1305</v>
      </c>
      <c r="JG36" s="391">
        <v>2</v>
      </c>
      <c r="JH36" s="392" t="s">
        <v>253</v>
      </c>
      <c r="JI36" s="12">
        <v>33</v>
      </c>
      <c r="JJ36" s="173"/>
      <c r="JK36" s="390">
        <v>1320</v>
      </c>
      <c r="JL36" s="391">
        <v>2</v>
      </c>
      <c r="JM36" s="392" t="s">
        <v>253</v>
      </c>
      <c r="JN36" s="12">
        <v>33</v>
      </c>
      <c r="JO36" s="173"/>
      <c r="JP36" s="390">
        <v>1345</v>
      </c>
      <c r="JQ36" s="391">
        <v>2</v>
      </c>
      <c r="JR36" s="392" t="s">
        <v>253</v>
      </c>
      <c r="JS36" s="12">
        <v>33</v>
      </c>
      <c r="JT36" s="173"/>
      <c r="JU36" s="390">
        <v>1255</v>
      </c>
      <c r="JV36" s="391">
        <v>1.9</v>
      </c>
      <c r="JW36" s="392" t="s">
        <v>253</v>
      </c>
      <c r="JX36" s="12">
        <v>33</v>
      </c>
      <c r="JY36" s="173"/>
      <c r="JZ36" s="390">
        <v>1465</v>
      </c>
      <c r="KA36" s="391">
        <v>1.9</v>
      </c>
      <c r="KB36" s="392" t="s">
        <v>276</v>
      </c>
      <c r="KC36" s="12">
        <v>33</v>
      </c>
      <c r="KD36" s="173"/>
      <c r="KE36" s="390">
        <v>3410</v>
      </c>
      <c r="KF36" s="391">
        <v>2</v>
      </c>
      <c r="KG36" s="392" t="s">
        <v>273</v>
      </c>
      <c r="KH36" s="12">
        <v>33</v>
      </c>
      <c r="KI36" s="173"/>
      <c r="KJ36" s="390">
        <v>3375</v>
      </c>
      <c r="KK36" s="391">
        <v>2</v>
      </c>
      <c r="KL36" s="392" t="s">
        <v>273</v>
      </c>
      <c r="KM36" s="12">
        <v>33</v>
      </c>
      <c r="KN36" s="173"/>
      <c r="KO36" s="390">
        <v>365</v>
      </c>
      <c r="KP36" s="391">
        <v>2</v>
      </c>
      <c r="KQ36" s="392" t="s">
        <v>266</v>
      </c>
      <c r="KR36" s="12">
        <v>33</v>
      </c>
      <c r="KS36" s="173"/>
      <c r="KT36" s="390">
        <v>1525</v>
      </c>
      <c r="KU36" s="391">
        <v>2.2000000000000002</v>
      </c>
      <c r="KV36" s="392" t="s">
        <v>262</v>
      </c>
      <c r="KW36" s="12">
        <v>33</v>
      </c>
      <c r="KX36" s="173"/>
      <c r="KY36" s="421">
        <v>395</v>
      </c>
      <c r="KZ36" s="422">
        <v>2.2000000000000002</v>
      </c>
      <c r="LA36" s="423" t="s">
        <v>266</v>
      </c>
      <c r="LB36" s="12">
        <v>33</v>
      </c>
      <c r="LC36" s="173"/>
      <c r="LD36" s="421">
        <v>4265</v>
      </c>
      <c r="LE36" s="422">
        <v>2.5</v>
      </c>
      <c r="LF36" s="423" t="s">
        <v>273</v>
      </c>
      <c r="LG36" s="12">
        <v>33</v>
      </c>
      <c r="LH36" s="173"/>
      <c r="LI36" s="421">
        <v>1540</v>
      </c>
      <c r="LJ36" s="422">
        <v>2.2000000000000002</v>
      </c>
      <c r="LK36" s="423" t="s">
        <v>262</v>
      </c>
      <c r="LL36" s="12">
        <v>33</v>
      </c>
      <c r="LM36" s="173"/>
      <c r="LN36" s="421">
        <v>3100</v>
      </c>
      <c r="LO36" s="422">
        <v>2.2000000000000002</v>
      </c>
      <c r="LP36" s="423" t="s">
        <v>269</v>
      </c>
      <c r="LQ36" s="12">
        <v>33</v>
      </c>
      <c r="LR36" s="173"/>
      <c r="LS36" s="421">
        <v>835</v>
      </c>
      <c r="LT36" s="422">
        <v>2.2000000000000002</v>
      </c>
      <c r="LU36" s="389" t="s">
        <v>78</v>
      </c>
      <c r="LV36" s="7">
        <v>33</v>
      </c>
      <c r="LW36" s="173"/>
      <c r="LX36" s="421">
        <v>2960</v>
      </c>
      <c r="LY36" s="422">
        <v>2.2999999999999998</v>
      </c>
      <c r="LZ36" s="389" t="s">
        <v>37</v>
      </c>
      <c r="MA36" s="7">
        <v>33</v>
      </c>
      <c r="MB36" s="173"/>
      <c r="MC36" s="421">
        <v>2960</v>
      </c>
      <c r="MD36" s="422">
        <v>2.2999999999999998</v>
      </c>
      <c r="ME36" s="389" t="s">
        <v>37</v>
      </c>
      <c r="MF36" s="7">
        <v>33</v>
      </c>
      <c r="MG36" s="173"/>
      <c r="MH36" s="440">
        <v>870</v>
      </c>
      <c r="MI36" s="441">
        <v>2.2999999999999998</v>
      </c>
      <c r="MJ36" s="438" t="s">
        <v>78</v>
      </c>
      <c r="MK36" s="7">
        <v>33</v>
      </c>
      <c r="ML36" s="173"/>
      <c r="MM36" s="449">
        <v>3190</v>
      </c>
      <c r="MN36" s="441">
        <v>2.5</v>
      </c>
      <c r="MO36" s="438" t="s">
        <v>37</v>
      </c>
      <c r="MP36" s="7">
        <v>33</v>
      </c>
      <c r="MQ36" s="173"/>
      <c r="MR36" s="455">
        <v>1660</v>
      </c>
      <c r="MS36" s="456">
        <v>2.5</v>
      </c>
      <c r="MT36" s="453" t="s">
        <v>253</v>
      </c>
      <c r="MU36" s="12">
        <v>33</v>
      </c>
      <c r="MV36" s="173"/>
      <c r="MW36" s="461">
        <v>3295</v>
      </c>
      <c r="MX36" s="460">
        <v>2.6</v>
      </c>
      <c r="MY36" s="438" t="s">
        <v>37</v>
      </c>
      <c r="MZ36" s="7">
        <v>33</v>
      </c>
      <c r="NA36" s="173"/>
      <c r="NB36" s="461">
        <v>3465</v>
      </c>
      <c r="NC36" s="460">
        <v>2.7</v>
      </c>
      <c r="ND36" s="438" t="s">
        <v>37</v>
      </c>
      <c r="NE36" s="7">
        <v>33</v>
      </c>
      <c r="NF36" s="173"/>
      <c r="NG36" s="468">
        <v>3525</v>
      </c>
      <c r="NH36" s="469">
        <v>2.8</v>
      </c>
      <c r="NI36" s="438" t="s">
        <v>37</v>
      </c>
      <c r="NJ36" s="7">
        <v>33</v>
      </c>
      <c r="NK36" s="173"/>
      <c r="NL36" s="474">
        <v>3540</v>
      </c>
      <c r="NM36" s="477">
        <v>2.8</v>
      </c>
      <c r="NN36" s="438" t="s">
        <v>37</v>
      </c>
      <c r="NO36" s="7">
        <v>33</v>
      </c>
      <c r="NP36" s="173"/>
      <c r="NQ36" s="506">
        <v>1020</v>
      </c>
      <c r="NR36" s="477">
        <v>2.6</v>
      </c>
      <c r="NS36" s="438" t="s">
        <v>78</v>
      </c>
      <c r="NT36" s="7">
        <v>33</v>
      </c>
    </row>
    <row r="37" spans="1:384" ht="13">
      <c r="A37" s="35">
        <v>6136</v>
      </c>
      <c r="B37" s="36">
        <v>3.6</v>
      </c>
      <c r="C37" s="98" t="s">
        <v>273</v>
      </c>
      <c r="D37" s="178">
        <v>34</v>
      </c>
      <c r="E37" s="173"/>
      <c r="F37" s="35">
        <v>6278</v>
      </c>
      <c r="G37" s="36">
        <v>3.7</v>
      </c>
      <c r="H37" s="98" t="s">
        <v>273</v>
      </c>
      <c r="I37" s="178">
        <v>34</v>
      </c>
      <c r="J37" s="173"/>
      <c r="K37" s="35">
        <v>6143</v>
      </c>
      <c r="L37" s="36">
        <v>3.6</v>
      </c>
      <c r="M37" s="98" t="s">
        <v>273</v>
      </c>
      <c r="N37" s="178">
        <v>34</v>
      </c>
      <c r="O37" s="173"/>
      <c r="P37" s="35">
        <v>5881</v>
      </c>
      <c r="Q37" s="36">
        <v>3.5</v>
      </c>
      <c r="R37" s="98" t="s">
        <v>273</v>
      </c>
      <c r="S37" s="178">
        <v>34</v>
      </c>
      <c r="T37" s="173"/>
      <c r="U37" s="35">
        <v>5719</v>
      </c>
      <c r="V37" s="36">
        <v>3.4</v>
      </c>
      <c r="W37" s="98" t="s">
        <v>273</v>
      </c>
      <c r="X37" s="178">
        <v>34</v>
      </c>
      <c r="Y37" s="173"/>
      <c r="Z37" s="35">
        <v>4387</v>
      </c>
      <c r="AA37" s="36">
        <v>3.2</v>
      </c>
      <c r="AB37" s="98" t="s">
        <v>269</v>
      </c>
      <c r="AC37" s="178">
        <v>34</v>
      </c>
      <c r="AD37" s="173"/>
      <c r="AE37" s="35">
        <v>4400</v>
      </c>
      <c r="AF37" s="36">
        <v>3.2</v>
      </c>
      <c r="AG37" s="98" t="s">
        <v>269</v>
      </c>
      <c r="AH37" s="178">
        <v>34</v>
      </c>
      <c r="AI37" s="173"/>
      <c r="AJ37" s="35">
        <v>4275</v>
      </c>
      <c r="AK37" s="36">
        <v>3.1</v>
      </c>
      <c r="AL37" s="98" t="s">
        <v>269</v>
      </c>
      <c r="AM37" s="178">
        <v>34</v>
      </c>
      <c r="AN37" s="173"/>
      <c r="AO37" s="35">
        <v>10084</v>
      </c>
      <c r="AP37" s="36">
        <v>3.4</v>
      </c>
      <c r="AQ37" s="98" t="s">
        <v>275</v>
      </c>
      <c r="AR37" s="178">
        <v>34</v>
      </c>
      <c r="AS37" s="173"/>
      <c r="AT37" s="35">
        <v>4823</v>
      </c>
      <c r="AU37" s="36">
        <v>2.8</v>
      </c>
      <c r="AV37" s="98" t="s">
        <v>273</v>
      </c>
      <c r="AW37" s="12">
        <v>34</v>
      </c>
      <c r="AX37" s="173"/>
      <c r="AY37" s="35">
        <v>4622</v>
      </c>
      <c r="AZ37" s="36">
        <v>2.7</v>
      </c>
      <c r="BA37" s="98" t="s">
        <v>273</v>
      </c>
      <c r="BB37" s="12">
        <v>34</v>
      </c>
      <c r="BC37" s="173"/>
      <c r="BD37" s="35">
        <v>1808</v>
      </c>
      <c r="BE37" s="36">
        <v>2.6</v>
      </c>
      <c r="BF37" s="98" t="s">
        <v>268</v>
      </c>
      <c r="BG37" s="12">
        <v>34</v>
      </c>
      <c r="BH37" s="173"/>
      <c r="BI37" s="35">
        <v>4609</v>
      </c>
      <c r="BJ37" s="36">
        <v>2.7</v>
      </c>
      <c r="BK37" s="98" t="s">
        <v>273</v>
      </c>
      <c r="BL37" s="12">
        <v>34</v>
      </c>
      <c r="BM37" s="173"/>
      <c r="BN37" s="35">
        <v>4699</v>
      </c>
      <c r="BO37" s="36">
        <v>2.8</v>
      </c>
      <c r="BP37" s="98" t="s">
        <v>273</v>
      </c>
      <c r="BQ37" s="12">
        <v>34</v>
      </c>
      <c r="BR37" s="173"/>
      <c r="BS37" s="35">
        <v>4378</v>
      </c>
      <c r="BT37" s="36">
        <v>2.6</v>
      </c>
      <c r="BU37" s="98" t="s">
        <v>273</v>
      </c>
      <c r="BV37" s="12">
        <v>34</v>
      </c>
      <c r="BW37" s="173"/>
      <c r="BX37" s="35">
        <v>4267</v>
      </c>
      <c r="BY37" s="36">
        <v>2.5</v>
      </c>
      <c r="BZ37" s="98" t="s">
        <v>273</v>
      </c>
      <c r="CA37" s="12">
        <v>34</v>
      </c>
      <c r="CB37" s="173"/>
      <c r="CC37" s="35">
        <v>4083</v>
      </c>
      <c r="CD37" s="36">
        <v>2.4</v>
      </c>
      <c r="CE37" s="98" t="s">
        <v>273</v>
      </c>
      <c r="CF37" s="12">
        <v>34</v>
      </c>
      <c r="CG37" s="173"/>
      <c r="CH37" s="35">
        <v>3859</v>
      </c>
      <c r="CI37" s="36">
        <v>2.2999999999999998</v>
      </c>
      <c r="CJ37" s="98" t="s">
        <v>273</v>
      </c>
      <c r="CK37" s="12">
        <v>34</v>
      </c>
      <c r="CL37" s="173"/>
      <c r="CM37" s="35">
        <v>3801</v>
      </c>
      <c r="CN37" s="36">
        <v>2.2000000000000002</v>
      </c>
      <c r="CO37" s="98" t="s">
        <v>273</v>
      </c>
      <c r="CP37" s="12">
        <v>34</v>
      </c>
      <c r="CQ37" s="173"/>
      <c r="CR37" s="35">
        <v>3555</v>
      </c>
      <c r="CS37" s="36">
        <v>2.1</v>
      </c>
      <c r="CT37" s="98" t="s">
        <v>273</v>
      </c>
      <c r="CU37" s="12">
        <v>34</v>
      </c>
      <c r="CV37" s="173"/>
      <c r="CW37" s="35">
        <v>3516</v>
      </c>
      <c r="CX37" s="36">
        <v>2.1</v>
      </c>
      <c r="CY37" s="98" t="s">
        <v>273</v>
      </c>
      <c r="CZ37" s="12">
        <v>34</v>
      </c>
      <c r="DA37" s="173"/>
      <c r="DB37" s="35">
        <v>3484</v>
      </c>
      <c r="DC37" s="36">
        <v>2.1</v>
      </c>
      <c r="DD37" s="98" t="s">
        <v>273</v>
      </c>
      <c r="DE37" s="12">
        <v>34</v>
      </c>
      <c r="DF37" s="173"/>
      <c r="DG37" s="298">
        <v>3418</v>
      </c>
      <c r="DH37" s="299">
        <v>2</v>
      </c>
      <c r="DI37" s="303" t="s">
        <v>273</v>
      </c>
      <c r="DJ37" s="12">
        <v>34</v>
      </c>
      <c r="DK37" s="173"/>
      <c r="DL37" s="300">
        <v>745</v>
      </c>
      <c r="DM37" s="301">
        <v>1.9</v>
      </c>
      <c r="DN37" s="302" t="s">
        <v>78</v>
      </c>
      <c r="DO37" s="7">
        <v>34</v>
      </c>
      <c r="DP37" s="173"/>
      <c r="DQ37" s="298">
        <v>6076</v>
      </c>
      <c r="DR37" s="299">
        <v>2</v>
      </c>
      <c r="DS37" s="303" t="s">
        <v>275</v>
      </c>
      <c r="DT37" s="12">
        <v>34</v>
      </c>
      <c r="DU37" s="173"/>
      <c r="DV37" s="298">
        <v>6177</v>
      </c>
      <c r="DW37" s="299">
        <v>2.1</v>
      </c>
      <c r="DX37" s="303" t="s">
        <v>275</v>
      </c>
      <c r="DY37" s="12">
        <v>34</v>
      </c>
      <c r="DZ37" s="173"/>
      <c r="EA37" s="298">
        <v>6024</v>
      </c>
      <c r="EB37" s="299">
        <v>2</v>
      </c>
      <c r="EC37" s="303" t="s">
        <v>275</v>
      </c>
      <c r="ED37" s="12">
        <v>34</v>
      </c>
      <c r="EE37" s="173"/>
      <c r="EF37" s="298">
        <v>5830</v>
      </c>
      <c r="EG37" s="299">
        <v>2</v>
      </c>
      <c r="EH37" s="303" t="s">
        <v>275</v>
      </c>
      <c r="EI37" s="12">
        <v>34</v>
      </c>
      <c r="EJ37" s="173"/>
      <c r="EK37" s="319">
        <v>1473</v>
      </c>
      <c r="EL37" s="320">
        <v>1.8</v>
      </c>
      <c r="EM37" s="321" t="s">
        <v>274</v>
      </c>
      <c r="EN37" s="12">
        <v>34</v>
      </c>
      <c r="EO37" s="173"/>
      <c r="EP37" s="319">
        <v>1375</v>
      </c>
      <c r="EQ37" s="320">
        <v>1.7</v>
      </c>
      <c r="ER37" s="321" t="s">
        <v>274</v>
      </c>
      <c r="ES37" s="12">
        <v>34</v>
      </c>
      <c r="ET37" s="173"/>
      <c r="EU37" s="319">
        <v>1296</v>
      </c>
      <c r="EV37" s="320">
        <v>1.6</v>
      </c>
      <c r="EW37" s="321" t="s">
        <v>274</v>
      </c>
      <c r="EX37" s="12">
        <v>34</v>
      </c>
      <c r="EY37" s="173"/>
      <c r="EZ37" s="319">
        <v>1248</v>
      </c>
      <c r="FA37" s="320">
        <v>1.5</v>
      </c>
      <c r="FB37" s="321" t="s">
        <v>274</v>
      </c>
      <c r="FC37" s="12">
        <v>34</v>
      </c>
      <c r="FD37" s="173"/>
      <c r="FE37" s="319">
        <v>1245</v>
      </c>
      <c r="FF37" s="320">
        <v>1.5</v>
      </c>
      <c r="FG37" s="321" t="s">
        <v>274</v>
      </c>
      <c r="FH37" s="12">
        <v>34</v>
      </c>
      <c r="FI37" s="173"/>
      <c r="FJ37" s="336">
        <v>1182</v>
      </c>
      <c r="FK37" s="337">
        <v>1.5</v>
      </c>
      <c r="FL37" s="338" t="s">
        <v>274</v>
      </c>
      <c r="FM37" s="12">
        <v>34</v>
      </c>
      <c r="FN37" s="173"/>
      <c r="FO37" s="319">
        <v>1097</v>
      </c>
      <c r="FP37" s="320">
        <v>1.4</v>
      </c>
      <c r="FQ37" s="321" t="s">
        <v>274</v>
      </c>
      <c r="FR37" s="12">
        <v>34</v>
      </c>
      <c r="FS37" s="173"/>
      <c r="FT37" s="319">
        <v>4618</v>
      </c>
      <c r="FU37" s="320">
        <v>1.5</v>
      </c>
      <c r="FV37" s="321" t="s">
        <v>275</v>
      </c>
      <c r="FW37" s="12">
        <v>34</v>
      </c>
      <c r="FX37" s="173"/>
      <c r="FY37" s="318">
        <v>600</v>
      </c>
      <c r="FZ37" s="325">
        <v>1.5</v>
      </c>
      <c r="GA37" s="324" t="s">
        <v>78</v>
      </c>
      <c r="GB37" s="7">
        <v>34</v>
      </c>
      <c r="GC37" s="173"/>
      <c r="GD37" s="348">
        <v>1172</v>
      </c>
      <c r="GE37" s="349">
        <v>1.5</v>
      </c>
      <c r="GF37" s="353" t="s">
        <v>274</v>
      </c>
      <c r="GG37" s="7">
        <v>34</v>
      </c>
      <c r="GH37" s="173"/>
      <c r="GI37" s="360">
        <v>5130</v>
      </c>
      <c r="GJ37" s="361">
        <v>1.7</v>
      </c>
      <c r="GK37" s="363" t="s">
        <v>275</v>
      </c>
      <c r="GL37" s="12">
        <v>34</v>
      </c>
      <c r="GM37" s="173"/>
      <c r="GN37" s="336">
        <v>5130</v>
      </c>
      <c r="GO37" s="337">
        <v>1.7</v>
      </c>
      <c r="GP37" s="338" t="s">
        <v>275</v>
      </c>
      <c r="GQ37" s="12">
        <v>34</v>
      </c>
      <c r="GR37" s="173"/>
      <c r="GS37" s="327">
        <v>5055</v>
      </c>
      <c r="GT37" s="328">
        <v>1.7</v>
      </c>
      <c r="GU37" s="372" t="s">
        <v>275</v>
      </c>
      <c r="GV37" s="12">
        <v>34</v>
      </c>
      <c r="GW37" s="173"/>
      <c r="GX37" s="336">
        <v>1310</v>
      </c>
      <c r="GY37" s="337">
        <v>1.6</v>
      </c>
      <c r="GZ37" s="338" t="s">
        <v>274</v>
      </c>
      <c r="HA37" s="12">
        <v>34</v>
      </c>
      <c r="HB37" s="173"/>
      <c r="HC37" s="336">
        <v>5080</v>
      </c>
      <c r="HD37" s="337">
        <v>1.7</v>
      </c>
      <c r="HE37" s="338" t="s">
        <v>275</v>
      </c>
      <c r="HF37" s="12">
        <v>34</v>
      </c>
      <c r="HG37" s="173"/>
      <c r="HH37" s="336">
        <v>5165</v>
      </c>
      <c r="HI37" s="337">
        <v>1.7</v>
      </c>
      <c r="HJ37" s="338" t="s">
        <v>275</v>
      </c>
      <c r="HK37" s="12">
        <v>34</v>
      </c>
      <c r="HL37" s="173"/>
      <c r="HM37" s="336">
        <v>5210</v>
      </c>
      <c r="HN37" s="337">
        <v>1.7</v>
      </c>
      <c r="HO37" s="338" t="s">
        <v>275</v>
      </c>
      <c r="HP37" s="12">
        <v>34</v>
      </c>
      <c r="HQ37" s="173"/>
      <c r="HR37" s="327">
        <v>1415</v>
      </c>
      <c r="HS37" s="328">
        <v>1.7</v>
      </c>
      <c r="HT37" s="372" t="s">
        <v>274</v>
      </c>
      <c r="HU37" s="12">
        <v>34</v>
      </c>
      <c r="HV37" s="173"/>
      <c r="HW37" s="327">
        <v>1375</v>
      </c>
      <c r="HX37" s="328">
        <v>1.7</v>
      </c>
      <c r="HY37" s="372" t="s">
        <v>274</v>
      </c>
      <c r="HZ37" s="12">
        <v>34</v>
      </c>
      <c r="IA37" s="173"/>
      <c r="IB37" s="390">
        <v>5140</v>
      </c>
      <c r="IC37" s="391">
        <v>1.7</v>
      </c>
      <c r="ID37" s="392" t="s">
        <v>275</v>
      </c>
      <c r="IE37" s="12">
        <v>34</v>
      </c>
      <c r="IF37" s="173"/>
      <c r="IG37" s="390">
        <v>5225</v>
      </c>
      <c r="IH37" s="391">
        <v>1.7</v>
      </c>
      <c r="II37" s="392" t="s">
        <v>275</v>
      </c>
      <c r="IJ37" s="12">
        <v>34</v>
      </c>
      <c r="IK37" s="173"/>
      <c r="IL37" s="390">
        <v>5515</v>
      </c>
      <c r="IM37" s="391">
        <v>1.8</v>
      </c>
      <c r="IN37" s="392" t="s">
        <v>275</v>
      </c>
      <c r="IO37" s="12">
        <v>34</v>
      </c>
      <c r="IP37" s="173"/>
      <c r="IQ37" s="390">
        <v>5545</v>
      </c>
      <c r="IR37" s="391">
        <v>1.8</v>
      </c>
      <c r="IS37" s="392" t="s">
        <v>275</v>
      </c>
      <c r="IT37" s="12">
        <v>34</v>
      </c>
      <c r="IU37" s="173"/>
      <c r="IV37" s="390">
        <v>1270</v>
      </c>
      <c r="IW37" s="391">
        <v>1.9</v>
      </c>
      <c r="IX37" s="392" t="s">
        <v>253</v>
      </c>
      <c r="IY37" s="12">
        <v>34</v>
      </c>
      <c r="IZ37" s="173"/>
      <c r="JA37" s="390">
        <v>1335</v>
      </c>
      <c r="JB37" s="391">
        <v>2</v>
      </c>
      <c r="JC37" s="392" t="s">
        <v>262</v>
      </c>
      <c r="JD37" s="12">
        <v>34</v>
      </c>
      <c r="JE37" s="173"/>
      <c r="JF37" s="390">
        <v>1365</v>
      </c>
      <c r="JG37" s="391">
        <v>2</v>
      </c>
      <c r="JH37" s="392" t="s">
        <v>262</v>
      </c>
      <c r="JI37" s="12">
        <v>34</v>
      </c>
      <c r="JJ37" s="173"/>
      <c r="JK37" s="390">
        <v>2800</v>
      </c>
      <c r="JL37" s="391">
        <v>2</v>
      </c>
      <c r="JM37" s="392" t="s">
        <v>269</v>
      </c>
      <c r="JN37" s="12">
        <v>34</v>
      </c>
      <c r="JO37" s="173"/>
      <c r="JP37" s="390">
        <v>1395</v>
      </c>
      <c r="JQ37" s="391">
        <v>2</v>
      </c>
      <c r="JR37" s="392" t="s">
        <v>262</v>
      </c>
      <c r="JS37" s="12">
        <v>34</v>
      </c>
      <c r="JT37" s="173"/>
      <c r="JU37" s="390">
        <v>2855</v>
      </c>
      <c r="JV37" s="391">
        <v>2</v>
      </c>
      <c r="JW37" s="392" t="s">
        <v>269</v>
      </c>
      <c r="JX37" s="12">
        <v>34</v>
      </c>
      <c r="JY37" s="173"/>
      <c r="JZ37" s="390">
        <v>3385</v>
      </c>
      <c r="KA37" s="391">
        <v>2</v>
      </c>
      <c r="KB37" s="392" t="s">
        <v>273</v>
      </c>
      <c r="KC37" s="12">
        <v>34</v>
      </c>
      <c r="KD37" s="173"/>
      <c r="KE37" s="390">
        <v>1380</v>
      </c>
      <c r="KF37" s="391">
        <v>2</v>
      </c>
      <c r="KG37" s="392" t="s">
        <v>262</v>
      </c>
      <c r="KH37" s="12">
        <v>34</v>
      </c>
      <c r="KI37" s="173"/>
      <c r="KJ37" s="390">
        <v>2825</v>
      </c>
      <c r="KK37" s="391">
        <v>2</v>
      </c>
      <c r="KL37" s="392" t="s">
        <v>269</v>
      </c>
      <c r="KM37" s="12">
        <v>34</v>
      </c>
      <c r="KN37" s="173"/>
      <c r="KO37" s="390">
        <v>3545</v>
      </c>
      <c r="KP37" s="391">
        <v>2.1</v>
      </c>
      <c r="KQ37" s="392" t="s">
        <v>273</v>
      </c>
      <c r="KR37" s="12">
        <v>34</v>
      </c>
      <c r="KS37" s="173"/>
      <c r="KT37" s="390">
        <v>1545</v>
      </c>
      <c r="KU37" s="391">
        <v>2.2999999999999998</v>
      </c>
      <c r="KV37" s="392" t="s">
        <v>253</v>
      </c>
      <c r="KW37" s="12">
        <v>34</v>
      </c>
      <c r="KX37" s="173"/>
      <c r="KY37" s="421">
        <v>1555</v>
      </c>
      <c r="KZ37" s="422">
        <v>2.2999999999999998</v>
      </c>
      <c r="LA37" s="423" t="s">
        <v>253</v>
      </c>
      <c r="LB37" s="12">
        <v>34</v>
      </c>
      <c r="LC37" s="173"/>
      <c r="LD37" s="421">
        <v>3575</v>
      </c>
      <c r="LE37" s="422">
        <v>2.5</v>
      </c>
      <c r="LF37" s="423" t="s">
        <v>269</v>
      </c>
      <c r="LG37" s="12">
        <v>34</v>
      </c>
      <c r="LH37" s="173"/>
      <c r="LI37" s="421">
        <v>1670</v>
      </c>
      <c r="LJ37" s="422">
        <v>2.2000000000000002</v>
      </c>
      <c r="LK37" s="423" t="s">
        <v>276</v>
      </c>
      <c r="LL37" s="12">
        <v>34</v>
      </c>
      <c r="LM37" s="173"/>
      <c r="LN37" s="421">
        <v>1510</v>
      </c>
      <c r="LO37" s="422">
        <v>2.2000000000000002</v>
      </c>
      <c r="LP37" s="423" t="s">
        <v>262</v>
      </c>
      <c r="LQ37" s="12">
        <v>34</v>
      </c>
      <c r="LR37" s="173"/>
      <c r="LS37" s="421">
        <v>2885</v>
      </c>
      <c r="LT37" s="422">
        <v>2.2999999999999998</v>
      </c>
      <c r="LU37" s="389" t="s">
        <v>37</v>
      </c>
      <c r="LV37" s="7">
        <v>34</v>
      </c>
      <c r="LW37" s="173"/>
      <c r="LX37" s="421">
        <v>3205</v>
      </c>
      <c r="LY37" s="422">
        <v>2.2999999999999998</v>
      </c>
      <c r="LZ37" s="392" t="s">
        <v>269</v>
      </c>
      <c r="MA37" s="12">
        <v>34</v>
      </c>
      <c r="MB37" s="173"/>
      <c r="MC37" s="421">
        <v>3285</v>
      </c>
      <c r="MD37" s="422">
        <v>2.2999999999999998</v>
      </c>
      <c r="ME37" s="392" t="s">
        <v>269</v>
      </c>
      <c r="MF37" s="12">
        <v>34</v>
      </c>
      <c r="MG37" s="173"/>
      <c r="MH37" s="440">
        <v>3070</v>
      </c>
      <c r="MI37" s="441">
        <v>2.4</v>
      </c>
      <c r="MJ37" s="438" t="s">
        <v>37</v>
      </c>
      <c r="MK37" s="7">
        <v>34</v>
      </c>
      <c r="ML37" s="173"/>
      <c r="MM37" s="449">
        <v>1695</v>
      </c>
      <c r="MN37" s="441">
        <v>2.5</v>
      </c>
      <c r="MO37" s="447" t="s">
        <v>253</v>
      </c>
      <c r="MP37" s="12">
        <v>34</v>
      </c>
      <c r="MQ37" s="173"/>
      <c r="MR37" s="455">
        <v>3265</v>
      </c>
      <c r="MS37" s="456">
        <v>2.6</v>
      </c>
      <c r="MT37" s="438" t="s">
        <v>37</v>
      </c>
      <c r="MU37" s="7">
        <v>34</v>
      </c>
      <c r="MV37" s="173"/>
      <c r="MW37" s="461">
        <v>2010</v>
      </c>
      <c r="MX37" s="460">
        <v>2.6</v>
      </c>
      <c r="MY37" s="453" t="s">
        <v>276</v>
      </c>
      <c r="MZ37" s="12">
        <v>34</v>
      </c>
      <c r="NA37" s="173"/>
      <c r="NB37" s="461">
        <v>2200</v>
      </c>
      <c r="NC37" s="460">
        <v>2.8</v>
      </c>
      <c r="ND37" s="453" t="s">
        <v>276</v>
      </c>
      <c r="NE37" s="12">
        <v>34</v>
      </c>
      <c r="NF37" s="173"/>
      <c r="NG37" s="468">
        <v>2040</v>
      </c>
      <c r="NH37" s="469">
        <v>2.8</v>
      </c>
      <c r="NI37" s="453" t="s">
        <v>268</v>
      </c>
      <c r="NJ37" s="12">
        <v>34</v>
      </c>
      <c r="NK37" s="173"/>
      <c r="NL37" s="474">
        <v>2010</v>
      </c>
      <c r="NM37" s="477">
        <v>2.8</v>
      </c>
      <c r="NN37" s="453" t="s">
        <v>268</v>
      </c>
      <c r="NO37" s="12">
        <v>34</v>
      </c>
      <c r="NP37" s="173"/>
      <c r="NQ37" s="506">
        <v>3500</v>
      </c>
      <c r="NR37" s="477">
        <v>2.8</v>
      </c>
      <c r="NS37" s="438" t="s">
        <v>37</v>
      </c>
      <c r="NT37" s="7">
        <v>34</v>
      </c>
    </row>
    <row r="38" spans="1:384" ht="13">
      <c r="A38" s="35">
        <v>3202</v>
      </c>
      <c r="B38" s="36">
        <v>4</v>
      </c>
      <c r="C38" s="98" t="s">
        <v>274</v>
      </c>
      <c r="D38" s="178">
        <v>35</v>
      </c>
      <c r="E38" s="173"/>
      <c r="F38" s="35">
        <v>12359</v>
      </c>
      <c r="G38" s="36">
        <v>4.2</v>
      </c>
      <c r="H38" s="98" t="s">
        <v>275</v>
      </c>
      <c r="I38" s="178">
        <v>35</v>
      </c>
      <c r="J38" s="173"/>
      <c r="K38" s="35">
        <v>12095</v>
      </c>
      <c r="L38" s="36">
        <v>4.0999999999999996</v>
      </c>
      <c r="M38" s="98" t="s">
        <v>275</v>
      </c>
      <c r="N38" s="178">
        <v>35</v>
      </c>
      <c r="O38" s="173"/>
      <c r="P38" s="35">
        <v>11725</v>
      </c>
      <c r="Q38" s="36">
        <v>4</v>
      </c>
      <c r="R38" s="98" t="s">
        <v>275</v>
      </c>
      <c r="S38" s="178">
        <v>35</v>
      </c>
      <c r="T38" s="173"/>
      <c r="U38" s="35">
        <v>11488</v>
      </c>
      <c r="V38" s="36">
        <v>3.9</v>
      </c>
      <c r="W38" s="98" t="s">
        <v>275</v>
      </c>
      <c r="X38" s="178">
        <v>35</v>
      </c>
      <c r="Y38" s="173"/>
      <c r="Z38" s="35">
        <v>10912</v>
      </c>
      <c r="AA38" s="36">
        <v>3.7</v>
      </c>
      <c r="AB38" s="98" t="s">
        <v>275</v>
      </c>
      <c r="AC38" s="178">
        <v>35</v>
      </c>
      <c r="AD38" s="173"/>
      <c r="AE38" s="35">
        <v>10598</v>
      </c>
      <c r="AF38" s="36">
        <v>3.6</v>
      </c>
      <c r="AG38" s="98" t="s">
        <v>275</v>
      </c>
      <c r="AH38" s="178">
        <v>35</v>
      </c>
      <c r="AI38" s="173"/>
      <c r="AJ38" s="35">
        <v>10434</v>
      </c>
      <c r="AK38" s="36">
        <v>3.5</v>
      </c>
      <c r="AL38" s="98" t="s">
        <v>275</v>
      </c>
      <c r="AM38" s="178">
        <v>35</v>
      </c>
      <c r="AN38" s="173"/>
      <c r="AO38" s="35">
        <v>2630</v>
      </c>
      <c r="AP38" s="36">
        <v>3.4</v>
      </c>
      <c r="AQ38" s="98" t="s">
        <v>276</v>
      </c>
      <c r="AR38" s="178">
        <v>35</v>
      </c>
      <c r="AS38" s="173"/>
      <c r="AT38" s="35">
        <v>9709</v>
      </c>
      <c r="AU38" s="36">
        <v>3.3</v>
      </c>
      <c r="AV38" s="98" t="s">
        <v>275</v>
      </c>
      <c r="AW38" s="12">
        <v>35</v>
      </c>
      <c r="AX38" s="173"/>
      <c r="AY38" s="35">
        <v>2506</v>
      </c>
      <c r="AZ38" s="36">
        <v>3.1</v>
      </c>
      <c r="BA38" s="98" t="s">
        <v>274</v>
      </c>
      <c r="BB38" s="12">
        <v>35</v>
      </c>
      <c r="BC38" s="173"/>
      <c r="BD38" s="35">
        <v>8951</v>
      </c>
      <c r="BE38" s="36">
        <v>3</v>
      </c>
      <c r="BF38" s="98" t="s">
        <v>275</v>
      </c>
      <c r="BG38" s="12">
        <v>35</v>
      </c>
      <c r="BH38" s="173"/>
      <c r="BI38" s="35">
        <v>9198</v>
      </c>
      <c r="BJ38" s="36">
        <v>3.1</v>
      </c>
      <c r="BK38" s="98" t="s">
        <v>275</v>
      </c>
      <c r="BL38" s="12">
        <v>35</v>
      </c>
      <c r="BM38" s="173"/>
      <c r="BN38" s="35">
        <v>9159</v>
      </c>
      <c r="BO38" s="36">
        <v>3.1</v>
      </c>
      <c r="BP38" s="98" t="s">
        <v>275</v>
      </c>
      <c r="BQ38" s="12">
        <v>35</v>
      </c>
      <c r="BR38" s="173"/>
      <c r="BS38" s="35">
        <v>8968</v>
      </c>
      <c r="BT38" s="36">
        <v>3</v>
      </c>
      <c r="BU38" s="98" t="s">
        <v>275</v>
      </c>
      <c r="BV38" s="12">
        <v>35</v>
      </c>
      <c r="BW38" s="173"/>
      <c r="BX38" s="35">
        <v>8624</v>
      </c>
      <c r="BY38" s="36">
        <v>2.9</v>
      </c>
      <c r="BZ38" s="98" t="s">
        <v>275</v>
      </c>
      <c r="CA38" s="12">
        <v>35</v>
      </c>
      <c r="CB38" s="173"/>
      <c r="CC38" s="35">
        <v>8219</v>
      </c>
      <c r="CD38" s="36">
        <v>2.8</v>
      </c>
      <c r="CE38" s="98" t="s">
        <v>275</v>
      </c>
      <c r="CF38" s="12">
        <v>35</v>
      </c>
      <c r="CG38" s="173"/>
      <c r="CH38" s="35">
        <v>7716</v>
      </c>
      <c r="CI38" s="36">
        <v>2.6</v>
      </c>
      <c r="CJ38" s="98" t="s">
        <v>275</v>
      </c>
      <c r="CK38" s="12">
        <v>35</v>
      </c>
      <c r="CL38" s="173"/>
      <c r="CM38" s="35">
        <v>7422</v>
      </c>
      <c r="CN38" s="36">
        <v>2.5</v>
      </c>
      <c r="CO38" s="98" t="s">
        <v>275</v>
      </c>
      <c r="CP38" s="12">
        <v>35</v>
      </c>
      <c r="CQ38" s="173"/>
      <c r="CR38" s="35">
        <v>7030</v>
      </c>
      <c r="CS38" s="36">
        <v>2.4</v>
      </c>
      <c r="CT38" s="98" t="s">
        <v>275</v>
      </c>
      <c r="CU38" s="12">
        <v>35</v>
      </c>
      <c r="CV38" s="173"/>
      <c r="CW38" s="35">
        <v>1768</v>
      </c>
      <c r="CX38" s="36">
        <v>2.2999999999999998</v>
      </c>
      <c r="CY38" s="98" t="s">
        <v>276</v>
      </c>
      <c r="CZ38" s="12">
        <v>35</v>
      </c>
      <c r="DA38" s="173"/>
      <c r="DB38" s="35">
        <v>6610</v>
      </c>
      <c r="DC38" s="36">
        <v>2.2000000000000002</v>
      </c>
      <c r="DD38" s="98" t="s">
        <v>275</v>
      </c>
      <c r="DE38" s="12">
        <v>35</v>
      </c>
      <c r="DF38" s="173"/>
      <c r="DG38" s="298">
        <v>6346</v>
      </c>
      <c r="DH38" s="299">
        <v>2.1</v>
      </c>
      <c r="DI38" s="303" t="s">
        <v>275</v>
      </c>
      <c r="DJ38" s="12">
        <v>35</v>
      </c>
      <c r="DK38" s="173"/>
      <c r="DL38" s="298">
        <v>5928</v>
      </c>
      <c r="DM38" s="299">
        <v>2</v>
      </c>
      <c r="DN38" s="303" t="s">
        <v>275</v>
      </c>
      <c r="DO38" s="12">
        <v>35</v>
      </c>
      <c r="DP38" s="173"/>
      <c r="DQ38" s="298">
        <v>3480</v>
      </c>
      <c r="DR38" s="299">
        <v>2.1</v>
      </c>
      <c r="DS38" s="303" t="s">
        <v>273</v>
      </c>
      <c r="DT38" s="12">
        <v>35</v>
      </c>
      <c r="DU38" s="173"/>
      <c r="DV38" s="298">
        <v>3543</v>
      </c>
      <c r="DW38" s="299">
        <v>2.1</v>
      </c>
      <c r="DX38" s="303" t="s">
        <v>273</v>
      </c>
      <c r="DY38" s="12">
        <v>35</v>
      </c>
      <c r="DZ38" s="173"/>
      <c r="EA38" s="298">
        <v>3432</v>
      </c>
      <c r="EB38" s="299">
        <v>2</v>
      </c>
      <c r="EC38" s="303" t="s">
        <v>273</v>
      </c>
      <c r="ED38" s="12">
        <v>35</v>
      </c>
      <c r="EE38" s="173"/>
      <c r="EF38" s="298">
        <v>3326</v>
      </c>
      <c r="EG38" s="299">
        <v>2</v>
      </c>
      <c r="EH38" s="303" t="s">
        <v>273</v>
      </c>
      <c r="EI38" s="12">
        <v>35</v>
      </c>
      <c r="EJ38" s="173"/>
      <c r="EK38" s="319">
        <v>5624</v>
      </c>
      <c r="EL38" s="320">
        <v>1.9</v>
      </c>
      <c r="EM38" s="321" t="s">
        <v>275</v>
      </c>
      <c r="EN38" s="12">
        <v>35</v>
      </c>
      <c r="EO38" s="173"/>
      <c r="EP38" s="319">
        <v>5481</v>
      </c>
      <c r="EQ38" s="320">
        <v>1.8</v>
      </c>
      <c r="ER38" s="321" t="s">
        <v>275</v>
      </c>
      <c r="ES38" s="12">
        <v>35</v>
      </c>
      <c r="ET38" s="173"/>
      <c r="EU38" s="319">
        <v>5443</v>
      </c>
      <c r="EV38" s="320">
        <v>1.8</v>
      </c>
      <c r="EW38" s="321" t="s">
        <v>275</v>
      </c>
      <c r="EX38" s="12">
        <v>35</v>
      </c>
      <c r="EY38" s="173"/>
      <c r="EZ38" s="319">
        <v>5363</v>
      </c>
      <c r="FA38" s="320">
        <v>1.8</v>
      </c>
      <c r="FB38" s="321" t="s">
        <v>275</v>
      </c>
      <c r="FC38" s="12">
        <v>35</v>
      </c>
      <c r="FD38" s="173"/>
      <c r="FE38" s="319">
        <v>5348</v>
      </c>
      <c r="FF38" s="320">
        <v>1.8</v>
      </c>
      <c r="FG38" s="321" t="s">
        <v>275</v>
      </c>
      <c r="FH38" s="12">
        <v>35</v>
      </c>
      <c r="FI38" s="173"/>
      <c r="FJ38" s="336">
        <v>5208</v>
      </c>
      <c r="FK38" s="337">
        <v>1.7</v>
      </c>
      <c r="FL38" s="338" t="s">
        <v>275</v>
      </c>
      <c r="FM38" s="12">
        <v>35</v>
      </c>
      <c r="FN38" s="173"/>
      <c r="FO38" s="319">
        <v>4917</v>
      </c>
      <c r="FP38" s="320">
        <v>1.6</v>
      </c>
      <c r="FQ38" s="321" t="s">
        <v>275</v>
      </c>
      <c r="FR38" s="12">
        <v>35</v>
      </c>
      <c r="FS38" s="173"/>
      <c r="FT38" s="318">
        <v>570</v>
      </c>
      <c r="FU38" s="325">
        <v>1.5</v>
      </c>
      <c r="FV38" s="324" t="s">
        <v>78</v>
      </c>
      <c r="FW38" s="7">
        <v>35</v>
      </c>
      <c r="FX38" s="173"/>
      <c r="FY38" s="319">
        <v>4746</v>
      </c>
      <c r="FZ38" s="320">
        <v>1.6</v>
      </c>
      <c r="GA38" s="321" t="s">
        <v>275</v>
      </c>
      <c r="GB38" s="12">
        <v>35</v>
      </c>
      <c r="GC38" s="173"/>
      <c r="GD38" s="356">
        <v>605</v>
      </c>
      <c r="GE38" s="357">
        <v>1.6</v>
      </c>
      <c r="GF38" s="352" t="s">
        <v>78</v>
      </c>
      <c r="GG38" s="7">
        <v>35</v>
      </c>
      <c r="GH38" s="173"/>
      <c r="GI38" s="360">
        <v>1410</v>
      </c>
      <c r="GJ38" s="361">
        <v>1.8</v>
      </c>
      <c r="GK38" s="363" t="s">
        <v>274</v>
      </c>
      <c r="GL38" s="12">
        <v>35</v>
      </c>
      <c r="GM38" s="173"/>
      <c r="GN38" s="336">
        <v>1450</v>
      </c>
      <c r="GO38" s="337">
        <v>1.8</v>
      </c>
      <c r="GP38" s="338" t="s">
        <v>274</v>
      </c>
      <c r="GQ38" s="12">
        <v>35</v>
      </c>
      <c r="GR38" s="173"/>
      <c r="GS38" s="327">
        <v>1365</v>
      </c>
      <c r="GT38" s="328">
        <v>1.7</v>
      </c>
      <c r="GU38" s="372" t="s">
        <v>274</v>
      </c>
      <c r="GV38" s="12">
        <v>35</v>
      </c>
      <c r="GW38" s="173"/>
      <c r="GX38" s="336">
        <v>4990</v>
      </c>
      <c r="GY38" s="337">
        <v>1.7</v>
      </c>
      <c r="GZ38" s="338" t="s">
        <v>275</v>
      </c>
      <c r="HA38" s="12">
        <v>35</v>
      </c>
      <c r="HB38" s="173"/>
      <c r="HC38" s="336">
        <v>1365</v>
      </c>
      <c r="HD38" s="337">
        <v>1.7</v>
      </c>
      <c r="HE38" s="338" t="s">
        <v>274</v>
      </c>
      <c r="HF38" s="12">
        <v>35</v>
      </c>
      <c r="HG38" s="173"/>
      <c r="HH38" s="336">
        <v>1390</v>
      </c>
      <c r="HI38" s="337">
        <v>1.7</v>
      </c>
      <c r="HJ38" s="338" t="s">
        <v>274</v>
      </c>
      <c r="HK38" s="12">
        <v>35</v>
      </c>
      <c r="HL38" s="173"/>
      <c r="HM38" s="336">
        <v>1395</v>
      </c>
      <c r="HN38" s="337">
        <v>1.7</v>
      </c>
      <c r="HO38" s="338" t="s">
        <v>274</v>
      </c>
      <c r="HP38" s="12">
        <v>35</v>
      </c>
      <c r="HQ38" s="173"/>
      <c r="HR38" s="327">
        <v>1195</v>
      </c>
      <c r="HS38" s="328">
        <v>1.7</v>
      </c>
      <c r="HT38" s="372" t="s">
        <v>268</v>
      </c>
      <c r="HU38" s="12">
        <v>35</v>
      </c>
      <c r="HV38" s="173"/>
      <c r="HW38" s="327">
        <v>1420</v>
      </c>
      <c r="HX38" s="328">
        <v>1.8</v>
      </c>
      <c r="HY38" s="372" t="s">
        <v>276</v>
      </c>
      <c r="HZ38" s="12">
        <v>35</v>
      </c>
      <c r="IA38" s="173"/>
      <c r="IB38" s="390">
        <v>1470</v>
      </c>
      <c r="IC38" s="391">
        <v>2</v>
      </c>
      <c r="ID38" s="392" t="s">
        <v>268</v>
      </c>
      <c r="IE38" s="12">
        <v>35</v>
      </c>
      <c r="IF38" s="173"/>
      <c r="IG38" s="390">
        <v>1610</v>
      </c>
      <c r="IH38" s="391">
        <v>2.1</v>
      </c>
      <c r="II38" s="392" t="s">
        <v>276</v>
      </c>
      <c r="IJ38" s="12">
        <v>35</v>
      </c>
      <c r="IK38" s="173"/>
      <c r="IL38" s="390">
        <v>3735</v>
      </c>
      <c r="IM38" s="391">
        <v>2.2000000000000002</v>
      </c>
      <c r="IN38" s="392" t="s">
        <v>273</v>
      </c>
      <c r="IO38" s="12">
        <v>35</v>
      </c>
      <c r="IP38" s="173"/>
      <c r="IQ38" s="390">
        <v>1730</v>
      </c>
      <c r="IR38" s="391">
        <v>2.2000000000000002</v>
      </c>
      <c r="IS38" s="392" t="s">
        <v>276</v>
      </c>
      <c r="IT38" s="12">
        <v>35</v>
      </c>
      <c r="IU38" s="173"/>
      <c r="IV38" s="390">
        <v>1670</v>
      </c>
      <c r="IW38" s="391">
        <v>2.2000000000000002</v>
      </c>
      <c r="IX38" s="392" t="s">
        <v>276</v>
      </c>
      <c r="IY38" s="12">
        <v>35</v>
      </c>
      <c r="IZ38" s="173"/>
      <c r="JA38" s="390">
        <v>1600</v>
      </c>
      <c r="JB38" s="391">
        <v>2.1</v>
      </c>
      <c r="JC38" s="392" t="s">
        <v>276</v>
      </c>
      <c r="JD38" s="12">
        <v>35</v>
      </c>
      <c r="JE38" s="173"/>
      <c r="JF38" s="390">
        <v>1545</v>
      </c>
      <c r="JG38" s="391">
        <v>2</v>
      </c>
      <c r="JH38" s="392" t="s">
        <v>276</v>
      </c>
      <c r="JI38" s="12">
        <v>35</v>
      </c>
      <c r="JJ38" s="173"/>
      <c r="JK38" s="390">
        <v>1390</v>
      </c>
      <c r="JL38" s="391">
        <v>2</v>
      </c>
      <c r="JM38" s="392" t="s">
        <v>262</v>
      </c>
      <c r="JN38" s="12">
        <v>35</v>
      </c>
      <c r="JO38" s="173"/>
      <c r="JP38" s="390">
        <v>3530</v>
      </c>
      <c r="JQ38" s="391">
        <v>2.1</v>
      </c>
      <c r="JR38" s="392" t="s">
        <v>273</v>
      </c>
      <c r="JS38" s="12">
        <v>35</v>
      </c>
      <c r="JT38" s="173"/>
      <c r="JU38" s="390">
        <v>1355</v>
      </c>
      <c r="JV38" s="391">
        <v>2</v>
      </c>
      <c r="JW38" s="392" t="s">
        <v>262</v>
      </c>
      <c r="JX38" s="12">
        <v>35</v>
      </c>
      <c r="JY38" s="173"/>
      <c r="JZ38" s="390">
        <v>1380</v>
      </c>
      <c r="KA38" s="391">
        <v>2</v>
      </c>
      <c r="KB38" s="392" t="s">
        <v>262</v>
      </c>
      <c r="KC38" s="12">
        <v>35</v>
      </c>
      <c r="KD38" s="173"/>
      <c r="KE38" s="390">
        <v>1545</v>
      </c>
      <c r="KF38" s="391">
        <v>2</v>
      </c>
      <c r="KG38" s="392" t="s">
        <v>276</v>
      </c>
      <c r="KH38" s="12">
        <v>35</v>
      </c>
      <c r="KI38" s="173"/>
      <c r="KJ38" s="390">
        <v>1360</v>
      </c>
      <c r="KK38" s="391">
        <v>2</v>
      </c>
      <c r="KL38" s="392" t="s">
        <v>262</v>
      </c>
      <c r="KM38" s="12">
        <v>35</v>
      </c>
      <c r="KN38" s="173"/>
      <c r="KO38" s="390">
        <v>2865</v>
      </c>
      <c r="KP38" s="391">
        <v>2.1</v>
      </c>
      <c r="KQ38" s="392" t="s">
        <v>269</v>
      </c>
      <c r="KR38" s="12">
        <v>35</v>
      </c>
      <c r="KS38" s="173"/>
      <c r="KT38" s="390">
        <v>3170</v>
      </c>
      <c r="KU38" s="391">
        <v>2.2999999999999998</v>
      </c>
      <c r="KV38" s="392" t="s">
        <v>269</v>
      </c>
      <c r="KW38" s="12">
        <v>35</v>
      </c>
      <c r="KX38" s="173"/>
      <c r="KY38" s="421">
        <v>3185</v>
      </c>
      <c r="KZ38" s="422">
        <v>2.2999999999999998</v>
      </c>
      <c r="LA38" s="423" t="s">
        <v>269</v>
      </c>
      <c r="LB38" s="12">
        <v>35</v>
      </c>
      <c r="LC38" s="173"/>
      <c r="LD38" s="421">
        <v>1760</v>
      </c>
      <c r="LE38" s="422">
        <v>2.5</v>
      </c>
      <c r="LF38" s="423" t="s">
        <v>262</v>
      </c>
      <c r="LG38" s="12">
        <v>35</v>
      </c>
      <c r="LH38" s="173"/>
      <c r="LI38" s="421">
        <v>1595</v>
      </c>
      <c r="LJ38" s="422">
        <v>2.4</v>
      </c>
      <c r="LK38" s="423" t="s">
        <v>253</v>
      </c>
      <c r="LL38" s="12">
        <v>35</v>
      </c>
      <c r="LM38" s="173"/>
      <c r="LN38" s="421">
        <v>1590</v>
      </c>
      <c r="LO38" s="422">
        <v>2.4</v>
      </c>
      <c r="LP38" s="423" t="s">
        <v>253</v>
      </c>
      <c r="LQ38" s="12">
        <v>35</v>
      </c>
      <c r="LR38" s="173"/>
      <c r="LS38" s="421">
        <v>1635</v>
      </c>
      <c r="LT38" s="422">
        <v>2.4</v>
      </c>
      <c r="LU38" s="423" t="s">
        <v>253</v>
      </c>
      <c r="LV38" s="12">
        <v>35</v>
      </c>
      <c r="LW38" s="173"/>
      <c r="LX38" s="421">
        <v>1690</v>
      </c>
      <c r="LY38" s="422">
        <v>2.5</v>
      </c>
      <c r="LZ38" s="423" t="s">
        <v>253</v>
      </c>
      <c r="MA38" s="12">
        <v>35</v>
      </c>
      <c r="MB38" s="173"/>
      <c r="MC38" s="421">
        <v>1645</v>
      </c>
      <c r="MD38" s="422">
        <v>2.4</v>
      </c>
      <c r="ME38" s="423" t="s">
        <v>253</v>
      </c>
      <c r="MF38" s="12">
        <v>35</v>
      </c>
      <c r="MG38" s="173"/>
      <c r="MH38" s="440">
        <v>1665</v>
      </c>
      <c r="MI38" s="441">
        <v>2.5</v>
      </c>
      <c r="MJ38" s="439" t="s">
        <v>253</v>
      </c>
      <c r="MK38" s="12">
        <v>35</v>
      </c>
      <c r="ML38" s="173"/>
      <c r="MM38" s="449">
        <v>950</v>
      </c>
      <c r="MN38" s="441">
        <v>2.5</v>
      </c>
      <c r="MO38" s="438" t="s">
        <v>78</v>
      </c>
      <c r="MP38" s="7">
        <v>35</v>
      </c>
      <c r="MQ38" s="173"/>
      <c r="MR38" s="455">
        <v>1015</v>
      </c>
      <c r="MS38" s="456">
        <v>2.6</v>
      </c>
      <c r="MT38" s="438" t="s">
        <v>78</v>
      </c>
      <c r="MU38" s="7">
        <v>35</v>
      </c>
      <c r="MV38" s="173"/>
      <c r="MW38" s="461">
        <v>1970</v>
      </c>
      <c r="MX38" s="460">
        <v>2.7</v>
      </c>
      <c r="MY38" s="453" t="s">
        <v>268</v>
      </c>
      <c r="MZ38" s="12">
        <v>35</v>
      </c>
      <c r="NA38" s="173"/>
      <c r="NB38" s="461">
        <v>1135</v>
      </c>
      <c r="NC38" s="460">
        <v>2.9</v>
      </c>
      <c r="ND38" s="438" t="s">
        <v>78</v>
      </c>
      <c r="NE38" s="7">
        <v>35</v>
      </c>
      <c r="NF38" s="173"/>
      <c r="NG38" s="468">
        <v>1130</v>
      </c>
      <c r="NH38" s="469">
        <v>2.9</v>
      </c>
      <c r="NI38" s="438" t="s">
        <v>78</v>
      </c>
      <c r="NJ38" s="7">
        <v>35</v>
      </c>
      <c r="NK38" s="173"/>
      <c r="NL38" s="474">
        <v>1070</v>
      </c>
      <c r="NM38" s="477">
        <v>2.8</v>
      </c>
      <c r="NN38" s="438" t="s">
        <v>78</v>
      </c>
      <c r="NO38" s="7">
        <v>35</v>
      </c>
      <c r="NP38" s="173"/>
      <c r="NQ38" s="506">
        <v>1990</v>
      </c>
      <c r="NR38" s="477">
        <v>2.8</v>
      </c>
      <c r="NS38" s="453" t="s">
        <v>268</v>
      </c>
      <c r="NT38" s="12">
        <v>35</v>
      </c>
    </row>
    <row r="39" spans="1:384" ht="13">
      <c r="A39" s="35">
        <v>12035</v>
      </c>
      <c r="B39" s="36">
        <v>4.0999999999999996</v>
      </c>
      <c r="C39" s="98" t="s">
        <v>275</v>
      </c>
      <c r="D39" s="178">
        <v>36</v>
      </c>
      <c r="E39" s="173"/>
      <c r="F39" s="35">
        <v>3305</v>
      </c>
      <c r="G39" s="36">
        <v>4.2</v>
      </c>
      <c r="H39" s="98" t="s">
        <v>274</v>
      </c>
      <c r="I39" s="178">
        <v>36</v>
      </c>
      <c r="J39" s="173"/>
      <c r="K39" s="35">
        <v>3302</v>
      </c>
      <c r="L39" s="36">
        <v>4.2</v>
      </c>
      <c r="M39" s="98" t="s">
        <v>274</v>
      </c>
      <c r="N39" s="178">
        <v>36</v>
      </c>
      <c r="O39" s="173"/>
      <c r="P39" s="35">
        <v>3243</v>
      </c>
      <c r="Q39" s="36">
        <v>4.0999999999999996</v>
      </c>
      <c r="R39" s="98" t="s">
        <v>274</v>
      </c>
      <c r="S39" s="178">
        <v>36</v>
      </c>
      <c r="T39" s="173"/>
      <c r="U39" s="35">
        <v>3203</v>
      </c>
      <c r="V39" s="36">
        <v>4.0999999999999996</v>
      </c>
      <c r="W39" s="98" t="s">
        <v>276</v>
      </c>
      <c r="X39" s="178">
        <v>36</v>
      </c>
      <c r="Y39" s="173"/>
      <c r="Z39" s="35">
        <v>3009</v>
      </c>
      <c r="AA39" s="36">
        <v>3.8</v>
      </c>
      <c r="AB39" s="98" t="s">
        <v>276</v>
      </c>
      <c r="AC39" s="178">
        <v>36</v>
      </c>
      <c r="AD39" s="173"/>
      <c r="AE39" s="35">
        <v>2847</v>
      </c>
      <c r="AF39" s="36">
        <v>3.6</v>
      </c>
      <c r="AG39" s="98" t="s">
        <v>276</v>
      </c>
      <c r="AH39" s="178">
        <v>36</v>
      </c>
      <c r="AI39" s="173"/>
      <c r="AJ39" s="35">
        <v>2697</v>
      </c>
      <c r="AK39" s="36">
        <v>3.5</v>
      </c>
      <c r="AL39" s="98" t="s">
        <v>276</v>
      </c>
      <c r="AM39" s="178">
        <v>36</v>
      </c>
      <c r="AN39" s="173"/>
      <c r="AO39" s="35">
        <v>2785</v>
      </c>
      <c r="AP39" s="36">
        <v>3.5</v>
      </c>
      <c r="AQ39" s="98" t="s">
        <v>274</v>
      </c>
      <c r="AR39" s="178">
        <v>36</v>
      </c>
      <c r="AS39" s="173"/>
      <c r="AT39" s="35">
        <v>2560</v>
      </c>
      <c r="AU39" s="36">
        <v>3.3</v>
      </c>
      <c r="AV39" s="98" t="s">
        <v>276</v>
      </c>
      <c r="AW39" s="12">
        <v>36</v>
      </c>
      <c r="AX39" s="173"/>
      <c r="AY39" s="35">
        <v>9427</v>
      </c>
      <c r="AZ39" s="36">
        <v>3.2</v>
      </c>
      <c r="BA39" s="98" t="s">
        <v>275</v>
      </c>
      <c r="BB39" s="12">
        <v>36</v>
      </c>
      <c r="BC39" s="173"/>
      <c r="BD39" s="35">
        <v>2428</v>
      </c>
      <c r="BE39" s="36">
        <v>3</v>
      </c>
      <c r="BF39" s="98" t="s">
        <v>274</v>
      </c>
      <c r="BG39" s="12">
        <v>36</v>
      </c>
      <c r="BH39" s="173"/>
      <c r="BI39" s="35">
        <v>2529</v>
      </c>
      <c r="BJ39" s="36">
        <v>3.2</v>
      </c>
      <c r="BK39" s="98" t="s">
        <v>274</v>
      </c>
      <c r="BL39" s="12">
        <v>36</v>
      </c>
      <c r="BM39" s="173"/>
      <c r="BN39" s="35">
        <v>2671</v>
      </c>
      <c r="BO39" s="36">
        <v>3.3</v>
      </c>
      <c r="BP39" s="98" t="s">
        <v>274</v>
      </c>
      <c r="BQ39" s="12">
        <v>36</v>
      </c>
      <c r="BR39" s="173"/>
      <c r="BS39" s="35">
        <v>2581</v>
      </c>
      <c r="BT39" s="36">
        <v>3.2</v>
      </c>
      <c r="BU39" s="98" t="s">
        <v>274</v>
      </c>
      <c r="BV39" s="12">
        <v>36</v>
      </c>
      <c r="BW39" s="173"/>
      <c r="BX39" s="35">
        <v>2507</v>
      </c>
      <c r="BY39" s="36">
        <v>3.1</v>
      </c>
      <c r="BZ39" s="98" t="s">
        <v>274</v>
      </c>
      <c r="CA39" s="12">
        <v>36</v>
      </c>
      <c r="CB39" s="173"/>
      <c r="CC39" s="35">
        <v>2311</v>
      </c>
      <c r="CD39" s="36">
        <v>3</v>
      </c>
      <c r="CE39" s="98" t="s">
        <v>276</v>
      </c>
      <c r="CF39" s="12">
        <v>36</v>
      </c>
      <c r="CG39" s="173"/>
      <c r="CH39" s="35">
        <v>2057</v>
      </c>
      <c r="CI39" s="36">
        <v>2.7</v>
      </c>
      <c r="CJ39" s="98" t="s">
        <v>276</v>
      </c>
      <c r="CK39" s="12">
        <v>36</v>
      </c>
      <c r="CL39" s="173"/>
      <c r="CM39" s="35">
        <v>1985</v>
      </c>
      <c r="CN39" s="36">
        <v>2.6</v>
      </c>
      <c r="CO39" s="98" t="s">
        <v>276</v>
      </c>
      <c r="CP39" s="12">
        <v>36</v>
      </c>
      <c r="CQ39" s="173"/>
      <c r="CR39" s="35">
        <v>1824</v>
      </c>
      <c r="CS39" s="36">
        <v>2.4</v>
      </c>
      <c r="CT39" s="98" t="s">
        <v>276</v>
      </c>
      <c r="CU39" s="12">
        <v>36</v>
      </c>
      <c r="CV39" s="173"/>
      <c r="CW39" s="35">
        <v>1881</v>
      </c>
      <c r="CX39" s="36">
        <v>2.2999999999999998</v>
      </c>
      <c r="CY39" s="98" t="s">
        <v>274</v>
      </c>
      <c r="CZ39" s="12">
        <v>36</v>
      </c>
      <c r="DA39" s="173"/>
      <c r="DB39" s="35">
        <v>1735</v>
      </c>
      <c r="DC39" s="36">
        <v>2.2000000000000002</v>
      </c>
      <c r="DD39" s="98" t="s">
        <v>276</v>
      </c>
      <c r="DE39" s="12">
        <v>36</v>
      </c>
      <c r="DF39" s="173"/>
      <c r="DG39" s="298">
        <v>1685</v>
      </c>
      <c r="DH39" s="299">
        <v>2.1</v>
      </c>
      <c r="DI39" s="303" t="s">
        <v>274</v>
      </c>
      <c r="DJ39" s="12">
        <v>36</v>
      </c>
      <c r="DK39" s="173"/>
      <c r="DL39" s="298">
        <v>1639</v>
      </c>
      <c r="DM39" s="299">
        <v>2</v>
      </c>
      <c r="DN39" s="303" t="s">
        <v>274</v>
      </c>
      <c r="DO39" s="12">
        <v>36</v>
      </c>
      <c r="DP39" s="173"/>
      <c r="DQ39" s="298">
        <v>1693</v>
      </c>
      <c r="DR39" s="299">
        <v>2.1</v>
      </c>
      <c r="DS39" s="303" t="s">
        <v>274</v>
      </c>
      <c r="DT39" s="12">
        <v>36</v>
      </c>
      <c r="DU39" s="173"/>
      <c r="DV39" s="298">
        <v>1681</v>
      </c>
      <c r="DW39" s="299">
        <v>2.1</v>
      </c>
      <c r="DX39" s="303" t="s">
        <v>274</v>
      </c>
      <c r="DY39" s="12">
        <v>36</v>
      </c>
      <c r="DZ39" s="173"/>
      <c r="EA39" s="298">
        <v>1589</v>
      </c>
      <c r="EB39" s="299">
        <v>2</v>
      </c>
      <c r="EC39" s="303" t="s">
        <v>274</v>
      </c>
      <c r="ED39" s="12">
        <v>36</v>
      </c>
      <c r="EE39" s="173"/>
      <c r="EF39" s="298">
        <v>1573</v>
      </c>
      <c r="EG39" s="299">
        <v>2</v>
      </c>
      <c r="EH39" s="303" t="s">
        <v>274</v>
      </c>
      <c r="EI39" s="12">
        <v>36</v>
      </c>
      <c r="EJ39" s="173"/>
      <c r="EK39" s="319">
        <v>3394</v>
      </c>
      <c r="EL39" s="320">
        <v>2</v>
      </c>
      <c r="EM39" s="321" t="s">
        <v>273</v>
      </c>
      <c r="EN39" s="12">
        <v>36</v>
      </c>
      <c r="EO39" s="173"/>
      <c r="EP39" s="319">
        <v>1465</v>
      </c>
      <c r="EQ39" s="320">
        <v>1.9</v>
      </c>
      <c r="ER39" s="321" t="s">
        <v>276</v>
      </c>
      <c r="ES39" s="12">
        <v>36</v>
      </c>
      <c r="ET39" s="173"/>
      <c r="EU39" s="319">
        <v>1466</v>
      </c>
      <c r="EV39" s="320">
        <v>1.9</v>
      </c>
      <c r="EW39" s="321" t="s">
        <v>276</v>
      </c>
      <c r="EX39" s="12">
        <v>36</v>
      </c>
      <c r="EY39" s="173"/>
      <c r="EZ39" s="319">
        <v>3268</v>
      </c>
      <c r="FA39" s="320">
        <v>1.9</v>
      </c>
      <c r="FB39" s="321" t="s">
        <v>273</v>
      </c>
      <c r="FC39" s="12">
        <v>36</v>
      </c>
      <c r="FD39" s="173"/>
      <c r="FE39" s="319">
        <v>1425</v>
      </c>
      <c r="FF39" s="320">
        <v>1.8</v>
      </c>
      <c r="FG39" s="321" t="s">
        <v>276</v>
      </c>
      <c r="FH39" s="12">
        <v>36</v>
      </c>
      <c r="FI39" s="173"/>
      <c r="FJ39" s="336">
        <v>3200</v>
      </c>
      <c r="FK39" s="337">
        <v>1.9</v>
      </c>
      <c r="FL39" s="338" t="s">
        <v>273</v>
      </c>
      <c r="FM39" s="12">
        <v>36</v>
      </c>
      <c r="FN39" s="173"/>
      <c r="FO39" s="319">
        <v>3258</v>
      </c>
      <c r="FP39" s="320">
        <v>1.9</v>
      </c>
      <c r="FQ39" s="321" t="s">
        <v>273</v>
      </c>
      <c r="FR39" s="12">
        <v>36</v>
      </c>
      <c r="FS39" s="173"/>
      <c r="FT39" s="319">
        <v>3153</v>
      </c>
      <c r="FU39" s="320">
        <v>1.9</v>
      </c>
      <c r="FV39" s="321" t="s">
        <v>273</v>
      </c>
      <c r="FW39" s="12">
        <v>36</v>
      </c>
      <c r="FX39" s="173"/>
      <c r="FY39" s="319">
        <v>3559</v>
      </c>
      <c r="FZ39" s="320">
        <v>2.1</v>
      </c>
      <c r="GA39" s="321" t="s">
        <v>273</v>
      </c>
      <c r="GB39" s="12">
        <v>36</v>
      </c>
      <c r="GC39" s="173"/>
      <c r="GD39" s="348">
        <v>3617</v>
      </c>
      <c r="GE39" s="349">
        <v>2.1</v>
      </c>
      <c r="GF39" s="353" t="s">
        <v>273</v>
      </c>
      <c r="GG39" s="12">
        <v>36</v>
      </c>
      <c r="GH39" s="173"/>
      <c r="GI39" s="360">
        <v>1670</v>
      </c>
      <c r="GJ39" s="361">
        <v>2.2000000000000002</v>
      </c>
      <c r="GK39" s="363" t="s">
        <v>276</v>
      </c>
      <c r="GL39" s="12">
        <v>36</v>
      </c>
      <c r="GM39" s="173"/>
      <c r="GN39" s="336">
        <v>1545</v>
      </c>
      <c r="GO39" s="337">
        <v>2</v>
      </c>
      <c r="GP39" s="338" t="s">
        <v>276</v>
      </c>
      <c r="GQ39" s="12">
        <v>36</v>
      </c>
      <c r="GR39" s="173"/>
      <c r="GS39" s="327">
        <v>1435</v>
      </c>
      <c r="GT39" s="328">
        <v>1.9</v>
      </c>
      <c r="GU39" s="372" t="s">
        <v>276</v>
      </c>
      <c r="GV39" s="12">
        <v>36</v>
      </c>
      <c r="GW39" s="173"/>
      <c r="GX39" s="336">
        <v>1415</v>
      </c>
      <c r="GY39" s="337">
        <v>1.8</v>
      </c>
      <c r="GZ39" s="338" t="s">
        <v>276</v>
      </c>
      <c r="HA39" s="12">
        <v>36</v>
      </c>
      <c r="HB39" s="173"/>
      <c r="HC39" s="336">
        <v>1415</v>
      </c>
      <c r="HD39" s="337">
        <v>1.8</v>
      </c>
      <c r="HE39" s="338" t="s">
        <v>276</v>
      </c>
      <c r="HF39" s="12">
        <v>36</v>
      </c>
      <c r="HG39" s="173"/>
      <c r="HH39" s="336">
        <v>1375</v>
      </c>
      <c r="HI39" s="337">
        <v>1.8</v>
      </c>
      <c r="HJ39" s="338" t="s">
        <v>276</v>
      </c>
      <c r="HK39" s="12">
        <v>36</v>
      </c>
      <c r="HL39" s="173"/>
      <c r="HM39" s="336">
        <v>1340</v>
      </c>
      <c r="HN39" s="337">
        <v>1.7</v>
      </c>
      <c r="HO39" s="338" t="s">
        <v>276</v>
      </c>
      <c r="HP39" s="12">
        <v>36</v>
      </c>
      <c r="HQ39" s="173"/>
      <c r="HR39" s="327">
        <v>1415</v>
      </c>
      <c r="HS39" s="328">
        <v>1.8</v>
      </c>
      <c r="HT39" s="372" t="s">
        <v>276</v>
      </c>
      <c r="HU39" s="12">
        <v>36</v>
      </c>
      <c r="HV39" s="173"/>
      <c r="HW39" s="327">
        <v>1340</v>
      </c>
      <c r="HX39" s="328">
        <v>1.9</v>
      </c>
      <c r="HY39" s="372" t="s">
        <v>268</v>
      </c>
      <c r="HZ39" s="12">
        <v>36</v>
      </c>
      <c r="IA39" s="173"/>
      <c r="IB39" s="390">
        <v>1515</v>
      </c>
      <c r="IC39" s="391">
        <v>2</v>
      </c>
      <c r="ID39" s="392" t="s">
        <v>276</v>
      </c>
      <c r="IE39" s="12">
        <v>36</v>
      </c>
      <c r="IF39" s="173"/>
      <c r="IG39" s="390">
        <v>3570</v>
      </c>
      <c r="IH39" s="391">
        <v>2.1</v>
      </c>
      <c r="II39" s="392" t="s">
        <v>273</v>
      </c>
      <c r="IJ39" s="12">
        <v>36</v>
      </c>
      <c r="IK39" s="173"/>
      <c r="IL39" s="390">
        <v>1695</v>
      </c>
      <c r="IM39" s="391">
        <v>2.2000000000000002</v>
      </c>
      <c r="IN39" s="392" t="s">
        <v>276</v>
      </c>
      <c r="IO39" s="12">
        <v>36</v>
      </c>
      <c r="IP39" s="173"/>
      <c r="IQ39" s="390">
        <v>3855</v>
      </c>
      <c r="IR39" s="391">
        <v>2.2999999999999998</v>
      </c>
      <c r="IS39" s="392" t="s">
        <v>273</v>
      </c>
      <c r="IT39" s="12">
        <v>36</v>
      </c>
      <c r="IU39" s="173"/>
      <c r="IV39" s="390">
        <v>3850</v>
      </c>
      <c r="IW39" s="391">
        <v>2.2999999999999998</v>
      </c>
      <c r="IX39" s="392" t="s">
        <v>273</v>
      </c>
      <c r="IY39" s="12">
        <v>36</v>
      </c>
      <c r="IZ39" s="173"/>
      <c r="JA39" s="390">
        <v>3750</v>
      </c>
      <c r="JB39" s="391">
        <v>2.2000000000000002</v>
      </c>
      <c r="JC39" s="392" t="s">
        <v>273</v>
      </c>
      <c r="JD39" s="12">
        <v>36</v>
      </c>
      <c r="JE39" s="173"/>
      <c r="JF39" s="390">
        <v>3645</v>
      </c>
      <c r="JG39" s="391">
        <v>2.1</v>
      </c>
      <c r="JH39" s="392" t="s">
        <v>273</v>
      </c>
      <c r="JI39" s="12">
        <v>36</v>
      </c>
      <c r="JJ39" s="173"/>
      <c r="JK39" s="390">
        <v>3555</v>
      </c>
      <c r="JL39" s="391">
        <v>2.1</v>
      </c>
      <c r="JM39" s="392" t="s">
        <v>273</v>
      </c>
      <c r="JN39" s="12">
        <v>36</v>
      </c>
      <c r="JO39" s="173"/>
      <c r="JP39" s="390">
        <v>2880</v>
      </c>
      <c r="JQ39" s="391">
        <v>2.1</v>
      </c>
      <c r="JR39" s="392" t="s">
        <v>269</v>
      </c>
      <c r="JS39" s="12">
        <v>36</v>
      </c>
      <c r="JT39" s="173"/>
      <c r="JU39" s="390">
        <v>3505</v>
      </c>
      <c r="JV39" s="391">
        <v>2.1</v>
      </c>
      <c r="JW39" s="392" t="s">
        <v>273</v>
      </c>
      <c r="JX39" s="12">
        <v>36</v>
      </c>
      <c r="JY39" s="173"/>
      <c r="JZ39" s="390">
        <v>2885</v>
      </c>
      <c r="KA39" s="391">
        <v>2.1</v>
      </c>
      <c r="KB39" s="392" t="s">
        <v>269</v>
      </c>
      <c r="KC39" s="12">
        <v>36</v>
      </c>
      <c r="KD39" s="173"/>
      <c r="KE39" s="390">
        <v>2920</v>
      </c>
      <c r="KF39" s="391">
        <v>2.1</v>
      </c>
      <c r="KG39" s="392" t="s">
        <v>269</v>
      </c>
      <c r="KH39" s="12">
        <v>36</v>
      </c>
      <c r="KI39" s="173"/>
      <c r="KJ39" s="390">
        <v>1610</v>
      </c>
      <c r="KK39" s="391">
        <v>2.1</v>
      </c>
      <c r="KL39" s="392" t="s">
        <v>276</v>
      </c>
      <c r="KM39" s="12">
        <v>36</v>
      </c>
      <c r="KN39" s="173"/>
      <c r="KO39" s="390">
        <v>1735</v>
      </c>
      <c r="KP39" s="391">
        <v>2.2999999999999998</v>
      </c>
      <c r="KQ39" s="392" t="s">
        <v>276</v>
      </c>
      <c r="KR39" s="12">
        <v>36</v>
      </c>
      <c r="KS39" s="173"/>
      <c r="KT39" s="390">
        <v>1810</v>
      </c>
      <c r="KU39" s="391">
        <v>2.4</v>
      </c>
      <c r="KV39" s="392" t="s">
        <v>276</v>
      </c>
      <c r="KW39" s="12">
        <v>36</v>
      </c>
      <c r="KX39" s="173"/>
      <c r="KY39" s="421">
        <v>1845</v>
      </c>
      <c r="KZ39" s="422">
        <v>2.4</v>
      </c>
      <c r="LA39" s="423" t="s">
        <v>276</v>
      </c>
      <c r="LB39" s="12">
        <v>36</v>
      </c>
      <c r="LC39" s="173"/>
      <c r="LD39" s="421">
        <v>1725</v>
      </c>
      <c r="LE39" s="422">
        <v>2.6</v>
      </c>
      <c r="LF39" s="423" t="s">
        <v>253</v>
      </c>
      <c r="LG39" s="12">
        <v>36</v>
      </c>
      <c r="LH39" s="173"/>
      <c r="LI39" s="421">
        <v>4280</v>
      </c>
      <c r="LJ39" s="422">
        <v>2.5</v>
      </c>
      <c r="LK39" s="423" t="s">
        <v>273</v>
      </c>
      <c r="LL39" s="12">
        <v>36</v>
      </c>
      <c r="LM39" s="173"/>
      <c r="LN39" s="421">
        <v>4470</v>
      </c>
      <c r="LO39" s="422">
        <v>2.7</v>
      </c>
      <c r="LP39" s="423" t="s">
        <v>273</v>
      </c>
      <c r="LQ39" s="12">
        <v>36</v>
      </c>
      <c r="LR39" s="173"/>
      <c r="LS39" s="421">
        <v>1920</v>
      </c>
      <c r="LT39" s="422">
        <v>2.7</v>
      </c>
      <c r="LU39" s="423" t="s">
        <v>268</v>
      </c>
      <c r="LV39" s="12">
        <v>36</v>
      </c>
      <c r="LW39" s="173"/>
      <c r="LX39" s="421">
        <v>1970</v>
      </c>
      <c r="LY39" s="422">
        <v>2.7</v>
      </c>
      <c r="LZ39" s="423" t="s">
        <v>268</v>
      </c>
      <c r="MA39" s="12">
        <v>36</v>
      </c>
      <c r="MB39" s="173"/>
      <c r="MC39" s="421">
        <v>1985</v>
      </c>
      <c r="MD39" s="422">
        <v>2.8</v>
      </c>
      <c r="ME39" s="423" t="s">
        <v>268</v>
      </c>
      <c r="MF39" s="12">
        <v>36</v>
      </c>
      <c r="MG39" s="173"/>
      <c r="MH39" s="440">
        <v>1990</v>
      </c>
      <c r="MI39" s="441">
        <v>2.8</v>
      </c>
      <c r="MJ39" s="439" t="s">
        <v>268</v>
      </c>
      <c r="MK39" s="12">
        <v>36</v>
      </c>
      <c r="ML39" s="173"/>
      <c r="MM39" s="449">
        <v>1990</v>
      </c>
      <c r="MN39" s="441">
        <v>2.8</v>
      </c>
      <c r="MO39" s="448" t="s">
        <v>268</v>
      </c>
      <c r="MP39" s="12">
        <v>36</v>
      </c>
      <c r="MQ39" s="173"/>
      <c r="MR39" s="455">
        <v>2000</v>
      </c>
      <c r="MS39" s="456">
        <v>2.8</v>
      </c>
      <c r="MT39" s="454" t="s">
        <v>268</v>
      </c>
      <c r="MU39" s="12">
        <v>36</v>
      </c>
      <c r="MV39" s="173"/>
      <c r="MW39" s="461">
        <v>1080</v>
      </c>
      <c r="MX39" s="460">
        <v>2.8</v>
      </c>
      <c r="MY39" s="438" t="s">
        <v>78</v>
      </c>
      <c r="MZ39" s="7">
        <v>36</v>
      </c>
      <c r="NA39" s="173"/>
      <c r="NB39" s="461">
        <v>2120</v>
      </c>
      <c r="NC39" s="460">
        <v>3</v>
      </c>
      <c r="ND39" s="453" t="s">
        <v>268</v>
      </c>
      <c r="NE39" s="12">
        <v>36</v>
      </c>
      <c r="NF39" s="173"/>
      <c r="NG39" s="468">
        <v>2310</v>
      </c>
      <c r="NH39" s="469">
        <v>3</v>
      </c>
      <c r="NI39" s="453" t="s">
        <v>276</v>
      </c>
      <c r="NJ39" s="12">
        <v>36</v>
      </c>
      <c r="NK39" s="173"/>
      <c r="NL39" s="474">
        <v>2365</v>
      </c>
      <c r="NM39" s="477">
        <v>3.1</v>
      </c>
      <c r="NN39" s="453" t="s">
        <v>276</v>
      </c>
      <c r="NO39" s="12">
        <v>36</v>
      </c>
      <c r="NP39" s="173"/>
      <c r="NQ39" s="506">
        <v>2350</v>
      </c>
      <c r="NR39" s="477">
        <v>3</v>
      </c>
      <c r="NS39" s="453" t="s">
        <v>276</v>
      </c>
      <c r="NT39" s="12">
        <v>36</v>
      </c>
    </row>
    <row r="40" spans="1:384">
      <c r="A40" s="35">
        <v>3583</v>
      </c>
      <c r="B40" s="36">
        <v>4.5999999999999996</v>
      </c>
      <c r="C40" s="98" t="s">
        <v>276</v>
      </c>
      <c r="D40" s="178">
        <v>37</v>
      </c>
      <c r="E40" s="173"/>
      <c r="F40" s="35">
        <v>3682</v>
      </c>
      <c r="G40" s="36">
        <v>4.7</v>
      </c>
      <c r="H40" s="98" t="s">
        <v>276</v>
      </c>
      <c r="I40" s="178">
        <v>37</v>
      </c>
      <c r="J40" s="173"/>
      <c r="K40" s="35">
        <v>3555</v>
      </c>
      <c r="L40" s="36">
        <v>4.5</v>
      </c>
      <c r="M40" s="98" t="s">
        <v>276</v>
      </c>
      <c r="N40" s="178">
        <v>37</v>
      </c>
      <c r="O40" s="173"/>
      <c r="P40" s="35">
        <v>3305</v>
      </c>
      <c r="Q40" s="36">
        <v>4.2</v>
      </c>
      <c r="R40" s="98" t="s">
        <v>276</v>
      </c>
      <c r="S40" s="178">
        <v>37</v>
      </c>
      <c r="T40" s="173"/>
      <c r="U40" s="35">
        <v>3233</v>
      </c>
      <c r="V40" s="36">
        <v>4.0999999999999996</v>
      </c>
      <c r="W40" s="98" t="s">
        <v>274</v>
      </c>
      <c r="X40" s="178">
        <v>37</v>
      </c>
      <c r="Y40" s="173"/>
      <c r="Z40" s="35">
        <v>3138</v>
      </c>
      <c r="AA40" s="36">
        <v>3.9</v>
      </c>
      <c r="AB40" s="98" t="s">
        <v>274</v>
      </c>
      <c r="AC40" s="178">
        <v>37</v>
      </c>
      <c r="AD40" s="173"/>
      <c r="AE40" s="35">
        <v>3075</v>
      </c>
      <c r="AF40" s="36">
        <v>3.9</v>
      </c>
      <c r="AG40" s="98" t="s">
        <v>274</v>
      </c>
      <c r="AH40" s="178">
        <v>37</v>
      </c>
      <c r="AI40" s="173"/>
      <c r="AJ40" s="35">
        <v>2961</v>
      </c>
      <c r="AK40" s="36">
        <v>3.7</v>
      </c>
      <c r="AL40" s="98" t="s">
        <v>274</v>
      </c>
      <c r="AM40" s="178">
        <v>37</v>
      </c>
      <c r="AN40" s="173"/>
      <c r="AO40" s="290" t="s">
        <v>312</v>
      </c>
      <c r="AP40" s="290" t="s">
        <v>312</v>
      </c>
      <c r="AQ40" s="98" t="s">
        <v>248</v>
      </c>
      <c r="AR40" s="178">
        <v>37</v>
      </c>
      <c r="AS40" s="173"/>
      <c r="AT40" s="35">
        <v>2670</v>
      </c>
      <c r="AU40" s="36">
        <v>3.3</v>
      </c>
      <c r="AV40" s="98" t="s">
        <v>274</v>
      </c>
      <c r="AW40" s="12">
        <v>37</v>
      </c>
      <c r="AX40" s="173"/>
      <c r="AY40" s="35">
        <v>2605</v>
      </c>
      <c r="AZ40" s="36">
        <v>3.4</v>
      </c>
      <c r="BA40" s="98" t="s">
        <v>276</v>
      </c>
      <c r="BB40" s="12">
        <v>37</v>
      </c>
      <c r="BC40" s="173"/>
      <c r="BD40" s="35">
        <v>2635</v>
      </c>
      <c r="BE40" s="36">
        <v>3.4</v>
      </c>
      <c r="BF40" s="98" t="s">
        <v>276</v>
      </c>
      <c r="BG40" s="12">
        <v>37</v>
      </c>
      <c r="BH40" s="173"/>
      <c r="BI40" s="35">
        <v>2836</v>
      </c>
      <c r="BJ40" s="36">
        <v>3.7</v>
      </c>
      <c r="BK40" s="98" t="s">
        <v>276</v>
      </c>
      <c r="BL40" s="12">
        <v>37</v>
      </c>
      <c r="BM40" s="173"/>
      <c r="BN40" s="35">
        <v>2830</v>
      </c>
      <c r="BO40" s="36">
        <v>3.7</v>
      </c>
      <c r="BP40" s="98" t="s">
        <v>276</v>
      </c>
      <c r="BQ40" s="12">
        <v>37</v>
      </c>
      <c r="BR40" s="173"/>
      <c r="BS40" s="35">
        <v>2672</v>
      </c>
      <c r="BT40" s="36">
        <v>3.4</v>
      </c>
      <c r="BU40" s="98" t="s">
        <v>276</v>
      </c>
      <c r="BV40" s="12">
        <v>37</v>
      </c>
      <c r="BW40" s="173"/>
      <c r="BX40" s="35">
        <v>2467</v>
      </c>
      <c r="BY40" s="36">
        <v>3.2</v>
      </c>
      <c r="BZ40" s="98" t="s">
        <v>276</v>
      </c>
      <c r="CA40" s="12">
        <v>37</v>
      </c>
      <c r="CB40" s="173"/>
      <c r="CC40" s="35">
        <v>2390</v>
      </c>
      <c r="CD40" s="36">
        <v>3</v>
      </c>
      <c r="CE40" s="98" t="s">
        <v>274</v>
      </c>
      <c r="CF40" s="12">
        <v>37</v>
      </c>
      <c r="CG40" s="173"/>
      <c r="CH40" s="35">
        <v>2231</v>
      </c>
      <c r="CI40" s="36">
        <v>2.8</v>
      </c>
      <c r="CJ40" s="98" t="s">
        <v>274</v>
      </c>
      <c r="CK40" s="12">
        <v>37</v>
      </c>
      <c r="CL40" s="173"/>
      <c r="CM40" s="35">
        <v>2082</v>
      </c>
      <c r="CN40" s="36">
        <v>2.6</v>
      </c>
      <c r="CO40" s="98" t="s">
        <v>274</v>
      </c>
      <c r="CP40" s="12">
        <v>37</v>
      </c>
      <c r="CQ40" s="173"/>
      <c r="CR40" s="35">
        <v>1976</v>
      </c>
      <c r="CS40" s="36">
        <v>2.5</v>
      </c>
      <c r="CT40" s="98" t="s">
        <v>274</v>
      </c>
      <c r="CU40" s="12">
        <v>37</v>
      </c>
      <c r="CV40" s="173"/>
      <c r="CW40" s="35">
        <v>6799</v>
      </c>
      <c r="CX40" s="36">
        <v>2.2999999999999998</v>
      </c>
      <c r="CY40" s="98" t="s">
        <v>275</v>
      </c>
      <c r="CZ40" s="12">
        <v>37</v>
      </c>
      <c r="DA40" s="173"/>
      <c r="DB40" s="35">
        <v>1789</v>
      </c>
      <c r="DC40" s="36">
        <v>2.2000000000000002</v>
      </c>
      <c r="DD40" s="98" t="s">
        <v>274</v>
      </c>
      <c r="DE40" s="12">
        <v>37</v>
      </c>
      <c r="DF40" s="173"/>
      <c r="DG40" s="298">
        <v>1752</v>
      </c>
      <c r="DH40" s="299">
        <v>2.2999999999999998</v>
      </c>
      <c r="DI40" s="303" t="s">
        <v>276</v>
      </c>
      <c r="DJ40" s="12">
        <v>37</v>
      </c>
      <c r="DK40" s="173"/>
      <c r="DL40" s="298">
        <v>1716</v>
      </c>
      <c r="DM40" s="299">
        <v>2.2000000000000002</v>
      </c>
      <c r="DN40" s="303" t="s">
        <v>276</v>
      </c>
      <c r="DO40" s="12">
        <v>37</v>
      </c>
      <c r="DP40" s="173"/>
      <c r="DQ40" s="298">
        <v>1900</v>
      </c>
      <c r="DR40" s="299">
        <v>2.5</v>
      </c>
      <c r="DS40" s="303" t="s">
        <v>276</v>
      </c>
      <c r="DT40" s="12">
        <v>37</v>
      </c>
      <c r="DU40" s="173"/>
      <c r="DV40" s="298">
        <v>1914</v>
      </c>
      <c r="DW40" s="299">
        <v>2.5</v>
      </c>
      <c r="DX40" s="303" t="s">
        <v>276</v>
      </c>
      <c r="DY40" s="12">
        <v>37</v>
      </c>
      <c r="DZ40" s="173"/>
      <c r="EA40" s="298">
        <v>1783</v>
      </c>
      <c r="EB40" s="299">
        <v>2.2999999999999998</v>
      </c>
      <c r="EC40" s="303" t="s">
        <v>276</v>
      </c>
      <c r="ED40" s="12">
        <v>37</v>
      </c>
      <c r="EE40" s="173"/>
      <c r="EF40" s="298">
        <v>1637</v>
      </c>
      <c r="EG40" s="299">
        <v>2.1</v>
      </c>
      <c r="EH40" s="303" t="s">
        <v>276</v>
      </c>
      <c r="EI40" s="12">
        <v>37</v>
      </c>
      <c r="EJ40" s="173"/>
      <c r="EK40" s="319">
        <v>1542</v>
      </c>
      <c r="EL40" s="320">
        <v>2</v>
      </c>
      <c r="EM40" s="321" t="s">
        <v>276</v>
      </c>
      <c r="EN40" s="12">
        <v>37</v>
      </c>
      <c r="EO40" s="173"/>
      <c r="EP40" s="319">
        <v>3342</v>
      </c>
      <c r="EQ40" s="320">
        <v>2</v>
      </c>
      <c r="ER40" s="321" t="s">
        <v>273</v>
      </c>
      <c r="ES40" s="12">
        <v>37</v>
      </c>
      <c r="ET40" s="173"/>
      <c r="EU40" s="319">
        <v>3433</v>
      </c>
      <c r="EV40" s="320">
        <v>2</v>
      </c>
      <c r="EW40" s="321" t="s">
        <v>273</v>
      </c>
      <c r="EX40" s="12">
        <v>37</v>
      </c>
      <c r="EY40" s="173"/>
      <c r="EZ40" s="319">
        <v>1443</v>
      </c>
      <c r="FA40" s="320">
        <v>1.9</v>
      </c>
      <c r="FB40" s="321" t="s">
        <v>276</v>
      </c>
      <c r="FC40" s="12">
        <v>37</v>
      </c>
      <c r="FD40" s="173"/>
      <c r="FE40" s="319">
        <v>3297</v>
      </c>
      <c r="FF40" s="320">
        <v>1.9</v>
      </c>
      <c r="FG40" s="321" t="s">
        <v>273</v>
      </c>
      <c r="FH40" s="12">
        <v>37</v>
      </c>
      <c r="FI40" s="173"/>
      <c r="FJ40" s="336">
        <v>1439</v>
      </c>
      <c r="FK40" s="337">
        <v>1.9</v>
      </c>
      <c r="FL40" s="338" t="s">
        <v>276</v>
      </c>
      <c r="FM40" s="12">
        <v>37</v>
      </c>
      <c r="FN40" s="173"/>
      <c r="FO40" s="319">
        <v>1431</v>
      </c>
      <c r="FP40" s="320">
        <v>1.9</v>
      </c>
      <c r="FQ40" s="321" t="s">
        <v>276</v>
      </c>
      <c r="FR40" s="12">
        <v>37</v>
      </c>
      <c r="FS40" s="173"/>
      <c r="FT40" s="319">
        <v>1509</v>
      </c>
      <c r="FU40" s="320">
        <v>2</v>
      </c>
      <c r="FV40" s="321" t="s">
        <v>276</v>
      </c>
      <c r="FW40" s="12">
        <v>37</v>
      </c>
      <c r="FX40" s="173"/>
      <c r="FY40" s="319">
        <v>1688</v>
      </c>
      <c r="FZ40" s="320">
        <v>2.2000000000000002</v>
      </c>
      <c r="GA40" s="321" t="s">
        <v>276</v>
      </c>
      <c r="GB40" s="12">
        <v>37</v>
      </c>
      <c r="GC40" s="173"/>
      <c r="GD40" s="348">
        <v>1689</v>
      </c>
      <c r="GE40" s="349">
        <v>2.2000000000000002</v>
      </c>
      <c r="GF40" s="353" t="s">
        <v>276</v>
      </c>
      <c r="GG40" s="12">
        <v>37</v>
      </c>
      <c r="GH40" s="173"/>
      <c r="GI40" s="360">
        <v>3755</v>
      </c>
      <c r="GJ40" s="361">
        <v>2.2000000000000002</v>
      </c>
      <c r="GK40" s="363" t="s">
        <v>273</v>
      </c>
      <c r="GL40" s="12">
        <v>37</v>
      </c>
      <c r="GM40" s="173"/>
      <c r="GN40" s="336">
        <v>3730</v>
      </c>
      <c r="GO40" s="337">
        <v>2.2000000000000002</v>
      </c>
      <c r="GP40" s="338" t="s">
        <v>273</v>
      </c>
      <c r="GQ40" s="12">
        <v>37</v>
      </c>
      <c r="GR40" s="173"/>
      <c r="GS40" s="327">
        <v>3670</v>
      </c>
      <c r="GT40" s="328">
        <v>2.2000000000000002</v>
      </c>
      <c r="GU40" s="372" t="s">
        <v>273</v>
      </c>
      <c r="GV40" s="12">
        <v>37</v>
      </c>
      <c r="GW40" s="173"/>
      <c r="GX40" s="336">
        <v>3570</v>
      </c>
      <c r="GY40" s="337">
        <v>2.1</v>
      </c>
      <c r="GZ40" s="338" t="s">
        <v>273</v>
      </c>
      <c r="HA40" s="12">
        <v>37</v>
      </c>
      <c r="HB40" s="173"/>
      <c r="HC40" s="336">
        <v>3705</v>
      </c>
      <c r="HD40" s="337">
        <v>2.2000000000000002</v>
      </c>
      <c r="HE40" s="338" t="s">
        <v>273</v>
      </c>
      <c r="HF40" s="12">
        <v>37</v>
      </c>
      <c r="HG40" s="173"/>
      <c r="HH40" s="336">
        <v>3715</v>
      </c>
      <c r="HI40" s="337">
        <v>2.2000000000000002</v>
      </c>
      <c r="HJ40" s="338" t="s">
        <v>273</v>
      </c>
      <c r="HK40" s="12">
        <v>37</v>
      </c>
      <c r="HL40" s="173"/>
      <c r="HM40" s="336">
        <v>3670</v>
      </c>
      <c r="HN40" s="337">
        <v>2.2000000000000002</v>
      </c>
      <c r="HO40" s="338" t="s">
        <v>273</v>
      </c>
      <c r="HP40" s="12">
        <v>37</v>
      </c>
      <c r="HQ40" s="173"/>
      <c r="HR40" s="327">
        <v>3755</v>
      </c>
      <c r="HS40" s="328">
        <v>2.2000000000000002</v>
      </c>
      <c r="HT40" s="372" t="s">
        <v>273</v>
      </c>
      <c r="HU40" s="12">
        <v>37</v>
      </c>
      <c r="HV40" s="173"/>
      <c r="HW40" s="327">
        <v>3645</v>
      </c>
      <c r="HX40" s="328">
        <v>2.1</v>
      </c>
      <c r="HY40" s="372" t="s">
        <v>273</v>
      </c>
      <c r="HZ40" s="12">
        <v>37</v>
      </c>
      <c r="IA40" s="173"/>
      <c r="IB40" s="390">
        <v>3485</v>
      </c>
      <c r="IC40" s="391">
        <v>2.1</v>
      </c>
      <c r="ID40" s="392" t="s">
        <v>273</v>
      </c>
      <c r="IE40" s="12">
        <v>37</v>
      </c>
      <c r="IF40" s="173"/>
      <c r="IG40" s="390">
        <v>1590</v>
      </c>
      <c r="IH40" s="391">
        <v>2.2000000000000002</v>
      </c>
      <c r="II40" s="392" t="s">
        <v>268</v>
      </c>
      <c r="IJ40" s="12">
        <v>37</v>
      </c>
      <c r="IK40" s="173"/>
      <c r="IL40" s="390">
        <v>1680</v>
      </c>
      <c r="IM40" s="391">
        <v>2.2999999999999998</v>
      </c>
      <c r="IN40" s="392" t="s">
        <v>268</v>
      </c>
      <c r="IO40" s="12">
        <v>37</v>
      </c>
      <c r="IP40" s="173"/>
      <c r="IQ40" s="390">
        <v>1810</v>
      </c>
      <c r="IR40" s="391">
        <v>2.5</v>
      </c>
      <c r="IS40" s="392" t="s">
        <v>268</v>
      </c>
      <c r="IT40" s="12">
        <v>37</v>
      </c>
      <c r="IU40" s="173"/>
      <c r="IV40" s="390">
        <v>1895</v>
      </c>
      <c r="IW40" s="391">
        <v>2.6</v>
      </c>
      <c r="IX40" s="392" t="s">
        <v>268</v>
      </c>
      <c r="IY40" s="12">
        <v>37</v>
      </c>
      <c r="IZ40" s="173"/>
      <c r="JA40" s="390">
        <v>1955</v>
      </c>
      <c r="JB40" s="391">
        <v>2.7</v>
      </c>
      <c r="JC40" s="392" t="s">
        <v>268</v>
      </c>
      <c r="JD40" s="12">
        <v>37</v>
      </c>
      <c r="JE40" s="173"/>
      <c r="JF40" s="390">
        <v>1935</v>
      </c>
      <c r="JG40" s="391">
        <v>2.7</v>
      </c>
      <c r="JH40" s="392" t="s">
        <v>268</v>
      </c>
      <c r="JI40" s="12">
        <v>37</v>
      </c>
      <c r="JJ40" s="173"/>
      <c r="JK40" s="390">
        <v>1890</v>
      </c>
      <c r="JL40" s="391">
        <v>2.6</v>
      </c>
      <c r="JM40" s="392" t="s">
        <v>268</v>
      </c>
      <c r="JN40" s="12">
        <v>37</v>
      </c>
      <c r="JO40" s="173"/>
      <c r="JP40" s="390">
        <v>1870</v>
      </c>
      <c r="JQ40" s="391">
        <v>2.6</v>
      </c>
      <c r="JR40" s="392" t="s">
        <v>268</v>
      </c>
      <c r="JS40" s="12">
        <v>37</v>
      </c>
      <c r="JT40" s="173"/>
      <c r="JU40" s="390">
        <v>1725</v>
      </c>
      <c r="JV40" s="391">
        <v>2.4</v>
      </c>
      <c r="JW40" s="392" t="s">
        <v>268</v>
      </c>
      <c r="JX40" s="12">
        <v>37</v>
      </c>
      <c r="JY40" s="173"/>
      <c r="JZ40" s="390">
        <v>1775</v>
      </c>
      <c r="KA40" s="391">
        <v>2.5</v>
      </c>
      <c r="KB40" s="392" t="s">
        <v>268</v>
      </c>
      <c r="KC40" s="12">
        <v>37</v>
      </c>
      <c r="KD40" s="173"/>
      <c r="KE40" s="390">
        <v>1825</v>
      </c>
      <c r="KF40" s="391">
        <v>2.5</v>
      </c>
      <c r="KG40" s="392" t="s">
        <v>268</v>
      </c>
      <c r="KH40" s="12">
        <v>37</v>
      </c>
      <c r="KI40" s="173"/>
      <c r="KJ40" s="390">
        <v>1865</v>
      </c>
      <c r="KK40" s="391">
        <v>2.6</v>
      </c>
      <c r="KL40" s="392" t="s">
        <v>268</v>
      </c>
      <c r="KM40" s="12">
        <v>37</v>
      </c>
      <c r="KN40" s="173"/>
      <c r="KO40" s="390">
        <v>1910</v>
      </c>
      <c r="KP40" s="391">
        <v>2.7</v>
      </c>
      <c r="KQ40" s="392" t="s">
        <v>268</v>
      </c>
      <c r="KR40" s="12">
        <v>37</v>
      </c>
      <c r="KS40" s="173"/>
      <c r="KT40" s="390">
        <v>2045</v>
      </c>
      <c r="KU40" s="391">
        <v>2.8</v>
      </c>
      <c r="KV40" s="392" t="s">
        <v>268</v>
      </c>
      <c r="KW40" s="12">
        <v>37</v>
      </c>
      <c r="KX40" s="173"/>
      <c r="KY40" s="421">
        <v>2080</v>
      </c>
      <c r="KZ40" s="422">
        <v>2.9</v>
      </c>
      <c r="LA40" s="423" t="s">
        <v>268</v>
      </c>
      <c r="LB40" s="12">
        <v>37</v>
      </c>
      <c r="LC40" s="173"/>
      <c r="LD40" s="421">
        <v>2270</v>
      </c>
      <c r="LE40" s="422">
        <v>3.2</v>
      </c>
      <c r="LF40" s="423" t="s">
        <v>268</v>
      </c>
      <c r="LG40" s="12">
        <v>37</v>
      </c>
      <c r="LH40" s="173"/>
      <c r="LI40" s="421">
        <v>1990</v>
      </c>
      <c r="LJ40" s="422">
        <v>2.8</v>
      </c>
      <c r="LK40" s="423" t="s">
        <v>268</v>
      </c>
      <c r="LL40" s="12">
        <v>37</v>
      </c>
      <c r="LM40" s="173"/>
      <c r="LN40" s="421">
        <v>1940</v>
      </c>
      <c r="LO40" s="422">
        <v>2.7</v>
      </c>
      <c r="LP40" s="423" t="s">
        <v>268</v>
      </c>
      <c r="LQ40" s="12">
        <v>37</v>
      </c>
      <c r="LR40" s="173"/>
      <c r="LS40" s="421">
        <v>4655</v>
      </c>
      <c r="LT40" s="422">
        <v>2.8</v>
      </c>
      <c r="LU40" s="423" t="s">
        <v>273</v>
      </c>
      <c r="LV40" s="12">
        <v>37</v>
      </c>
      <c r="LW40" s="173"/>
      <c r="LX40" s="421">
        <v>4825</v>
      </c>
      <c r="LY40" s="422">
        <v>2.9</v>
      </c>
      <c r="LZ40" s="423" t="s">
        <v>273</v>
      </c>
      <c r="MA40" s="12">
        <v>37</v>
      </c>
      <c r="MB40" s="173"/>
      <c r="MC40" s="421">
        <v>4850</v>
      </c>
      <c r="MD40" s="422">
        <v>2.9</v>
      </c>
      <c r="ME40" s="423" t="s">
        <v>273</v>
      </c>
      <c r="MF40" s="12">
        <v>37</v>
      </c>
      <c r="MG40" s="173"/>
      <c r="MH40" s="440">
        <v>5010</v>
      </c>
      <c r="MI40" s="441">
        <v>3</v>
      </c>
      <c r="MJ40" s="439" t="s">
        <v>273</v>
      </c>
      <c r="MK40" s="12">
        <v>37</v>
      </c>
      <c r="ML40" s="173"/>
      <c r="MM40" s="449">
        <v>5085</v>
      </c>
      <c r="MN40" s="441">
        <v>3</v>
      </c>
      <c r="MO40" s="448" t="s">
        <v>273</v>
      </c>
      <c r="MP40" s="12">
        <v>37</v>
      </c>
      <c r="MQ40" s="173"/>
      <c r="MR40" s="455">
        <v>5250</v>
      </c>
      <c r="MS40" s="456">
        <v>3.1</v>
      </c>
      <c r="MT40" s="454" t="s">
        <v>273</v>
      </c>
      <c r="MU40" s="12">
        <v>37</v>
      </c>
      <c r="MV40" s="173"/>
      <c r="MW40" s="461">
        <v>5250</v>
      </c>
      <c r="MX40" s="460">
        <v>3.1</v>
      </c>
      <c r="MY40" s="454" t="s">
        <v>273</v>
      </c>
      <c r="MZ40" s="12">
        <v>37</v>
      </c>
      <c r="NA40" s="173"/>
      <c r="NB40" s="461">
        <v>5500</v>
      </c>
      <c r="NC40" s="460">
        <v>3.3</v>
      </c>
      <c r="ND40" s="454" t="s">
        <v>273</v>
      </c>
      <c r="NE40" s="12">
        <v>37</v>
      </c>
      <c r="NF40" s="173"/>
      <c r="NG40" s="468">
        <v>5505</v>
      </c>
      <c r="NH40" s="469">
        <v>3.3</v>
      </c>
      <c r="NI40" s="467" t="s">
        <v>273</v>
      </c>
      <c r="NJ40" s="12">
        <v>37</v>
      </c>
      <c r="NK40" s="173"/>
      <c r="NL40" s="474">
        <v>5420</v>
      </c>
      <c r="NM40" s="477">
        <v>3.2</v>
      </c>
      <c r="NN40" s="467" t="s">
        <v>273</v>
      </c>
      <c r="NO40" s="12">
        <v>37</v>
      </c>
      <c r="NP40" s="173"/>
      <c r="NQ40" s="506">
        <v>5425</v>
      </c>
      <c r="NR40" s="477">
        <v>3.2</v>
      </c>
      <c r="NS40" s="505" t="s">
        <v>273</v>
      </c>
      <c r="NT40" s="12">
        <v>37</v>
      </c>
    </row>
    <row r="41" spans="1:384" ht="13">
      <c r="A41" s="256">
        <v>88817</v>
      </c>
      <c r="B41" s="257">
        <v>2.7</v>
      </c>
      <c r="C41" s="108" t="s">
        <v>10</v>
      </c>
      <c r="D41" s="178"/>
      <c r="E41" s="173"/>
      <c r="F41" s="256">
        <v>90670</v>
      </c>
      <c r="G41" s="257">
        <v>2.7</v>
      </c>
      <c r="H41" s="108" t="s">
        <v>10</v>
      </c>
      <c r="I41" s="178"/>
      <c r="J41" s="173"/>
      <c r="K41" s="256">
        <v>88347</v>
      </c>
      <c r="L41" s="257">
        <v>2.7</v>
      </c>
      <c r="M41" s="108" t="s">
        <v>10</v>
      </c>
      <c r="N41" s="178"/>
      <c r="O41" s="173"/>
      <c r="P41" s="256">
        <v>84161</v>
      </c>
      <c r="Q41" s="257">
        <v>2.5</v>
      </c>
      <c r="R41" s="108" t="s">
        <v>10</v>
      </c>
      <c r="S41" s="178"/>
      <c r="T41" s="173"/>
      <c r="U41" s="256">
        <v>81189</v>
      </c>
      <c r="V41" s="257">
        <v>2.4</v>
      </c>
      <c r="W41" s="108" t="s">
        <v>10</v>
      </c>
      <c r="X41" s="178"/>
      <c r="Y41" s="173"/>
      <c r="Z41" s="256">
        <v>76223</v>
      </c>
      <c r="AA41" s="257">
        <v>2.2999999999999998</v>
      </c>
      <c r="AB41" s="108" t="s">
        <v>10</v>
      </c>
      <c r="AC41" s="178"/>
      <c r="AD41" s="173"/>
      <c r="AE41" s="256">
        <v>74159</v>
      </c>
      <c r="AF41" s="257">
        <v>2.2000000000000002</v>
      </c>
      <c r="AG41" s="108" t="s">
        <v>10</v>
      </c>
      <c r="AH41" s="7"/>
      <c r="AI41" s="173"/>
      <c r="AJ41" s="256">
        <v>72280</v>
      </c>
      <c r="AK41" s="257">
        <v>2.2000000000000002</v>
      </c>
      <c r="AL41" s="108" t="s">
        <v>10</v>
      </c>
      <c r="AM41" s="7"/>
      <c r="AN41" s="173"/>
      <c r="AO41" s="256">
        <v>69153</v>
      </c>
      <c r="AP41" s="257">
        <v>2.1</v>
      </c>
      <c r="AQ41" s="108" t="s">
        <v>10</v>
      </c>
      <c r="AR41" s="7"/>
      <c r="AS41" s="173"/>
      <c r="AT41" s="256">
        <v>66773</v>
      </c>
      <c r="AU41" s="257">
        <v>2</v>
      </c>
      <c r="AV41" s="108" t="s">
        <v>10</v>
      </c>
      <c r="AW41" s="7"/>
      <c r="AX41" s="173"/>
      <c r="AY41" s="256">
        <v>65855</v>
      </c>
      <c r="AZ41" s="257">
        <v>2</v>
      </c>
      <c r="BA41" s="108" t="s">
        <v>10</v>
      </c>
      <c r="BB41" s="7"/>
      <c r="BC41" s="173"/>
      <c r="BD41" s="256">
        <v>64716</v>
      </c>
      <c r="BE41" s="257">
        <v>2</v>
      </c>
      <c r="BF41" s="108" t="s">
        <v>10</v>
      </c>
      <c r="BG41" s="7"/>
      <c r="BH41" s="173"/>
      <c r="BI41" s="256">
        <v>67677</v>
      </c>
      <c r="BJ41" s="257">
        <v>2</v>
      </c>
      <c r="BK41" s="108" t="s">
        <v>10</v>
      </c>
      <c r="BL41" s="7"/>
      <c r="BM41" s="173"/>
      <c r="BN41" s="256">
        <v>67890</v>
      </c>
      <c r="BO41" s="257">
        <v>2</v>
      </c>
      <c r="BP41" s="108" t="s">
        <v>10</v>
      </c>
      <c r="BQ41" s="7"/>
      <c r="BR41" s="173"/>
      <c r="BS41" s="256">
        <v>64039</v>
      </c>
      <c r="BT41" s="257">
        <v>1.9</v>
      </c>
      <c r="BU41" s="108" t="s">
        <v>10</v>
      </c>
      <c r="BV41" s="7"/>
      <c r="BW41" s="173"/>
      <c r="BX41" s="256">
        <v>59731</v>
      </c>
      <c r="BY41" s="257">
        <v>1.8</v>
      </c>
      <c r="BZ41" s="108" t="s">
        <v>10</v>
      </c>
      <c r="CA41" s="7"/>
      <c r="CB41" s="173"/>
      <c r="CC41" s="256">
        <v>55771</v>
      </c>
      <c r="CD41" s="257">
        <v>1.7</v>
      </c>
      <c r="CE41" s="108" t="s">
        <v>10</v>
      </c>
      <c r="CF41" s="7"/>
      <c r="CG41" s="173"/>
      <c r="CH41" s="256">
        <v>50658</v>
      </c>
      <c r="CI41" s="257">
        <v>1.5</v>
      </c>
      <c r="CJ41" s="108" t="s">
        <v>10</v>
      </c>
      <c r="CK41" s="7"/>
      <c r="CL41" s="173"/>
      <c r="CM41" s="256">
        <v>48508</v>
      </c>
      <c r="CN41" s="257">
        <v>1.5</v>
      </c>
      <c r="CO41" s="108" t="s">
        <v>10</v>
      </c>
      <c r="CP41" s="7"/>
      <c r="CQ41" s="173"/>
      <c r="CR41" s="256">
        <v>45930</v>
      </c>
      <c r="CS41" s="257">
        <v>1.4</v>
      </c>
      <c r="CT41" s="108" t="s">
        <v>10</v>
      </c>
      <c r="CU41" s="7"/>
      <c r="CV41" s="173"/>
      <c r="CW41" s="256">
        <v>44395</v>
      </c>
      <c r="CX41" s="257">
        <v>1.3</v>
      </c>
      <c r="CY41" s="108" t="s">
        <v>10</v>
      </c>
      <c r="CZ41" s="7"/>
      <c r="DA41" s="173"/>
      <c r="DB41" s="256">
        <v>43138</v>
      </c>
      <c r="DC41" s="257">
        <v>1.3</v>
      </c>
      <c r="DD41" s="108" t="s">
        <v>10</v>
      </c>
      <c r="DE41" s="7"/>
      <c r="DF41" s="173"/>
      <c r="DG41" s="304">
        <v>42058</v>
      </c>
      <c r="DH41" s="305">
        <v>1.3</v>
      </c>
      <c r="DI41" s="302" t="s">
        <v>10</v>
      </c>
      <c r="DJ41" s="12"/>
      <c r="DK41" s="173"/>
      <c r="DL41" s="308">
        <v>40855</v>
      </c>
      <c r="DM41" s="309">
        <v>1.2</v>
      </c>
      <c r="DN41" s="302" t="s">
        <v>10</v>
      </c>
      <c r="DO41" s="12"/>
      <c r="DP41" s="173"/>
      <c r="DQ41" s="308">
        <v>43473</v>
      </c>
      <c r="DR41" s="309">
        <v>1.3</v>
      </c>
      <c r="DS41" s="302" t="s">
        <v>10</v>
      </c>
      <c r="DT41" s="12"/>
      <c r="DU41" s="173"/>
      <c r="DV41" s="308">
        <v>44208</v>
      </c>
      <c r="DW41" s="309">
        <v>1.3</v>
      </c>
      <c r="DX41" s="302" t="s">
        <v>10</v>
      </c>
      <c r="DY41" s="12"/>
      <c r="DZ41" s="173"/>
      <c r="EA41" s="308">
        <v>41853</v>
      </c>
      <c r="EB41" s="309">
        <v>1.3</v>
      </c>
      <c r="EC41" s="302" t="s">
        <v>10</v>
      </c>
      <c r="ED41" s="12"/>
      <c r="EE41" s="173"/>
      <c r="EF41" s="308">
        <v>39350</v>
      </c>
      <c r="EG41" s="309">
        <v>1.2</v>
      </c>
      <c r="EH41" s="302" t="s">
        <v>10</v>
      </c>
      <c r="EI41" s="12"/>
      <c r="EJ41" s="173"/>
      <c r="EK41" s="322">
        <v>37230</v>
      </c>
      <c r="EL41" s="323">
        <v>1.1000000000000001</v>
      </c>
      <c r="EM41" s="324" t="s">
        <v>10</v>
      </c>
      <c r="EN41" s="12"/>
      <c r="EO41" s="173"/>
      <c r="EP41" s="322">
        <v>35292</v>
      </c>
      <c r="EQ41" s="323">
        <v>1.1000000000000001</v>
      </c>
      <c r="ER41" s="321" t="s">
        <v>10</v>
      </c>
      <c r="ES41" s="12"/>
      <c r="ET41" s="173"/>
      <c r="EU41" s="322">
        <v>34648</v>
      </c>
      <c r="EV41" s="323">
        <v>1</v>
      </c>
      <c r="EW41" s="324" t="s">
        <v>10</v>
      </c>
      <c r="EX41" s="12"/>
      <c r="EY41" s="173"/>
      <c r="EZ41" s="322">
        <v>33385</v>
      </c>
      <c r="FA41" s="323">
        <v>1</v>
      </c>
      <c r="FB41" s="324" t="s">
        <v>10</v>
      </c>
      <c r="FC41" s="12"/>
      <c r="FD41" s="173"/>
      <c r="FE41" s="322">
        <v>32990</v>
      </c>
      <c r="FF41" s="323">
        <v>1</v>
      </c>
      <c r="FG41" s="324" t="s">
        <v>10</v>
      </c>
      <c r="FH41" s="12"/>
      <c r="FI41" s="173"/>
      <c r="FJ41" s="111">
        <v>32423</v>
      </c>
      <c r="FK41" s="112">
        <v>1</v>
      </c>
      <c r="FL41" s="339" t="s">
        <v>10</v>
      </c>
      <c r="FM41" s="12"/>
      <c r="FN41" s="173"/>
      <c r="FO41" s="322">
        <v>31771</v>
      </c>
      <c r="FP41" s="323">
        <v>1</v>
      </c>
      <c r="FQ41" s="324" t="s">
        <v>10</v>
      </c>
      <c r="FR41" s="12"/>
      <c r="FS41" s="173"/>
      <c r="FT41" s="322">
        <v>31273</v>
      </c>
      <c r="FU41" s="323">
        <v>0.9</v>
      </c>
      <c r="FV41" s="324" t="s">
        <v>10</v>
      </c>
      <c r="FW41" s="12"/>
      <c r="FX41" s="173"/>
      <c r="FY41" s="322">
        <v>33539</v>
      </c>
      <c r="FZ41" s="323">
        <v>1</v>
      </c>
      <c r="GA41" s="324" t="s">
        <v>10</v>
      </c>
      <c r="GB41" s="12"/>
      <c r="GC41" s="173"/>
      <c r="GD41" s="354">
        <v>33951</v>
      </c>
      <c r="GE41" s="355">
        <v>1</v>
      </c>
      <c r="GF41" s="352" t="s">
        <v>10</v>
      </c>
      <c r="GG41" s="12"/>
      <c r="GH41" s="173"/>
      <c r="GI41" s="364">
        <v>40630</v>
      </c>
      <c r="GJ41" s="365">
        <v>1.2</v>
      </c>
      <c r="GK41" s="352" t="s">
        <v>10</v>
      </c>
      <c r="GL41" s="12"/>
      <c r="GM41" s="173"/>
      <c r="GN41" s="111">
        <v>39565</v>
      </c>
      <c r="GO41" s="112">
        <v>1.2</v>
      </c>
      <c r="GP41" s="352" t="s">
        <v>10</v>
      </c>
      <c r="GQ41" s="12"/>
      <c r="GR41" s="173"/>
      <c r="GS41" s="373">
        <v>38455</v>
      </c>
      <c r="GT41" s="374">
        <v>1.2</v>
      </c>
      <c r="GU41" s="339" t="s">
        <v>10</v>
      </c>
      <c r="GV41" s="12"/>
      <c r="GW41" s="173"/>
      <c r="GX41" s="111">
        <v>37165</v>
      </c>
      <c r="GY41" s="112">
        <v>1.1000000000000001</v>
      </c>
      <c r="GZ41" s="339" t="s">
        <v>10</v>
      </c>
      <c r="HA41" s="12"/>
      <c r="HB41" s="173"/>
      <c r="HC41" s="111">
        <v>38380</v>
      </c>
      <c r="HD41" s="112">
        <v>1.2</v>
      </c>
      <c r="HE41" s="339" t="s">
        <v>10</v>
      </c>
      <c r="HF41" s="12"/>
      <c r="HG41" s="173"/>
      <c r="HH41" s="111">
        <v>38345</v>
      </c>
      <c r="HI41" s="112">
        <v>1.2</v>
      </c>
      <c r="HJ41" s="339" t="s">
        <v>10</v>
      </c>
      <c r="HK41" s="12"/>
      <c r="HL41" s="173"/>
      <c r="HM41" s="111">
        <v>38060</v>
      </c>
      <c r="HN41" s="112">
        <v>1.1000000000000001</v>
      </c>
      <c r="HO41" s="339" t="s">
        <v>10</v>
      </c>
      <c r="HP41" s="12"/>
      <c r="HQ41" s="173"/>
      <c r="HR41" s="373">
        <v>40025</v>
      </c>
      <c r="HS41" s="374">
        <v>1.2</v>
      </c>
      <c r="HT41" s="339" t="s">
        <v>10</v>
      </c>
      <c r="HU41" s="12"/>
      <c r="HV41" s="173"/>
      <c r="HW41" s="373">
        <v>40345</v>
      </c>
      <c r="HX41" s="374">
        <v>1.2</v>
      </c>
      <c r="HY41" s="339" t="s">
        <v>10</v>
      </c>
      <c r="HZ41" s="12"/>
      <c r="IA41" s="173"/>
      <c r="IB41" s="373">
        <v>40625</v>
      </c>
      <c r="IC41" s="374">
        <v>1.2</v>
      </c>
      <c r="ID41" s="389" t="s">
        <v>10</v>
      </c>
      <c r="IE41" s="12"/>
      <c r="IF41" s="173"/>
      <c r="IG41" s="373">
        <v>42270</v>
      </c>
      <c r="IH41" s="374">
        <v>1.3</v>
      </c>
      <c r="II41" s="389" t="s">
        <v>10</v>
      </c>
      <c r="IJ41" s="12"/>
      <c r="IK41" s="173"/>
      <c r="IL41" s="373">
        <v>44475</v>
      </c>
      <c r="IM41" s="374">
        <v>1.3</v>
      </c>
      <c r="IN41" s="389" t="s">
        <v>10</v>
      </c>
      <c r="IO41" s="12"/>
      <c r="IP41" s="173"/>
      <c r="IQ41" s="373">
        <v>45790</v>
      </c>
      <c r="IR41" s="374">
        <v>1.4</v>
      </c>
      <c r="IS41" s="389" t="s">
        <v>10</v>
      </c>
      <c r="IT41" s="12"/>
      <c r="IU41" s="173"/>
      <c r="IV41" s="373">
        <v>46170</v>
      </c>
      <c r="IW41" s="374">
        <v>1.4</v>
      </c>
      <c r="IX41" s="389" t="s">
        <v>10</v>
      </c>
      <c r="IY41" s="12"/>
      <c r="IZ41" s="173"/>
      <c r="JA41" s="373">
        <v>45155</v>
      </c>
      <c r="JB41" s="374">
        <v>1.3</v>
      </c>
      <c r="JC41" s="389" t="s">
        <v>10</v>
      </c>
      <c r="JD41" s="12"/>
      <c r="JE41" s="173"/>
      <c r="JF41" s="373">
        <v>43945</v>
      </c>
      <c r="JG41" s="374">
        <v>1.3</v>
      </c>
      <c r="JH41" s="389" t="s">
        <v>10</v>
      </c>
      <c r="JI41" s="12"/>
      <c r="JJ41" s="173"/>
      <c r="JK41" s="387">
        <v>43480</v>
      </c>
      <c r="JL41" s="388">
        <v>1.3</v>
      </c>
      <c r="JM41" s="389" t="s">
        <v>10</v>
      </c>
      <c r="JN41" s="12"/>
      <c r="JO41" s="173"/>
      <c r="JP41" s="387">
        <v>43495</v>
      </c>
      <c r="JQ41" s="388">
        <v>1.3</v>
      </c>
      <c r="JR41" s="389" t="s">
        <v>10</v>
      </c>
      <c r="JS41" s="12"/>
      <c r="JT41" s="173"/>
      <c r="JU41" s="387">
        <v>43000</v>
      </c>
      <c r="JV41" s="388">
        <v>1.3</v>
      </c>
      <c r="JW41" s="389" t="s">
        <v>10</v>
      </c>
      <c r="JX41" s="12"/>
      <c r="JY41" s="173"/>
      <c r="JZ41" s="414">
        <v>43095</v>
      </c>
      <c r="KA41" s="415">
        <v>1.3</v>
      </c>
      <c r="KB41" s="389" t="s">
        <v>10</v>
      </c>
      <c r="KC41" s="12"/>
      <c r="KD41" s="173"/>
      <c r="KE41" s="414">
        <v>44075</v>
      </c>
      <c r="KF41" s="415">
        <v>1.3</v>
      </c>
      <c r="KG41" s="389" t="s">
        <v>10</v>
      </c>
      <c r="KH41" s="12"/>
      <c r="KI41" s="173"/>
      <c r="KJ41" s="414">
        <v>45050</v>
      </c>
      <c r="KK41" s="415">
        <v>1.3</v>
      </c>
      <c r="KL41" s="389" t="s">
        <v>10</v>
      </c>
      <c r="KM41" s="12"/>
      <c r="KN41" s="173"/>
      <c r="KO41" s="414">
        <v>47110</v>
      </c>
      <c r="KP41" s="415">
        <v>1.4</v>
      </c>
      <c r="KQ41" s="389" t="s">
        <v>10</v>
      </c>
      <c r="KR41" s="12"/>
      <c r="KS41" s="173"/>
      <c r="KT41" s="414">
        <v>50025</v>
      </c>
      <c r="KU41" s="415">
        <v>1.5</v>
      </c>
      <c r="KV41" s="389" t="s">
        <v>10</v>
      </c>
      <c r="KW41" s="12"/>
      <c r="KX41" s="173"/>
      <c r="KY41" s="414">
        <v>51395</v>
      </c>
      <c r="KZ41" s="415">
        <v>1.5</v>
      </c>
      <c r="LA41" s="389" t="s">
        <v>10</v>
      </c>
      <c r="LB41" s="12"/>
      <c r="LC41" s="173"/>
      <c r="LD41" s="414">
        <v>55295</v>
      </c>
      <c r="LE41" s="415">
        <v>1.6</v>
      </c>
      <c r="LF41" s="389" t="s">
        <v>10</v>
      </c>
      <c r="LG41" s="12"/>
      <c r="LH41" s="173"/>
      <c r="LI41" s="414">
        <v>52480</v>
      </c>
      <c r="LJ41" s="415">
        <v>1.6</v>
      </c>
      <c r="LK41" s="389" t="s">
        <v>10</v>
      </c>
      <c r="LL41" s="12"/>
      <c r="LM41" s="173"/>
      <c r="LN41" s="414">
        <v>52135</v>
      </c>
      <c r="LO41" s="415">
        <v>1.5</v>
      </c>
      <c r="LP41" s="389" t="s">
        <v>10</v>
      </c>
      <c r="LQ41" s="12"/>
      <c r="LR41" s="173"/>
      <c r="LS41" s="373">
        <v>52905</v>
      </c>
      <c r="LT41" s="374">
        <v>1.6</v>
      </c>
      <c r="LU41" s="389" t="s">
        <v>10</v>
      </c>
      <c r="LV41" s="12"/>
      <c r="LW41" s="173"/>
      <c r="LX41" s="373">
        <v>54330</v>
      </c>
      <c r="LY41" s="374">
        <v>1.6</v>
      </c>
      <c r="LZ41" s="389" t="s">
        <v>10</v>
      </c>
      <c r="MA41" s="12"/>
      <c r="MB41" s="173"/>
      <c r="MC41" s="373">
        <v>55080</v>
      </c>
      <c r="MD41" s="374">
        <v>1.6</v>
      </c>
      <c r="ME41" s="389" t="s">
        <v>10</v>
      </c>
      <c r="MF41" s="12"/>
      <c r="MG41" s="173"/>
      <c r="MH41" s="442">
        <v>56720</v>
      </c>
      <c r="MI41" s="443">
        <v>1.7</v>
      </c>
      <c r="MJ41" s="389" t="s">
        <v>10</v>
      </c>
      <c r="MK41" s="12"/>
      <c r="ML41" s="173"/>
      <c r="MM41" s="442">
        <v>59015</v>
      </c>
      <c r="MN41" s="443">
        <v>1.8</v>
      </c>
      <c r="MO41" s="389" t="s">
        <v>10</v>
      </c>
      <c r="MP41" s="12"/>
      <c r="MQ41" s="173"/>
      <c r="MR41" s="442">
        <v>61250</v>
      </c>
      <c r="MS41" s="443">
        <v>1.8</v>
      </c>
      <c r="MT41" s="389" t="s">
        <v>10</v>
      </c>
      <c r="MU41" s="12"/>
      <c r="MV41" s="173"/>
      <c r="MW41" s="442">
        <v>62280</v>
      </c>
      <c r="MX41" s="443">
        <v>1.8</v>
      </c>
      <c r="MY41" s="389" t="s">
        <v>10</v>
      </c>
      <c r="MZ41" s="12"/>
      <c r="NA41" s="173"/>
      <c r="NB41" s="442">
        <v>66885</v>
      </c>
      <c r="NC41" s="443">
        <v>2</v>
      </c>
      <c r="ND41" s="389" t="s">
        <v>10</v>
      </c>
      <c r="NE41" s="12"/>
      <c r="NF41" s="173"/>
      <c r="NG41" s="442">
        <v>68040</v>
      </c>
      <c r="NH41" s="443">
        <v>2</v>
      </c>
      <c r="NI41" s="389" t="s">
        <v>10</v>
      </c>
      <c r="NJ41" s="12"/>
      <c r="NK41" s="173"/>
      <c r="NL41" s="442">
        <v>67855</v>
      </c>
      <c r="NM41" s="443">
        <v>2</v>
      </c>
      <c r="NN41" s="389" t="s">
        <v>10</v>
      </c>
      <c r="NO41" s="12"/>
      <c r="NP41" s="173"/>
      <c r="NQ41" s="507">
        <v>67530</v>
      </c>
      <c r="NR41" s="508">
        <v>2</v>
      </c>
      <c r="NS41" s="389" t="s">
        <v>10</v>
      </c>
      <c r="NT41" s="12"/>
    </row>
    <row r="42" spans="1:384" ht="13">
      <c r="A42" s="56"/>
      <c r="B42" s="56"/>
      <c r="F42" s="56"/>
      <c r="G42" s="56"/>
      <c r="K42" s="56"/>
      <c r="L42" s="56"/>
      <c r="P42" s="56"/>
      <c r="Q42" s="56"/>
      <c r="U42" s="56"/>
      <c r="V42" s="56"/>
      <c r="Z42" s="56"/>
      <c r="AA42" s="56"/>
      <c r="AE42" s="56"/>
      <c r="AF42" s="56"/>
      <c r="AJ42" s="56"/>
      <c r="AK42" s="56"/>
      <c r="AO42" s="56"/>
      <c r="AP42" s="56"/>
      <c r="AT42" s="56"/>
      <c r="AU42" s="56"/>
      <c r="AY42" s="56"/>
      <c r="AZ42" s="56"/>
      <c r="BD42" s="56"/>
      <c r="BE42" s="56"/>
      <c r="BI42" s="56"/>
      <c r="BJ42" s="56"/>
      <c r="BN42" s="56"/>
      <c r="BO42" s="56"/>
      <c r="BS42" s="56"/>
      <c r="BT42" s="56"/>
      <c r="BX42" s="56"/>
      <c r="BY42" s="56"/>
      <c r="CC42" s="56"/>
      <c r="CD42" s="56"/>
      <c r="CH42" s="56"/>
      <c r="CI42" s="56"/>
      <c r="CM42" s="56"/>
      <c r="CN42" s="56"/>
      <c r="CR42" s="56"/>
      <c r="CS42" s="56"/>
      <c r="CW42" s="56"/>
      <c r="CX42" s="56"/>
      <c r="DB42" s="56"/>
      <c r="DC42" s="56"/>
      <c r="DG42" s="56"/>
      <c r="DH42" s="56"/>
      <c r="DL42" s="56"/>
      <c r="DM42" s="56"/>
      <c r="DQ42" s="56"/>
      <c r="DR42" s="56"/>
      <c r="DV42" s="56"/>
      <c r="DW42" s="56"/>
      <c r="EA42" s="56"/>
      <c r="EB42" s="56"/>
      <c r="EF42" s="56"/>
      <c r="EG42" s="56"/>
      <c r="EK42" s="56"/>
      <c r="EL42" s="56"/>
      <c r="EP42" s="56"/>
      <c r="EQ42" s="56"/>
      <c r="EU42" s="56"/>
      <c r="EV42" s="56"/>
      <c r="EZ42" s="56"/>
      <c r="FA42" s="56"/>
      <c r="FE42" s="56"/>
      <c r="FF42" s="56"/>
      <c r="FJ42" s="56"/>
      <c r="FK42" s="56"/>
      <c r="FO42" s="56"/>
      <c r="FP42" s="56"/>
    </row>
  </sheetData>
  <phoneticPr fontId="2" type="noConversion"/>
  <conditionalFormatting sqref="LF4">
    <cfRule type="containsText" dxfId="13" priority="14" operator="containsText" text="East Dorset">
      <formula>NOT(ISERROR(SEARCH("East Dorset",LF4)))</formula>
    </cfRule>
  </conditionalFormatting>
  <conditionalFormatting sqref="LK4">
    <cfRule type="containsText" dxfId="12" priority="13" operator="containsText" text="East Dorset">
      <formula>NOT(ISERROR(SEARCH("East Dorset",LK4)))</formula>
    </cfRule>
  </conditionalFormatting>
  <conditionalFormatting sqref="LP4">
    <cfRule type="containsText" dxfId="11" priority="12" operator="containsText" text="East Dorset">
      <formula>NOT(ISERROR(SEARCH("East Dorset",LP4)))</formula>
    </cfRule>
  </conditionalFormatting>
  <conditionalFormatting sqref="LU4">
    <cfRule type="containsText" dxfId="10" priority="11" operator="containsText" text="East Dorset">
      <formula>NOT(ISERROR(SEARCH("East Dorset",LU4)))</formula>
    </cfRule>
  </conditionalFormatting>
  <conditionalFormatting sqref="LZ4">
    <cfRule type="containsText" dxfId="9" priority="10" operator="containsText" text="East Dorset">
      <formula>NOT(ISERROR(SEARCH("East Dorset",LZ4)))</formula>
    </cfRule>
  </conditionalFormatting>
  <conditionalFormatting sqref="ME4">
    <cfRule type="containsText" dxfId="8" priority="9" operator="containsText" text="East Dorset">
      <formula>NOT(ISERROR(SEARCH("East Dorset",ME4)))</formula>
    </cfRule>
  </conditionalFormatting>
  <conditionalFormatting sqref="MJ4">
    <cfRule type="containsText" dxfId="7" priority="8" operator="containsText" text="East Dorset">
      <formula>NOT(ISERROR(SEARCH("East Dorset",MJ4)))</formula>
    </cfRule>
  </conditionalFormatting>
  <conditionalFormatting sqref="MO4">
    <cfRule type="containsText" dxfId="6" priority="7" operator="containsText" text="East Dorset">
      <formula>NOT(ISERROR(SEARCH("East Dorset",MO4)))</formula>
    </cfRule>
  </conditionalFormatting>
  <conditionalFormatting sqref="MT4">
    <cfRule type="containsText" dxfId="5" priority="6" operator="containsText" text="East Dorset">
      <formula>NOT(ISERROR(SEARCH("East Dorset",MT4)))</formula>
    </cfRule>
  </conditionalFormatting>
  <conditionalFormatting sqref="MY4">
    <cfRule type="containsText" dxfId="4" priority="5" operator="containsText" text="East Dorset">
      <formula>NOT(ISERROR(SEARCH("East Dorset",MY4)))</formula>
    </cfRule>
  </conditionalFormatting>
  <conditionalFormatting sqref="ND4">
    <cfRule type="containsText" dxfId="3" priority="4" operator="containsText" text="East Dorset">
      <formula>NOT(ISERROR(SEARCH("East Dorset",ND4)))</formula>
    </cfRule>
  </conditionalFormatting>
  <conditionalFormatting sqref="NI4">
    <cfRule type="containsText" dxfId="2" priority="3" operator="containsText" text="East Dorset">
      <formula>NOT(ISERROR(SEARCH("East Dorset",NI4)))</formula>
    </cfRule>
  </conditionalFormatting>
  <conditionalFormatting sqref="NN4">
    <cfRule type="containsText" dxfId="1" priority="2" operator="containsText" text="East Dorset">
      <formula>NOT(ISERROR(SEARCH("East Dorset",NN4)))</formula>
    </cfRule>
  </conditionalFormatting>
  <conditionalFormatting sqref="NS4">
    <cfRule type="containsText" dxfId="0" priority="1" operator="containsText" text="East Dorset">
      <formula>NOT(ISERROR(SEARCH("East Dorset",NS4)))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GJ653"/>
  <sheetViews>
    <sheetView topLeftCell="FO598" workbookViewId="0">
      <selection activeCell="GD627" sqref="GD627"/>
    </sheetView>
  </sheetViews>
  <sheetFormatPr defaultRowHeight="12.5"/>
  <cols>
    <col min="1" max="1" width="25.81640625" style="274" hidden="1" customWidth="1"/>
    <col min="2" max="2" width="17.54296875" customWidth="1"/>
    <col min="3" max="3" width="10.54296875" customWidth="1"/>
    <col min="4" max="4" width="8.81640625" customWidth="1"/>
    <col min="5" max="5" width="10.7265625" customWidth="1"/>
    <col min="6" max="6" width="7.1796875" customWidth="1"/>
    <col min="7" max="7" width="9.7265625" customWidth="1"/>
    <col min="8" max="8" width="8.1796875" customWidth="1"/>
    <col min="9" max="9" width="7.54296875" customWidth="1"/>
    <col min="10" max="10" width="15.7265625" customWidth="1"/>
    <col min="11" max="11" width="13" customWidth="1"/>
    <col min="12" max="12" width="11.26953125" customWidth="1"/>
    <col min="13" max="13" width="9.7265625" customWidth="1"/>
    <col min="14" max="14" width="22.7265625" customWidth="1"/>
    <col min="15" max="15" width="21.26953125" customWidth="1"/>
    <col min="17" max="17" width="14.26953125" customWidth="1"/>
    <col min="18" max="18" width="9.7265625" customWidth="1"/>
    <col min="21" max="21" width="23.7265625" customWidth="1"/>
    <col min="147" max="157" width="9.453125" customWidth="1"/>
    <col min="158" max="158" width="9.453125" style="384" customWidth="1"/>
    <col min="159" max="159" width="9.453125" style="386" customWidth="1"/>
    <col min="160" max="160" width="9.453125" style="393" customWidth="1"/>
    <col min="161" max="161" width="9.453125" style="395" customWidth="1"/>
    <col min="162" max="162" width="9.453125" style="396" customWidth="1"/>
    <col min="163" max="163" width="9.453125" style="399" customWidth="1"/>
    <col min="164" max="164" width="9.453125" style="402" customWidth="1"/>
    <col min="165" max="165" width="11.453125" customWidth="1"/>
    <col min="166" max="166" width="11.453125" style="410" customWidth="1"/>
    <col min="167" max="167" width="11.453125" customWidth="1"/>
    <col min="168" max="168" width="11.453125" style="413" customWidth="1"/>
    <col min="169" max="169" width="11.453125" style="416" customWidth="1"/>
    <col min="170" max="170" width="11.453125" style="417" customWidth="1"/>
    <col min="171" max="171" width="11.453125" style="418" customWidth="1"/>
    <col min="172" max="172" width="11.453125" style="419" customWidth="1"/>
    <col min="173" max="173" width="11.453125" style="420" customWidth="1"/>
    <col min="174" max="174" width="11.453125" style="425" customWidth="1"/>
    <col min="175" max="175" width="11.453125" style="427" customWidth="1"/>
    <col min="176" max="176" width="11.453125" style="428" customWidth="1"/>
    <col min="177" max="177" width="11.453125" style="429" customWidth="1"/>
    <col min="178" max="178" width="11.453125" style="433" customWidth="1"/>
    <col min="179" max="179" width="11.453125" style="436" customWidth="1"/>
    <col min="180" max="180" width="11.453125" style="437" customWidth="1"/>
    <col min="181" max="181" width="11.453125" style="446" customWidth="1"/>
    <col min="182" max="182" width="11.453125" style="452" customWidth="1"/>
    <col min="183" max="183" width="11.453125" style="462" customWidth="1"/>
    <col min="184" max="184" width="11.453125" style="463" customWidth="1"/>
    <col min="185" max="185" width="11.453125" style="466" customWidth="1"/>
    <col min="186" max="186" width="11.453125" style="495" customWidth="1"/>
    <col min="187" max="187" width="11.453125" style="463" customWidth="1"/>
    <col min="188" max="188" width="11.453125" style="429" customWidth="1"/>
    <col min="189" max="189" width="19.7265625" customWidth="1"/>
  </cols>
  <sheetData>
    <row r="1" spans="1:22" s="4" customFormat="1" ht="15.5">
      <c r="A1" s="262"/>
      <c r="B1" s="34" t="s">
        <v>97</v>
      </c>
      <c r="C1" s="1"/>
      <c r="D1" s="2"/>
      <c r="E1" s="1"/>
      <c r="F1" s="2"/>
      <c r="G1" s="1"/>
      <c r="H1" s="3"/>
      <c r="I1" s="3"/>
      <c r="J1" s="181">
        <v>43586</v>
      </c>
      <c r="Q1" s="7"/>
      <c r="R1" s="7"/>
      <c r="S1" s="7"/>
      <c r="T1" s="8"/>
      <c r="U1" s="9"/>
      <c r="V1" s="10"/>
    </row>
    <row r="2" spans="1:22" s="4" customFormat="1" ht="11.5">
      <c r="A2" s="263"/>
      <c r="B2" s="19"/>
      <c r="C2" s="1"/>
      <c r="D2" s="2"/>
      <c r="E2" s="1"/>
      <c r="F2" s="2"/>
      <c r="G2" s="1"/>
      <c r="H2" s="3"/>
      <c r="I2" s="498"/>
      <c r="J2" s="498"/>
      <c r="K2" s="223" t="s">
        <v>278</v>
      </c>
      <c r="M2" s="19"/>
      <c r="N2" s="19"/>
      <c r="O2" s="19"/>
      <c r="P2" s="19"/>
    </row>
    <row r="3" spans="1:22" s="4" customFormat="1" ht="13">
      <c r="A3" s="264"/>
      <c r="B3" s="49" t="s">
        <v>31</v>
      </c>
      <c r="C3" s="2"/>
      <c r="D3" s="1"/>
      <c r="E3" s="2"/>
      <c r="F3" s="1"/>
      <c r="G3" s="3"/>
      <c r="H3" s="3"/>
      <c r="I3" s="498"/>
      <c r="J3" s="498"/>
    </row>
    <row r="4" spans="1:22" s="4" customFormat="1" ht="10.5">
      <c r="A4" s="265"/>
      <c r="B4" s="5" t="s">
        <v>1</v>
      </c>
      <c r="C4" s="44" t="s">
        <v>134</v>
      </c>
      <c r="D4" s="1"/>
      <c r="E4" s="2"/>
      <c r="F4" s="1"/>
      <c r="G4" s="3"/>
      <c r="H4" s="3"/>
      <c r="I4" s="498"/>
      <c r="J4" s="498"/>
      <c r="K4" s="260"/>
    </row>
    <row r="5" spans="1:22" s="4" customFormat="1" ht="10">
      <c r="A5" s="266"/>
      <c r="B5" s="1" t="s">
        <v>2</v>
      </c>
      <c r="C5" s="13">
        <f>J1</f>
        <v>43586</v>
      </c>
      <c r="D5" s="1"/>
      <c r="E5" s="2"/>
      <c r="F5" s="1"/>
      <c r="G5" s="3"/>
      <c r="H5" s="3"/>
      <c r="I5" s="498"/>
      <c r="J5" s="498"/>
    </row>
    <row r="6" spans="1:22" s="4" customFormat="1" ht="10">
      <c r="A6" s="266"/>
      <c r="B6" s="1" t="s">
        <v>3</v>
      </c>
      <c r="C6" s="259" t="s">
        <v>32</v>
      </c>
      <c r="D6" s="1"/>
      <c r="E6" s="2"/>
      <c r="F6" s="1"/>
      <c r="G6" s="3"/>
      <c r="H6" s="3"/>
      <c r="I6" s="498"/>
      <c r="J6" s="498"/>
    </row>
    <row r="7" spans="1:22" s="4" customFormat="1" ht="10">
      <c r="A7" s="266"/>
      <c r="B7" s="1" t="s">
        <v>15</v>
      </c>
      <c r="C7" s="45" t="s">
        <v>16</v>
      </c>
      <c r="D7" s="1"/>
      <c r="E7" s="2"/>
      <c r="F7" s="1"/>
      <c r="G7" s="3"/>
      <c r="H7" s="3"/>
      <c r="I7" s="498"/>
      <c r="J7" s="498"/>
    </row>
    <row r="8" spans="1:22" s="4" customFormat="1" ht="11.5">
      <c r="A8" s="267"/>
      <c r="B8" s="289" t="s">
        <v>167</v>
      </c>
      <c r="D8" s="2"/>
      <c r="E8" s="1"/>
      <c r="F8" s="2"/>
      <c r="G8" s="1"/>
      <c r="H8" s="3"/>
      <c r="I8" s="3"/>
      <c r="J8" s="12"/>
      <c r="K8" s="12"/>
      <c r="L8" s="180"/>
      <c r="M8" s="12"/>
      <c r="N8" s="12"/>
      <c r="O8" s="12"/>
      <c r="P8" s="12"/>
    </row>
    <row r="9" spans="1:22" s="15" customFormat="1">
      <c r="A9" s="179" t="s">
        <v>281</v>
      </c>
      <c r="B9" s="18" t="s">
        <v>0</v>
      </c>
      <c r="C9" s="37" t="s">
        <v>4</v>
      </c>
      <c r="D9" s="38" t="s">
        <v>5</v>
      </c>
      <c r="E9" s="37" t="s">
        <v>6</v>
      </c>
      <c r="F9" s="38" t="s">
        <v>5</v>
      </c>
      <c r="G9" s="37" t="s">
        <v>7</v>
      </c>
      <c r="H9" s="39" t="s">
        <v>5</v>
      </c>
      <c r="I9" s="51"/>
      <c r="J9" s="18" t="s">
        <v>0</v>
      </c>
      <c r="K9" s="18"/>
      <c r="L9" s="180"/>
      <c r="M9" s="18"/>
      <c r="N9" s="432" t="s">
        <v>386</v>
      </c>
      <c r="O9" s="18"/>
      <c r="P9" s="18"/>
      <c r="T9" s="15" t="s">
        <v>0</v>
      </c>
    </row>
    <row r="10" spans="1:22" s="4" customFormat="1" ht="13">
      <c r="A10" s="268"/>
      <c r="B10" s="20" t="s">
        <v>9</v>
      </c>
      <c r="C10" s="58">
        <v>646335</v>
      </c>
      <c r="D10" s="463">
        <v>3.2</v>
      </c>
      <c r="E10" s="58">
        <v>445390</v>
      </c>
      <c r="F10" s="463">
        <v>2.2000000000000002</v>
      </c>
      <c r="G10" s="58">
        <v>1091725</v>
      </c>
      <c r="H10" s="57">
        <v>2.7</v>
      </c>
      <c r="I10" s="52"/>
      <c r="J10" s="20" t="s">
        <v>9</v>
      </c>
      <c r="K10" s="20"/>
      <c r="N10" s="20"/>
      <c r="O10" s="20"/>
      <c r="P10" s="20"/>
    </row>
    <row r="11" spans="1:22" s="4" customFormat="1" ht="13">
      <c r="A11" s="287" t="s">
        <v>282</v>
      </c>
      <c r="B11" s="20" t="s">
        <v>8</v>
      </c>
      <c r="C11" s="58">
        <v>664845</v>
      </c>
      <c r="D11" s="463">
        <v>3.2</v>
      </c>
      <c r="E11" s="58">
        <v>456095</v>
      </c>
      <c r="F11" s="463">
        <v>2.2000000000000002</v>
      </c>
      <c r="G11" s="58">
        <v>1120935</v>
      </c>
      <c r="H11" s="57">
        <v>2.7</v>
      </c>
      <c r="I11" s="52"/>
      <c r="J11" s="20" t="s">
        <v>8</v>
      </c>
      <c r="K11" s="20"/>
      <c r="L11" s="20"/>
      <c r="M11" s="179" t="s">
        <v>285</v>
      </c>
      <c r="N11" s="20"/>
      <c r="O11" s="20"/>
      <c r="P11" s="20"/>
    </row>
    <row r="12" spans="1:22" s="4" customFormat="1" ht="13">
      <c r="A12" s="269" t="s">
        <v>283</v>
      </c>
      <c r="B12" s="12" t="s">
        <v>28</v>
      </c>
      <c r="C12" s="58">
        <v>57940</v>
      </c>
      <c r="D12" s="463">
        <v>2.1</v>
      </c>
      <c r="E12" s="58">
        <v>42040</v>
      </c>
      <c r="F12" s="463">
        <v>1.5</v>
      </c>
      <c r="G12" s="58">
        <v>99980</v>
      </c>
      <c r="H12" s="57">
        <v>1.8</v>
      </c>
      <c r="I12" s="52"/>
      <c r="J12" s="12" t="s">
        <v>28</v>
      </c>
      <c r="K12" s="12"/>
      <c r="L12" s="12"/>
      <c r="M12" s="212">
        <f>H10</f>
        <v>2.7</v>
      </c>
      <c r="N12" s="20" t="s">
        <v>9</v>
      </c>
      <c r="O12" s="12"/>
      <c r="P12" s="12"/>
      <c r="Q12" s="14"/>
      <c r="U12" s="14"/>
    </row>
    <row r="13" spans="1:22" s="4" customFormat="1" ht="13">
      <c r="A13" s="268" t="s">
        <v>284</v>
      </c>
      <c r="B13" s="20" t="s">
        <v>29</v>
      </c>
      <c r="C13" s="58">
        <v>39645</v>
      </c>
      <c r="D13" s="463">
        <v>2.4</v>
      </c>
      <c r="E13" s="58">
        <v>27880</v>
      </c>
      <c r="F13" s="463">
        <v>1.6</v>
      </c>
      <c r="G13" s="58">
        <v>67530</v>
      </c>
      <c r="H13" s="57">
        <v>2</v>
      </c>
      <c r="I13" s="52"/>
      <c r="J13" s="20" t="s">
        <v>29</v>
      </c>
      <c r="K13" s="20"/>
      <c r="L13" s="20"/>
      <c r="M13" s="213">
        <f>H13</f>
        <v>2</v>
      </c>
      <c r="N13" s="20" t="s">
        <v>29</v>
      </c>
      <c r="O13" s="20"/>
      <c r="P13" s="20"/>
    </row>
    <row r="14" spans="1:22" s="11" customFormat="1" ht="13">
      <c r="A14" s="268"/>
      <c r="B14" s="20" t="s">
        <v>19</v>
      </c>
      <c r="C14" s="58">
        <v>250</v>
      </c>
      <c r="D14" s="463">
        <v>1.9</v>
      </c>
      <c r="E14" s="58">
        <v>195</v>
      </c>
      <c r="F14" s="463">
        <v>1.5</v>
      </c>
      <c r="G14" s="58">
        <v>445</v>
      </c>
      <c r="H14" s="57">
        <v>1.7</v>
      </c>
      <c r="I14" s="52"/>
      <c r="J14" s="20" t="s">
        <v>19</v>
      </c>
      <c r="K14" s="20"/>
      <c r="L14" s="20"/>
      <c r="M14" s="213">
        <f>H23</f>
        <v>2</v>
      </c>
      <c r="N14" s="56" t="s">
        <v>35</v>
      </c>
      <c r="O14" s="20"/>
      <c r="P14" s="20"/>
    </row>
    <row r="15" spans="1:22" s="4" customFormat="1" ht="13">
      <c r="A15" s="268"/>
      <c r="B15" s="20" t="s">
        <v>20</v>
      </c>
      <c r="C15" s="58">
        <v>310</v>
      </c>
      <c r="D15" s="463">
        <v>1.3</v>
      </c>
      <c r="E15" s="58">
        <v>240</v>
      </c>
      <c r="F15" s="463">
        <v>1</v>
      </c>
      <c r="G15" s="58">
        <v>550</v>
      </c>
      <c r="H15" s="57">
        <v>1.2</v>
      </c>
      <c r="I15" s="52"/>
      <c r="J15" s="20" t="s">
        <v>20</v>
      </c>
      <c r="K15" s="20"/>
      <c r="L15" s="20"/>
      <c r="M15" s="213">
        <f>H20</f>
        <v>2.8</v>
      </c>
      <c r="N15" s="20" t="s">
        <v>37</v>
      </c>
      <c r="O15" s="20"/>
      <c r="P15" s="20"/>
    </row>
    <row r="16" spans="1:22" s="4" customFormat="1" ht="13">
      <c r="A16" s="268"/>
      <c r="B16" s="20" t="s">
        <v>21</v>
      </c>
      <c r="C16" s="58">
        <v>290</v>
      </c>
      <c r="D16" s="463">
        <v>1.4</v>
      </c>
      <c r="E16" s="58">
        <v>280</v>
      </c>
      <c r="F16" s="463">
        <v>1.4</v>
      </c>
      <c r="G16" s="58">
        <v>570</v>
      </c>
      <c r="H16" s="57">
        <v>1.4</v>
      </c>
      <c r="I16" s="52"/>
      <c r="J16" s="20" t="s">
        <v>21</v>
      </c>
      <c r="K16" s="20"/>
      <c r="L16" s="20"/>
      <c r="M16" s="213">
        <f>H22</f>
        <v>2</v>
      </c>
      <c r="N16" s="20" t="s">
        <v>36</v>
      </c>
      <c r="O16" s="20"/>
      <c r="P16" s="20"/>
    </row>
    <row r="17" spans="1:21" s="4" customFormat="1" ht="13">
      <c r="A17" s="268"/>
      <c r="B17" s="20" t="s">
        <v>22</v>
      </c>
      <c r="C17" s="58">
        <v>230</v>
      </c>
      <c r="D17" s="463">
        <v>1.7</v>
      </c>
      <c r="E17" s="58">
        <v>180</v>
      </c>
      <c r="F17" s="463">
        <v>1.4</v>
      </c>
      <c r="G17" s="58">
        <v>410</v>
      </c>
      <c r="H17" s="57">
        <v>1.5</v>
      </c>
      <c r="I17" s="52"/>
      <c r="J17" s="20" t="s">
        <v>22</v>
      </c>
      <c r="K17" s="20"/>
      <c r="L17" s="20"/>
      <c r="M17" s="213">
        <f>H21</f>
        <v>1.6</v>
      </c>
      <c r="N17" s="20" t="s">
        <v>25</v>
      </c>
      <c r="O17" s="20"/>
      <c r="P17" s="20"/>
    </row>
    <row r="18" spans="1:21" s="4" customFormat="1" ht="13">
      <c r="A18" s="268"/>
      <c r="B18" s="20" t="s">
        <v>23</v>
      </c>
      <c r="C18" s="58">
        <v>450</v>
      </c>
      <c r="D18" s="463">
        <v>1.7</v>
      </c>
      <c r="E18" s="58">
        <v>350</v>
      </c>
      <c r="F18" s="463">
        <v>1.2</v>
      </c>
      <c r="G18" s="58">
        <v>805</v>
      </c>
      <c r="H18" s="57">
        <v>1.5</v>
      </c>
      <c r="I18" s="52"/>
      <c r="J18" s="20" t="s">
        <v>23</v>
      </c>
      <c r="K18" s="20"/>
      <c r="L18" s="20"/>
      <c r="M18" s="213">
        <f t="shared" ref="M18:M23" si="0">H14</f>
        <v>1.7</v>
      </c>
      <c r="N18" s="20" t="s">
        <v>19</v>
      </c>
      <c r="O18" s="20"/>
      <c r="P18" s="20"/>
    </row>
    <row r="19" spans="1:21" s="4" customFormat="1" ht="23">
      <c r="A19" s="268"/>
      <c r="B19" s="20" t="s">
        <v>24</v>
      </c>
      <c r="C19" s="58">
        <v>645</v>
      </c>
      <c r="D19" s="463">
        <v>3.3</v>
      </c>
      <c r="E19" s="58">
        <v>375</v>
      </c>
      <c r="F19" s="463">
        <v>2</v>
      </c>
      <c r="G19" s="58">
        <v>1020</v>
      </c>
      <c r="H19" s="57">
        <v>2.6</v>
      </c>
      <c r="I19" s="52"/>
      <c r="J19" s="20" t="s">
        <v>24</v>
      </c>
      <c r="K19" s="20"/>
      <c r="L19" s="20"/>
      <c r="M19" s="213">
        <f t="shared" si="0"/>
        <v>1.2</v>
      </c>
      <c r="N19" s="20" t="s">
        <v>20</v>
      </c>
      <c r="O19" s="20"/>
      <c r="P19" s="20"/>
    </row>
    <row r="20" spans="1:21" s="4" customFormat="1" ht="13">
      <c r="A20" s="268"/>
      <c r="B20" s="20" t="s">
        <v>17</v>
      </c>
      <c r="C20" s="58">
        <v>2190</v>
      </c>
      <c r="D20" s="463">
        <v>3.4</v>
      </c>
      <c r="E20" s="58">
        <v>1310</v>
      </c>
      <c r="F20" s="463">
        <v>2.1</v>
      </c>
      <c r="G20" s="58">
        <v>3500</v>
      </c>
      <c r="H20" s="57">
        <v>2.8</v>
      </c>
      <c r="I20" s="52"/>
      <c r="J20" s="20" t="s">
        <v>17</v>
      </c>
      <c r="K20" s="20"/>
      <c r="L20" s="20"/>
      <c r="M20" s="213">
        <f t="shared" si="0"/>
        <v>1.4</v>
      </c>
      <c r="N20" s="20" t="s">
        <v>21</v>
      </c>
      <c r="O20" s="20"/>
      <c r="P20" s="20"/>
      <c r="Q20" s="17" t="s">
        <v>17</v>
      </c>
      <c r="R20" s="1">
        <f>G20</f>
        <v>3500</v>
      </c>
      <c r="S20" s="21">
        <f>R20/$R$23</f>
        <v>0.38461538461538464</v>
      </c>
    </row>
    <row r="21" spans="1:21" s="4" customFormat="1" ht="13">
      <c r="A21" s="268"/>
      <c r="B21" s="20" t="s">
        <v>25</v>
      </c>
      <c r="C21" s="58">
        <v>2175</v>
      </c>
      <c r="D21" s="463">
        <v>1.9</v>
      </c>
      <c r="E21" s="58">
        <v>1625</v>
      </c>
      <c r="F21" s="463">
        <v>1.4</v>
      </c>
      <c r="G21" s="58">
        <v>3800</v>
      </c>
      <c r="H21" s="57">
        <v>1.6</v>
      </c>
      <c r="I21" s="52"/>
      <c r="J21" s="20" t="s">
        <v>25</v>
      </c>
      <c r="K21" s="20"/>
      <c r="L21" s="20"/>
      <c r="M21" s="213">
        <f t="shared" si="0"/>
        <v>1.5</v>
      </c>
      <c r="N21" s="20" t="s">
        <v>22</v>
      </c>
      <c r="O21" s="20"/>
      <c r="P21" s="20"/>
      <c r="Q21" s="20" t="s">
        <v>25</v>
      </c>
      <c r="R21" s="1">
        <f>G21</f>
        <v>3800</v>
      </c>
      <c r="S21" s="21">
        <f>R21/$R$23</f>
        <v>0.4175824175824176</v>
      </c>
    </row>
    <row r="22" spans="1:21" s="23" customFormat="1" ht="13">
      <c r="A22" s="268"/>
      <c r="B22" s="20" t="s">
        <v>18</v>
      </c>
      <c r="C22" s="58">
        <v>1020</v>
      </c>
      <c r="D22" s="463">
        <v>2.2000000000000002</v>
      </c>
      <c r="E22" s="58">
        <v>780</v>
      </c>
      <c r="F22" s="463">
        <v>1.7</v>
      </c>
      <c r="G22" s="58">
        <v>1800</v>
      </c>
      <c r="H22" s="57">
        <v>2</v>
      </c>
      <c r="I22" s="52"/>
      <c r="J22" s="20" t="s">
        <v>18</v>
      </c>
      <c r="K22" s="20"/>
      <c r="L22" s="20"/>
      <c r="M22" s="213">
        <f t="shared" si="0"/>
        <v>1.5</v>
      </c>
      <c r="N22" s="20" t="s">
        <v>23</v>
      </c>
      <c r="O22" s="20"/>
      <c r="P22" s="20"/>
      <c r="Q22" s="17" t="s">
        <v>18</v>
      </c>
      <c r="R22" s="1">
        <f>G22</f>
        <v>1800</v>
      </c>
      <c r="S22" s="21">
        <f>R22/$R$23</f>
        <v>0.19780219780219779</v>
      </c>
      <c r="T22" s="22"/>
    </row>
    <row r="23" spans="1:21" s="23" customFormat="1" ht="13">
      <c r="A23" s="100"/>
      <c r="B23" s="216" t="s">
        <v>35</v>
      </c>
      <c r="C23" s="58">
        <v>5385</v>
      </c>
      <c r="D23" s="463">
        <v>2.4</v>
      </c>
      <c r="E23" s="58">
        <v>3715</v>
      </c>
      <c r="F23" s="463">
        <v>1.6</v>
      </c>
      <c r="G23" s="58">
        <v>9100</v>
      </c>
      <c r="H23" s="57">
        <v>2</v>
      </c>
      <c r="I23" s="53"/>
      <c r="J23" s="216" t="s">
        <v>35</v>
      </c>
      <c r="K23" s="7"/>
      <c r="L23" s="7"/>
      <c r="M23" s="213">
        <f t="shared" si="0"/>
        <v>2.6</v>
      </c>
      <c r="N23" s="20" t="s">
        <v>24</v>
      </c>
      <c r="O23" s="7"/>
      <c r="P23" s="7"/>
      <c r="R23" s="24">
        <f>SUM(R20:R22)</f>
        <v>9100</v>
      </c>
      <c r="S23" s="21">
        <f>R23/$R$23</f>
        <v>1</v>
      </c>
    </row>
    <row r="24" spans="1:21" s="23" customFormat="1" ht="13">
      <c r="A24" s="100"/>
      <c r="B24" s="216" t="s">
        <v>390</v>
      </c>
      <c r="C24" s="58">
        <v>3460</v>
      </c>
      <c r="D24" s="366">
        <v>2.8</v>
      </c>
      <c r="E24" s="58">
        <v>2285</v>
      </c>
      <c r="F24" s="366">
        <v>1.9</v>
      </c>
      <c r="G24" s="58">
        <v>5745</v>
      </c>
      <c r="H24" s="366">
        <v>2.4</v>
      </c>
      <c r="I24" s="53"/>
      <c r="J24" s="216" t="s">
        <v>390</v>
      </c>
      <c r="K24" s="7"/>
      <c r="L24" s="7"/>
      <c r="M24" s="213">
        <f>H24</f>
        <v>2.4</v>
      </c>
      <c r="N24" s="20" t="s">
        <v>392</v>
      </c>
      <c r="O24" s="7"/>
      <c r="P24" s="7"/>
      <c r="R24" s="24"/>
      <c r="S24" s="21"/>
    </row>
    <row r="25" spans="1:21" s="23" customFormat="1" ht="13">
      <c r="A25" s="100"/>
      <c r="B25" s="216" t="s">
        <v>391</v>
      </c>
      <c r="C25" s="58">
        <v>1925</v>
      </c>
      <c r="D25" s="366">
        <v>1.9</v>
      </c>
      <c r="E25" s="58">
        <v>1430</v>
      </c>
      <c r="F25" s="366">
        <v>1.4</v>
      </c>
      <c r="G25" s="58">
        <v>3355</v>
      </c>
      <c r="H25" s="366">
        <v>1.6</v>
      </c>
      <c r="I25" s="53"/>
      <c r="J25" s="216" t="s">
        <v>391</v>
      </c>
      <c r="K25" s="7"/>
      <c r="L25" s="7"/>
      <c r="M25" s="213">
        <f>H25</f>
        <v>1.6</v>
      </c>
      <c r="N25" s="20" t="s">
        <v>393</v>
      </c>
      <c r="O25" s="7"/>
      <c r="P25" s="7"/>
      <c r="R25" s="24"/>
      <c r="S25" s="21"/>
    </row>
    <row r="26" spans="1:21" s="4" customFormat="1" ht="11.5">
      <c r="A26" s="201"/>
      <c r="B26" s="12"/>
      <c r="C26" s="46"/>
      <c r="D26" s="16"/>
      <c r="E26" s="46"/>
      <c r="F26" s="16"/>
      <c r="G26" s="47"/>
      <c r="H26" s="48"/>
      <c r="I26" s="16"/>
      <c r="J26" s="12"/>
      <c r="K26" s="12"/>
      <c r="L26" s="12"/>
      <c r="M26" s="12"/>
      <c r="N26" s="12"/>
      <c r="O26" s="12"/>
      <c r="P26" s="12"/>
      <c r="R26" s="1"/>
      <c r="S26" s="21"/>
    </row>
    <row r="27" spans="1:21" s="4" customFormat="1" ht="13">
      <c r="A27" s="270"/>
      <c r="B27" s="50" t="s">
        <v>11</v>
      </c>
      <c r="C27" s="2"/>
      <c r="D27" s="1"/>
      <c r="E27" s="2"/>
      <c r="F27" s="1"/>
      <c r="G27" s="3"/>
      <c r="H27" s="3"/>
    </row>
    <row r="28" spans="1:21" s="4" customFormat="1" ht="11.5">
      <c r="A28" s="201"/>
      <c r="B28" s="269" t="s">
        <v>168</v>
      </c>
      <c r="C28" s="1"/>
      <c r="D28" s="2"/>
      <c r="E28" s="1"/>
      <c r="F28" s="2"/>
      <c r="G28" s="1"/>
      <c r="H28" s="3"/>
      <c r="I28" s="3"/>
      <c r="J28" s="12"/>
      <c r="K28" s="12"/>
      <c r="L28" s="12"/>
      <c r="M28" s="12"/>
      <c r="N28" s="12"/>
      <c r="O28" s="12"/>
      <c r="P28" s="12"/>
    </row>
    <row r="29" spans="1:21" s="4" customFormat="1" ht="11.5">
      <c r="A29" s="271"/>
      <c r="B29" s="271"/>
      <c r="C29" s="40">
        <f>C5-1</f>
        <v>43585</v>
      </c>
      <c r="D29" s="38" t="s">
        <v>5</v>
      </c>
      <c r="E29" s="41">
        <f>C5</f>
        <v>43586</v>
      </c>
      <c r="F29" s="38" t="s">
        <v>5</v>
      </c>
      <c r="G29" s="37" t="s">
        <v>12</v>
      </c>
      <c r="H29" s="39" t="s">
        <v>13</v>
      </c>
      <c r="I29" s="39" t="s">
        <v>5</v>
      </c>
      <c r="J29" s="18"/>
      <c r="K29" s="18"/>
      <c r="L29" s="18"/>
      <c r="M29" s="18"/>
      <c r="N29" s="18"/>
      <c r="O29" s="18"/>
      <c r="P29" s="18"/>
      <c r="Q29" s="15"/>
    </row>
    <row r="30" spans="1:21" s="15" customFormat="1">
      <c r="A30" s="287" t="s">
        <v>286</v>
      </c>
      <c r="B30" s="20" t="s">
        <v>9</v>
      </c>
      <c r="C30" s="390">
        <v>1077045</v>
      </c>
      <c r="D30" s="391">
        <v>2.7</v>
      </c>
      <c r="E30" s="390">
        <v>1091725</v>
      </c>
      <c r="F30" s="391">
        <v>2.7</v>
      </c>
      <c r="G30" s="390">
        <v>14675</v>
      </c>
      <c r="H30" s="391">
        <v>1.4</v>
      </c>
      <c r="I30" s="391">
        <v>0</v>
      </c>
      <c r="J30" s="20" t="s">
        <v>9</v>
      </c>
      <c r="K30" s="20"/>
      <c r="L30" s="20"/>
      <c r="M30" s="20"/>
      <c r="N30" s="20"/>
      <c r="O30" s="20"/>
      <c r="P30" s="20"/>
      <c r="Q30" s="4"/>
      <c r="R30" s="4"/>
    </row>
    <row r="31" spans="1:21" s="15" customFormat="1">
      <c r="A31" s="269" t="s">
        <v>283</v>
      </c>
      <c r="B31" s="20" t="s">
        <v>8</v>
      </c>
      <c r="C31" s="390">
        <v>1106610</v>
      </c>
      <c r="D31" s="391">
        <v>2.7</v>
      </c>
      <c r="E31" s="390">
        <v>1120935</v>
      </c>
      <c r="F31" s="391">
        <v>2.7</v>
      </c>
      <c r="G31" s="390">
        <v>14330</v>
      </c>
      <c r="H31" s="391">
        <v>1.3</v>
      </c>
      <c r="I31" s="391">
        <v>0</v>
      </c>
      <c r="J31" s="20" t="s">
        <v>8</v>
      </c>
      <c r="K31" s="20"/>
      <c r="L31" s="20"/>
      <c r="M31" s="20"/>
      <c r="N31" s="20"/>
      <c r="O31" s="20"/>
      <c r="P31" s="20"/>
      <c r="Q31" s="4"/>
      <c r="R31" s="4"/>
    </row>
    <row r="32" spans="1:21" s="4" customFormat="1">
      <c r="A32" s="268" t="s">
        <v>284</v>
      </c>
      <c r="B32" s="12" t="s">
        <v>28</v>
      </c>
      <c r="C32" s="390">
        <v>98185</v>
      </c>
      <c r="D32" s="391">
        <v>1.8</v>
      </c>
      <c r="E32" s="390">
        <v>99980</v>
      </c>
      <c r="F32" s="391">
        <v>1.8</v>
      </c>
      <c r="G32" s="390">
        <v>1795</v>
      </c>
      <c r="H32" s="391">
        <v>1.8</v>
      </c>
      <c r="I32" s="391">
        <v>0</v>
      </c>
      <c r="J32" s="12" t="s">
        <v>28</v>
      </c>
      <c r="K32" s="12"/>
      <c r="L32" s="12"/>
      <c r="M32" s="12"/>
      <c r="N32" s="12"/>
      <c r="O32" s="12"/>
      <c r="P32" s="12"/>
      <c r="Q32" s="14"/>
      <c r="U32" s="14"/>
    </row>
    <row r="33" spans="1:24" s="4" customFormat="1">
      <c r="A33" s="268"/>
      <c r="B33" s="20" t="s">
        <v>29</v>
      </c>
      <c r="C33" s="390">
        <v>67440</v>
      </c>
      <c r="D33" s="391">
        <v>2</v>
      </c>
      <c r="E33" s="390">
        <v>67530</v>
      </c>
      <c r="F33" s="391">
        <v>2</v>
      </c>
      <c r="G33" s="390">
        <v>85</v>
      </c>
      <c r="H33" s="391">
        <v>0.1</v>
      </c>
      <c r="I33" s="391">
        <v>0</v>
      </c>
      <c r="J33" s="20" t="s">
        <v>29</v>
      </c>
      <c r="K33" s="20"/>
      <c r="L33" s="20"/>
      <c r="M33" s="20"/>
      <c r="N33" s="20"/>
      <c r="O33" s="20"/>
      <c r="P33" s="20"/>
    </row>
    <row r="34" spans="1:24" s="25" customFormat="1">
      <c r="A34" s="268"/>
      <c r="B34" s="20" t="s">
        <v>19</v>
      </c>
      <c r="C34" s="390">
        <v>450</v>
      </c>
      <c r="D34" s="391">
        <v>1.7</v>
      </c>
      <c r="E34" s="390">
        <v>445</v>
      </c>
      <c r="F34" s="391">
        <v>1.7</v>
      </c>
      <c r="G34" s="390">
        <v>-5</v>
      </c>
      <c r="H34" s="391">
        <v>-1.6</v>
      </c>
      <c r="I34" s="391">
        <v>0</v>
      </c>
      <c r="J34" s="20" t="s">
        <v>19</v>
      </c>
      <c r="K34" s="20"/>
      <c r="L34" s="20"/>
      <c r="M34" s="20"/>
      <c r="N34" s="20"/>
      <c r="O34" s="20"/>
      <c r="P34" s="20"/>
      <c r="Q34" s="11"/>
      <c r="R34" s="11"/>
    </row>
    <row r="35" spans="1:24" s="15" customFormat="1">
      <c r="A35" s="268"/>
      <c r="B35" s="20" t="s">
        <v>20</v>
      </c>
      <c r="C35" s="390">
        <v>525</v>
      </c>
      <c r="D35" s="391">
        <v>1.1000000000000001</v>
      </c>
      <c r="E35" s="390">
        <v>550</v>
      </c>
      <c r="F35" s="391">
        <v>1.2</v>
      </c>
      <c r="G35" s="390">
        <v>25</v>
      </c>
      <c r="H35" s="391">
        <v>4.8</v>
      </c>
      <c r="I35" s="391">
        <v>0.1</v>
      </c>
      <c r="J35" s="20" t="s">
        <v>20</v>
      </c>
      <c r="K35" s="20"/>
      <c r="L35" s="20"/>
      <c r="M35" s="20"/>
      <c r="N35" s="20"/>
      <c r="O35" s="20"/>
      <c r="P35" s="20"/>
      <c r="V35" s="26"/>
      <c r="W35" s="26"/>
      <c r="X35" s="26"/>
    </row>
    <row r="36" spans="1:24" s="15" customFormat="1">
      <c r="A36" s="268"/>
      <c r="B36" s="20" t="s">
        <v>21</v>
      </c>
      <c r="C36" s="390">
        <v>555</v>
      </c>
      <c r="D36" s="391">
        <v>1.3</v>
      </c>
      <c r="E36" s="390">
        <v>570</v>
      </c>
      <c r="F36" s="391">
        <v>1.4</v>
      </c>
      <c r="G36" s="390">
        <v>15</v>
      </c>
      <c r="H36" s="391">
        <v>3.1</v>
      </c>
      <c r="I36" s="391">
        <v>0</v>
      </c>
      <c r="J36" s="20" t="s">
        <v>21</v>
      </c>
      <c r="K36" s="20"/>
      <c r="L36" s="20"/>
      <c r="M36" s="20"/>
      <c r="N36" s="20"/>
      <c r="O36" s="20"/>
      <c r="P36" s="20"/>
      <c r="V36" s="26"/>
      <c r="W36" s="26"/>
      <c r="X36" s="26"/>
    </row>
    <row r="37" spans="1:24" s="15" customFormat="1">
      <c r="A37" s="268"/>
      <c r="B37" s="20" t="s">
        <v>22</v>
      </c>
      <c r="C37" s="390">
        <v>400</v>
      </c>
      <c r="D37" s="391">
        <v>1.5</v>
      </c>
      <c r="E37" s="390">
        <v>410</v>
      </c>
      <c r="F37" s="391">
        <v>1.5</v>
      </c>
      <c r="G37" s="390">
        <v>5</v>
      </c>
      <c r="H37" s="391">
        <v>1.7</v>
      </c>
      <c r="I37" s="391">
        <v>0</v>
      </c>
      <c r="J37" s="20" t="s">
        <v>22</v>
      </c>
      <c r="K37" s="20"/>
      <c r="L37" s="20"/>
      <c r="M37" s="20"/>
      <c r="N37" s="20"/>
      <c r="O37" s="20"/>
      <c r="P37" s="20"/>
      <c r="R37" s="27"/>
      <c r="V37" s="26"/>
      <c r="W37" s="26"/>
      <c r="X37" s="26"/>
    </row>
    <row r="38" spans="1:24" s="15" customFormat="1">
      <c r="A38" s="268"/>
      <c r="B38" s="20" t="s">
        <v>23</v>
      </c>
      <c r="C38" s="390">
        <v>820</v>
      </c>
      <c r="D38" s="391">
        <v>1.5</v>
      </c>
      <c r="E38" s="390">
        <v>805</v>
      </c>
      <c r="F38" s="391">
        <v>1.5</v>
      </c>
      <c r="G38" s="390">
        <v>-15</v>
      </c>
      <c r="H38" s="391">
        <v>-2</v>
      </c>
      <c r="I38" s="391">
        <v>0</v>
      </c>
      <c r="J38" s="20" t="s">
        <v>23</v>
      </c>
      <c r="K38" s="20"/>
      <c r="L38" s="20"/>
      <c r="M38" s="20"/>
      <c r="N38" s="20"/>
      <c r="O38" s="20"/>
      <c r="P38" s="20"/>
      <c r="V38" s="26"/>
      <c r="W38" s="26"/>
      <c r="X38" s="26"/>
    </row>
    <row r="39" spans="1:24" s="4" customFormat="1" ht="23">
      <c r="A39" s="268"/>
      <c r="B39" s="20" t="s">
        <v>24</v>
      </c>
      <c r="C39" s="390">
        <v>1060</v>
      </c>
      <c r="D39" s="391">
        <v>2.8</v>
      </c>
      <c r="E39" s="390">
        <v>1020</v>
      </c>
      <c r="F39" s="391">
        <v>2.6</v>
      </c>
      <c r="G39" s="390">
        <v>-40</v>
      </c>
      <c r="H39" s="391">
        <v>-3.9</v>
      </c>
      <c r="I39" s="391">
        <v>-0.1</v>
      </c>
      <c r="J39" s="20" t="s">
        <v>24</v>
      </c>
      <c r="K39" s="20"/>
      <c r="L39" s="20"/>
      <c r="M39" s="20"/>
      <c r="N39" s="20"/>
      <c r="O39" s="20"/>
      <c r="P39" s="20"/>
      <c r="V39" s="28"/>
      <c r="W39" s="28"/>
      <c r="X39" s="28"/>
    </row>
    <row r="40" spans="1:24" s="15" customFormat="1">
      <c r="A40" s="268"/>
      <c r="B40" s="20" t="s">
        <v>17</v>
      </c>
      <c r="C40" s="390">
        <v>3500</v>
      </c>
      <c r="D40" s="391">
        <v>2.8</v>
      </c>
      <c r="E40" s="390">
        <v>3500</v>
      </c>
      <c r="F40" s="391">
        <v>2.8</v>
      </c>
      <c r="G40" s="390">
        <v>5</v>
      </c>
      <c r="H40" s="391">
        <v>0.1</v>
      </c>
      <c r="I40" s="391">
        <v>0</v>
      </c>
      <c r="J40" s="20" t="s">
        <v>17</v>
      </c>
      <c r="K40" s="20"/>
      <c r="L40" s="20"/>
      <c r="M40" s="20"/>
      <c r="N40" s="20"/>
      <c r="O40" s="20"/>
      <c r="P40" s="20"/>
      <c r="V40" s="26"/>
      <c r="W40" s="26"/>
      <c r="X40" s="26"/>
    </row>
    <row r="41" spans="1:24" s="15" customFormat="1">
      <c r="A41" s="268"/>
      <c r="B41" s="20" t="s">
        <v>25</v>
      </c>
      <c r="C41" s="390">
        <v>3815</v>
      </c>
      <c r="D41" s="391">
        <v>1.6</v>
      </c>
      <c r="E41" s="390">
        <v>3800</v>
      </c>
      <c r="F41" s="391">
        <v>1.6</v>
      </c>
      <c r="G41" s="390">
        <v>-15</v>
      </c>
      <c r="H41" s="391">
        <v>-0.4</v>
      </c>
      <c r="I41" s="391">
        <v>0</v>
      </c>
      <c r="J41" s="20" t="s">
        <v>25</v>
      </c>
      <c r="K41" s="20"/>
      <c r="L41" s="20"/>
      <c r="M41" s="20"/>
      <c r="N41" s="20"/>
      <c r="O41" s="20"/>
      <c r="P41" s="20"/>
      <c r="R41" s="29"/>
    </row>
    <row r="42" spans="1:24" s="30" customFormat="1">
      <c r="A42" s="268"/>
      <c r="B42" s="20" t="s">
        <v>18</v>
      </c>
      <c r="C42" s="390">
        <v>1760</v>
      </c>
      <c r="D42" s="391">
        <v>1.9</v>
      </c>
      <c r="E42" s="390">
        <v>1800</v>
      </c>
      <c r="F42" s="391">
        <v>2</v>
      </c>
      <c r="G42" s="390">
        <v>40</v>
      </c>
      <c r="H42" s="391">
        <v>2.2000000000000002</v>
      </c>
      <c r="I42" s="391">
        <v>0</v>
      </c>
      <c r="J42" s="20" t="s">
        <v>18</v>
      </c>
      <c r="K42" s="20"/>
      <c r="L42" s="20"/>
      <c r="M42" s="20"/>
      <c r="N42" s="20"/>
      <c r="O42" s="20"/>
      <c r="P42" s="20"/>
      <c r="Q42" s="23"/>
      <c r="R42" s="29"/>
    </row>
    <row r="43" spans="1:24" s="23" customFormat="1" ht="13">
      <c r="A43" s="100"/>
      <c r="B43" s="216" t="s">
        <v>35</v>
      </c>
      <c r="C43" s="390">
        <v>9070</v>
      </c>
      <c r="D43" s="391">
        <v>2</v>
      </c>
      <c r="E43" s="390">
        <v>9100</v>
      </c>
      <c r="F43" s="391">
        <v>2</v>
      </c>
      <c r="G43" s="390">
        <v>25</v>
      </c>
      <c r="H43" s="391">
        <v>0.3</v>
      </c>
      <c r="I43" s="391">
        <v>0</v>
      </c>
      <c r="J43" s="216" t="s">
        <v>35</v>
      </c>
      <c r="K43" s="7"/>
      <c r="L43" s="7"/>
      <c r="M43" s="7"/>
      <c r="N43" s="7"/>
      <c r="O43" s="7"/>
      <c r="P43" s="7"/>
      <c r="R43" s="29"/>
    </row>
    <row r="44" spans="1:24" s="23" customFormat="1" ht="13">
      <c r="A44" s="100"/>
      <c r="B44" s="216" t="s">
        <v>390</v>
      </c>
      <c r="C44" s="472">
        <v>5710</v>
      </c>
      <c r="D44" s="476">
        <v>2.2999999999999998</v>
      </c>
      <c r="E44" s="473">
        <v>5745</v>
      </c>
      <c r="F44" s="477">
        <v>2.4</v>
      </c>
      <c r="G44" s="474">
        <v>35</v>
      </c>
      <c r="H44" s="475">
        <v>0.6</v>
      </c>
      <c r="I44" s="391">
        <v>0</v>
      </c>
      <c r="J44" s="216" t="s">
        <v>390</v>
      </c>
      <c r="K44" s="7"/>
      <c r="L44" s="7"/>
      <c r="M44" s="7"/>
      <c r="N44" s="7"/>
      <c r="O44" s="7"/>
      <c r="P44" s="7"/>
      <c r="R44" s="29"/>
    </row>
    <row r="45" spans="1:24" s="23" customFormat="1" ht="13">
      <c r="A45" s="100"/>
      <c r="B45" s="216" t="s">
        <v>391</v>
      </c>
      <c r="C45" s="472">
        <v>3360</v>
      </c>
      <c r="D45" s="476">
        <v>1.6</v>
      </c>
      <c r="E45" s="473">
        <v>3355</v>
      </c>
      <c r="F45" s="477">
        <v>1.6</v>
      </c>
      <c r="G45" s="474">
        <v>-10</v>
      </c>
      <c r="H45" s="475">
        <v>-0.2</v>
      </c>
      <c r="I45" s="391">
        <v>0</v>
      </c>
      <c r="J45" s="216" t="s">
        <v>391</v>
      </c>
      <c r="K45" s="7"/>
      <c r="L45" s="7"/>
      <c r="M45" s="7"/>
      <c r="N45" s="7"/>
      <c r="O45" s="7"/>
      <c r="P45" s="7"/>
      <c r="R45" s="29"/>
    </row>
    <row r="46" spans="1:24" s="4" customFormat="1" ht="11.5">
      <c r="A46" s="201"/>
      <c r="B46" s="12"/>
      <c r="C46" s="42"/>
      <c r="D46" s="43"/>
      <c r="E46" s="42"/>
      <c r="F46" s="43"/>
      <c r="G46" s="42"/>
      <c r="H46" s="43"/>
      <c r="I46" s="43"/>
      <c r="J46" s="12"/>
      <c r="K46" s="12"/>
      <c r="L46" s="12"/>
      <c r="M46" s="12"/>
      <c r="N46" s="12"/>
      <c r="O46" s="12"/>
      <c r="P46" s="12"/>
      <c r="R46" s="31"/>
    </row>
    <row r="47" spans="1:24" s="4" customFormat="1" ht="13">
      <c r="A47" s="270"/>
      <c r="B47" s="50" t="s">
        <v>14</v>
      </c>
      <c r="C47" s="2"/>
      <c r="D47" s="1"/>
      <c r="E47" s="2"/>
      <c r="F47" s="1"/>
      <c r="G47" s="3"/>
      <c r="H47" s="3"/>
      <c r="Q47" s="32"/>
    </row>
    <row r="48" spans="1:24" s="4" customFormat="1" ht="11.5">
      <c r="A48" s="201"/>
      <c r="B48" s="269" t="s">
        <v>174</v>
      </c>
      <c r="C48" s="1"/>
      <c r="D48" s="2"/>
      <c r="E48" s="1"/>
      <c r="F48" s="2"/>
      <c r="G48" s="1"/>
      <c r="H48" s="3"/>
      <c r="I48" s="3"/>
      <c r="J48" s="12"/>
      <c r="K48" s="12"/>
      <c r="L48" s="12"/>
      <c r="M48" s="12"/>
      <c r="N48" s="12"/>
      <c r="O48" s="12"/>
      <c r="P48" s="12"/>
    </row>
    <row r="49" spans="1:21" s="4" customFormat="1" ht="11.5">
      <c r="A49" s="271"/>
      <c r="B49" s="18"/>
      <c r="C49" s="41">
        <f>E49-365</f>
        <v>43221</v>
      </c>
      <c r="D49" s="38" t="s">
        <v>5</v>
      </c>
      <c r="E49" s="41">
        <f>E29</f>
        <v>43586</v>
      </c>
      <c r="F49" s="38" t="s">
        <v>5</v>
      </c>
      <c r="G49" s="37" t="s">
        <v>12</v>
      </c>
      <c r="H49" s="39" t="s">
        <v>13</v>
      </c>
      <c r="I49" s="39" t="s">
        <v>5</v>
      </c>
      <c r="J49" s="18"/>
      <c r="K49" s="18"/>
      <c r="L49" s="18"/>
      <c r="M49" s="18"/>
      <c r="N49" s="18"/>
      <c r="O49" s="18"/>
      <c r="P49" s="18"/>
      <c r="Q49" s="15"/>
    </row>
    <row r="50" spans="1:21" s="15" customFormat="1">
      <c r="A50" s="287" t="s">
        <v>287</v>
      </c>
      <c r="B50" s="20" t="s">
        <v>9</v>
      </c>
      <c r="C50" s="390">
        <v>867935</v>
      </c>
      <c r="D50" s="391">
        <v>2.2000000000000002</v>
      </c>
      <c r="E50" s="390">
        <v>1091725</v>
      </c>
      <c r="F50" s="391">
        <v>2.7</v>
      </c>
      <c r="G50" s="390">
        <v>223790</v>
      </c>
      <c r="H50" s="391">
        <v>25.8</v>
      </c>
      <c r="I50" s="391">
        <v>0.6</v>
      </c>
      <c r="J50" s="20" t="s">
        <v>9</v>
      </c>
      <c r="K50" s="20"/>
      <c r="L50" s="20"/>
      <c r="M50" s="20"/>
      <c r="N50" s="20"/>
      <c r="O50" s="20"/>
      <c r="P50" s="20"/>
      <c r="Q50" s="4"/>
      <c r="R50" s="4"/>
    </row>
    <row r="51" spans="1:21" s="4" customFormat="1">
      <c r="A51" s="269" t="s">
        <v>283</v>
      </c>
      <c r="B51" s="20" t="s">
        <v>8</v>
      </c>
      <c r="C51" s="390">
        <v>896425</v>
      </c>
      <c r="D51" s="391">
        <v>2.2000000000000002</v>
      </c>
      <c r="E51" s="390">
        <v>1120935</v>
      </c>
      <c r="F51" s="391">
        <v>2.7</v>
      </c>
      <c r="G51" s="390">
        <v>224510</v>
      </c>
      <c r="H51" s="391">
        <v>25</v>
      </c>
      <c r="I51" s="391">
        <v>0.5</v>
      </c>
      <c r="J51" s="20" t="s">
        <v>8</v>
      </c>
      <c r="K51" s="20"/>
      <c r="L51" s="20"/>
      <c r="M51" s="20"/>
      <c r="N51" s="20"/>
      <c r="O51" s="20"/>
      <c r="P51" s="20"/>
    </row>
    <row r="52" spans="1:21" s="4" customFormat="1">
      <c r="A52" s="268" t="s">
        <v>284</v>
      </c>
      <c r="B52" s="12" t="s">
        <v>28</v>
      </c>
      <c r="C52" s="390">
        <v>74860</v>
      </c>
      <c r="D52" s="391">
        <v>1.3</v>
      </c>
      <c r="E52" s="390">
        <v>99980</v>
      </c>
      <c r="F52" s="391">
        <v>1.8</v>
      </c>
      <c r="G52" s="390">
        <v>25120</v>
      </c>
      <c r="H52" s="391">
        <v>33.6</v>
      </c>
      <c r="I52" s="391">
        <v>0.4</v>
      </c>
      <c r="J52" s="12" t="s">
        <v>28</v>
      </c>
      <c r="K52" s="12"/>
      <c r="L52" s="12"/>
      <c r="M52" s="12"/>
      <c r="N52" s="12"/>
      <c r="O52" s="12"/>
      <c r="P52" s="12"/>
      <c r="Q52" s="14"/>
      <c r="U52" s="14"/>
    </row>
    <row r="53" spans="1:21" s="4" customFormat="1">
      <c r="A53" s="268"/>
      <c r="B53" s="20" t="s">
        <v>29</v>
      </c>
      <c r="C53" s="390">
        <v>51820</v>
      </c>
      <c r="D53" s="391">
        <v>1.5</v>
      </c>
      <c r="E53" s="390">
        <v>67530</v>
      </c>
      <c r="F53" s="391">
        <v>2</v>
      </c>
      <c r="G53" s="390">
        <v>15710</v>
      </c>
      <c r="H53" s="391">
        <v>30.3</v>
      </c>
      <c r="I53" s="391">
        <v>0.5</v>
      </c>
      <c r="J53" s="20" t="s">
        <v>29</v>
      </c>
      <c r="K53" s="20"/>
      <c r="L53" s="20"/>
      <c r="M53" s="20"/>
      <c r="N53" s="20"/>
      <c r="O53" s="20"/>
      <c r="P53" s="20"/>
    </row>
    <row r="54" spans="1:21" s="11" customFormat="1">
      <c r="A54" s="268"/>
      <c r="B54" s="20" t="s">
        <v>19</v>
      </c>
      <c r="C54" s="390">
        <v>320</v>
      </c>
      <c r="D54" s="391">
        <v>1.2</v>
      </c>
      <c r="E54" s="390">
        <v>445</v>
      </c>
      <c r="F54" s="391">
        <v>1.7</v>
      </c>
      <c r="G54" s="390">
        <v>125</v>
      </c>
      <c r="H54" s="391">
        <v>38.299999999999997</v>
      </c>
      <c r="I54" s="391">
        <v>0.5</v>
      </c>
      <c r="J54" s="20" t="s">
        <v>19</v>
      </c>
      <c r="K54" s="20"/>
      <c r="L54" s="20"/>
      <c r="M54" s="20"/>
      <c r="N54" s="20"/>
      <c r="O54" s="20"/>
      <c r="P54" s="20"/>
    </row>
    <row r="55" spans="1:21" s="4" customFormat="1">
      <c r="A55" s="268"/>
      <c r="B55" s="20" t="s">
        <v>20</v>
      </c>
      <c r="C55" s="390">
        <v>405</v>
      </c>
      <c r="D55" s="391">
        <v>0.8</v>
      </c>
      <c r="E55" s="390">
        <v>550</v>
      </c>
      <c r="F55" s="391">
        <v>1.2</v>
      </c>
      <c r="G55" s="390">
        <v>145</v>
      </c>
      <c r="H55" s="391">
        <v>36.5</v>
      </c>
      <c r="I55" s="391">
        <v>0.3</v>
      </c>
      <c r="J55" s="20" t="s">
        <v>20</v>
      </c>
      <c r="K55" s="20"/>
      <c r="L55" s="20"/>
      <c r="M55" s="20"/>
      <c r="N55" s="20"/>
      <c r="O55" s="20"/>
      <c r="P55" s="20"/>
    </row>
    <row r="56" spans="1:21" s="4" customFormat="1">
      <c r="A56" s="268"/>
      <c r="B56" s="20" t="s">
        <v>21</v>
      </c>
      <c r="C56" s="390">
        <v>410</v>
      </c>
      <c r="D56" s="391">
        <v>1</v>
      </c>
      <c r="E56" s="390">
        <v>570</v>
      </c>
      <c r="F56" s="391">
        <v>1.4</v>
      </c>
      <c r="G56" s="390">
        <v>160</v>
      </c>
      <c r="H56" s="391">
        <v>38.6</v>
      </c>
      <c r="I56" s="391">
        <v>0.4</v>
      </c>
      <c r="J56" s="20" t="s">
        <v>21</v>
      </c>
      <c r="K56" s="20"/>
      <c r="L56" s="20"/>
      <c r="M56" s="20"/>
      <c r="N56" s="20"/>
      <c r="O56" s="20"/>
      <c r="P56" s="20"/>
    </row>
    <row r="57" spans="1:21" s="4" customFormat="1">
      <c r="A57" s="268"/>
      <c r="B57" s="20" t="s">
        <v>22</v>
      </c>
      <c r="C57" s="390">
        <v>245</v>
      </c>
      <c r="D57" s="391">
        <v>0.9</v>
      </c>
      <c r="E57" s="390">
        <v>410</v>
      </c>
      <c r="F57" s="391">
        <v>1.5</v>
      </c>
      <c r="G57" s="390">
        <v>165</v>
      </c>
      <c r="H57" s="391">
        <v>66.5</v>
      </c>
      <c r="I57" s="391">
        <v>0.6</v>
      </c>
      <c r="J57" s="20" t="s">
        <v>22</v>
      </c>
      <c r="K57" s="20"/>
      <c r="L57" s="20"/>
      <c r="M57" s="20"/>
      <c r="N57" s="20"/>
      <c r="O57" s="20"/>
      <c r="P57" s="20"/>
    </row>
    <row r="58" spans="1:21" s="4" customFormat="1">
      <c r="A58" s="268"/>
      <c r="B58" s="20" t="s">
        <v>23</v>
      </c>
      <c r="C58" s="390">
        <v>630</v>
      </c>
      <c r="D58" s="391">
        <v>1.1000000000000001</v>
      </c>
      <c r="E58" s="390">
        <v>805</v>
      </c>
      <c r="F58" s="391">
        <v>1.5</v>
      </c>
      <c r="G58" s="390">
        <v>170</v>
      </c>
      <c r="H58" s="391">
        <v>27.2</v>
      </c>
      <c r="I58" s="391">
        <v>0.3</v>
      </c>
      <c r="J58" s="20" t="s">
        <v>23</v>
      </c>
      <c r="K58" s="20"/>
      <c r="L58" s="20"/>
      <c r="M58" s="20"/>
      <c r="N58" s="20"/>
      <c r="O58" s="20"/>
      <c r="P58" s="20"/>
    </row>
    <row r="59" spans="1:21" s="4" customFormat="1" ht="23">
      <c r="A59" s="268"/>
      <c r="B59" s="20" t="s">
        <v>24</v>
      </c>
      <c r="C59" s="390">
        <v>770</v>
      </c>
      <c r="D59" s="391">
        <v>2</v>
      </c>
      <c r="E59" s="390">
        <v>1020</v>
      </c>
      <c r="F59" s="391">
        <v>2.6</v>
      </c>
      <c r="G59" s="390">
        <v>250</v>
      </c>
      <c r="H59" s="391">
        <v>32.6</v>
      </c>
      <c r="I59" s="391">
        <v>0.7</v>
      </c>
      <c r="J59" s="20" t="s">
        <v>24</v>
      </c>
      <c r="K59" s="20"/>
      <c r="L59" s="20"/>
      <c r="M59" s="20"/>
      <c r="N59" s="20"/>
      <c r="O59" s="20"/>
      <c r="P59" s="20"/>
      <c r="Q59" s="14"/>
    </row>
    <row r="60" spans="1:21" s="4" customFormat="1">
      <c r="A60" s="268"/>
      <c r="B60" s="20" t="s">
        <v>17</v>
      </c>
      <c r="C60" s="390">
        <v>2635</v>
      </c>
      <c r="D60" s="391">
        <v>2.1</v>
      </c>
      <c r="E60" s="390">
        <v>3500</v>
      </c>
      <c r="F60" s="391">
        <v>2.8</v>
      </c>
      <c r="G60" s="390">
        <v>870</v>
      </c>
      <c r="H60" s="391">
        <v>33</v>
      </c>
      <c r="I60" s="391">
        <v>0.7</v>
      </c>
      <c r="J60" s="20" t="s">
        <v>17</v>
      </c>
      <c r="K60" s="20"/>
      <c r="L60" s="20"/>
      <c r="M60" s="20"/>
      <c r="N60" s="20"/>
      <c r="O60" s="20"/>
      <c r="P60" s="20"/>
      <c r="Q60" s="6"/>
    </row>
    <row r="61" spans="1:21" s="4" customFormat="1">
      <c r="A61" s="268"/>
      <c r="B61" s="20" t="s">
        <v>25</v>
      </c>
      <c r="C61" s="390">
        <v>2785</v>
      </c>
      <c r="D61" s="391">
        <v>1.2</v>
      </c>
      <c r="E61" s="390">
        <v>3800</v>
      </c>
      <c r="F61" s="391">
        <v>1.6</v>
      </c>
      <c r="G61" s="390">
        <v>1015</v>
      </c>
      <c r="H61" s="391">
        <v>36.5</v>
      </c>
      <c r="I61" s="391">
        <v>0.4</v>
      </c>
      <c r="J61" s="20" t="s">
        <v>25</v>
      </c>
      <c r="K61" s="20"/>
      <c r="L61" s="20"/>
      <c r="M61" s="20"/>
      <c r="N61" s="20"/>
      <c r="O61" s="20"/>
      <c r="P61" s="20"/>
    </row>
    <row r="62" spans="1:21" s="23" customFormat="1">
      <c r="A62" s="268"/>
      <c r="B62" s="20" t="s">
        <v>18</v>
      </c>
      <c r="C62" s="390">
        <v>1425</v>
      </c>
      <c r="D62" s="391">
        <v>1.6</v>
      </c>
      <c r="E62" s="390">
        <v>1800</v>
      </c>
      <c r="F62" s="391">
        <v>2</v>
      </c>
      <c r="G62" s="390">
        <v>375</v>
      </c>
      <c r="H62" s="391">
        <v>26.4</v>
      </c>
      <c r="I62" s="391">
        <v>0.4</v>
      </c>
      <c r="J62" s="20" t="s">
        <v>18</v>
      </c>
      <c r="K62" s="20"/>
      <c r="L62" s="20"/>
      <c r="M62" s="20"/>
      <c r="N62" s="20"/>
      <c r="O62" s="20"/>
      <c r="P62" s="20"/>
    </row>
    <row r="63" spans="1:21" s="23" customFormat="1" ht="13">
      <c r="A63" s="100"/>
      <c r="B63" s="216" t="s">
        <v>35</v>
      </c>
      <c r="C63" s="390">
        <v>6840</v>
      </c>
      <c r="D63" s="391">
        <v>1.5</v>
      </c>
      <c r="E63" s="390">
        <v>9100</v>
      </c>
      <c r="F63" s="391">
        <v>2</v>
      </c>
      <c r="G63" s="390">
        <v>2260</v>
      </c>
      <c r="H63" s="391">
        <v>33</v>
      </c>
      <c r="I63" s="391">
        <v>0.5</v>
      </c>
      <c r="J63" s="216" t="s">
        <v>35</v>
      </c>
      <c r="K63" s="7"/>
      <c r="L63" s="7"/>
      <c r="M63" s="7"/>
      <c r="N63" s="7"/>
      <c r="O63" s="7"/>
      <c r="P63" s="7"/>
    </row>
    <row r="64" spans="1:21" s="23" customFormat="1" ht="13">
      <c r="A64" s="100"/>
      <c r="B64" s="216" t="s">
        <v>390</v>
      </c>
      <c r="C64" s="478">
        <v>4375</v>
      </c>
      <c r="D64" s="482">
        <v>1.8</v>
      </c>
      <c r="E64" s="479">
        <v>5745</v>
      </c>
      <c r="F64" s="483">
        <v>2.4</v>
      </c>
      <c r="G64" s="480">
        <v>1370</v>
      </c>
      <c r="H64" s="481">
        <v>31.3</v>
      </c>
      <c r="I64" s="484">
        <v>0.6</v>
      </c>
      <c r="J64" s="216" t="s">
        <v>390</v>
      </c>
      <c r="K64" s="7"/>
      <c r="L64" s="7"/>
      <c r="M64" s="7"/>
      <c r="N64" s="7"/>
      <c r="O64" s="7"/>
      <c r="P64" s="7"/>
    </row>
    <row r="65" spans="1:16" s="23" customFormat="1" ht="13">
      <c r="A65" s="100"/>
      <c r="B65" s="216" t="s">
        <v>391</v>
      </c>
      <c r="C65" s="478">
        <v>2460</v>
      </c>
      <c r="D65" s="482">
        <v>1.2</v>
      </c>
      <c r="E65" s="479">
        <v>3355</v>
      </c>
      <c r="F65" s="483">
        <v>1.6</v>
      </c>
      <c r="G65" s="480">
        <v>890</v>
      </c>
      <c r="H65" s="481">
        <v>36.200000000000003</v>
      </c>
      <c r="I65" s="484">
        <v>0.4</v>
      </c>
      <c r="J65" s="216" t="s">
        <v>391</v>
      </c>
      <c r="K65" s="7"/>
      <c r="L65" s="7"/>
      <c r="M65" s="7"/>
      <c r="N65" s="7"/>
      <c r="O65" s="7"/>
      <c r="P65" s="7"/>
    </row>
    <row r="66" spans="1:16" s="4" customFormat="1" ht="11.5">
      <c r="A66" s="267"/>
      <c r="C66" s="42"/>
      <c r="D66" s="43"/>
      <c r="E66" s="42"/>
      <c r="F66" s="43"/>
      <c r="G66" s="42"/>
      <c r="H66" s="43"/>
      <c r="I66" s="43"/>
    </row>
    <row r="67" spans="1:16" s="4" customFormat="1" ht="10">
      <c r="A67" s="266"/>
      <c r="B67" s="1" t="s">
        <v>26</v>
      </c>
      <c r="C67" s="1"/>
      <c r="D67" s="2"/>
      <c r="E67" s="1"/>
      <c r="F67" s="2"/>
      <c r="G67" s="1"/>
      <c r="H67" s="3"/>
      <c r="I67" s="3"/>
    </row>
    <row r="68" spans="1:16" s="4" customFormat="1" ht="10">
      <c r="A68" s="266"/>
      <c r="B68" s="1" t="s">
        <v>33</v>
      </c>
      <c r="C68" s="1"/>
      <c r="D68" s="2"/>
      <c r="E68" s="1"/>
      <c r="F68" s="2"/>
      <c r="G68" s="1"/>
      <c r="H68" s="3"/>
      <c r="I68" s="3"/>
    </row>
    <row r="69" spans="1:16" s="4" customFormat="1" ht="10">
      <c r="A69" s="266"/>
      <c r="B69" s="1" t="s">
        <v>27</v>
      </c>
      <c r="C69" s="1"/>
      <c r="D69" s="2"/>
      <c r="E69" s="1"/>
      <c r="F69" s="2"/>
      <c r="G69" s="1"/>
      <c r="H69" s="3"/>
      <c r="I69" s="3"/>
      <c r="J69" s="502" t="s">
        <v>404</v>
      </c>
      <c r="K69" s="15"/>
      <c r="L69" s="15"/>
      <c r="M69" s="15"/>
      <c r="N69" s="15"/>
      <c r="O69" s="15"/>
      <c r="P69" s="15"/>
    </row>
    <row r="70" spans="1:16" s="4" customFormat="1" ht="10">
      <c r="A70" s="272"/>
      <c r="B70" s="33" t="s">
        <v>30</v>
      </c>
      <c r="C70" s="1"/>
      <c r="D70" s="2"/>
      <c r="E70" s="1"/>
      <c r="F70" s="2"/>
      <c r="G70" s="1"/>
      <c r="H70" s="3"/>
      <c r="I70" s="3"/>
      <c r="J70" s="502" t="s">
        <v>405</v>
      </c>
      <c r="K70" s="15"/>
      <c r="L70" s="15"/>
      <c r="M70" s="15"/>
      <c r="N70" s="15"/>
      <c r="O70" s="15"/>
      <c r="P70" s="15"/>
    </row>
    <row r="71" spans="1:16" s="4" customFormat="1" ht="10">
      <c r="A71" s="273"/>
      <c r="B71" s="15"/>
      <c r="C71" s="1"/>
      <c r="D71" s="2"/>
      <c r="E71" s="1"/>
      <c r="F71" s="2"/>
      <c r="G71" s="1"/>
      <c r="H71" s="3"/>
      <c r="I71" s="3"/>
      <c r="J71" s="15" t="s">
        <v>34</v>
      </c>
      <c r="K71" s="15"/>
      <c r="L71" s="15"/>
      <c r="M71" s="15"/>
      <c r="N71" s="15"/>
      <c r="O71" s="15"/>
      <c r="P71" s="15"/>
    </row>
    <row r="72" spans="1:16" s="4" customFormat="1" ht="10">
      <c r="A72" s="267"/>
      <c r="C72" s="1"/>
      <c r="D72" s="2"/>
      <c r="E72" s="1"/>
      <c r="F72" s="2"/>
      <c r="G72" s="1"/>
      <c r="H72" s="3"/>
      <c r="I72" s="3"/>
    </row>
    <row r="507" spans="1:6" ht="13">
      <c r="A507" s="100"/>
      <c r="B507" s="100" t="s">
        <v>83</v>
      </c>
      <c r="C507" s="100"/>
    </row>
    <row r="508" spans="1:6">
      <c r="C508" s="291">
        <f>$J$1</f>
        <v>43586</v>
      </c>
      <c r="D508" s="55"/>
      <c r="E508" s="292">
        <f>$J$1</f>
        <v>43586</v>
      </c>
    </row>
    <row r="509" spans="1:6" ht="13">
      <c r="A509" s="264"/>
      <c r="B509" s="49" t="s">
        <v>31</v>
      </c>
      <c r="C509" s="49"/>
      <c r="D509" s="49"/>
      <c r="E509" s="49"/>
      <c r="F509" s="49"/>
    </row>
    <row r="510" spans="1:6">
      <c r="A510" s="271"/>
      <c r="B510" s="18" t="s">
        <v>0</v>
      </c>
      <c r="C510" s="39" t="s">
        <v>5</v>
      </c>
      <c r="D510" s="18"/>
      <c r="E510" s="18"/>
      <c r="F510" s="18"/>
    </row>
    <row r="511" spans="1:6">
      <c r="A511" s="268"/>
      <c r="B511" s="20" t="s">
        <v>9</v>
      </c>
      <c r="C511" s="36">
        <f>Data!H10</f>
        <v>2.7</v>
      </c>
      <c r="D511" s="20"/>
      <c r="E511" s="179" t="s">
        <v>155</v>
      </c>
      <c r="F511" s="20"/>
    </row>
    <row r="512" spans="1:6">
      <c r="A512" s="268"/>
      <c r="B512" s="20" t="s">
        <v>29</v>
      </c>
      <c r="C512" s="36">
        <f>Data!H13</f>
        <v>2</v>
      </c>
      <c r="D512" s="20"/>
      <c r="E512" s="20"/>
      <c r="F512" s="20"/>
    </row>
    <row r="513" spans="1:186" ht="13">
      <c r="A513" s="100"/>
      <c r="B513" s="56" t="s">
        <v>35</v>
      </c>
      <c r="C513" s="36">
        <f>Data!H23</f>
        <v>2</v>
      </c>
      <c r="D513" s="56"/>
      <c r="E513" s="56"/>
      <c r="F513" s="56"/>
    </row>
    <row r="514" spans="1:186">
      <c r="A514" s="268"/>
      <c r="B514" s="20" t="s">
        <v>37</v>
      </c>
      <c r="C514" s="36">
        <f>Data!H20</f>
        <v>2.8</v>
      </c>
      <c r="D514" s="20"/>
      <c r="E514" s="20"/>
      <c r="F514" s="20"/>
    </row>
    <row r="515" spans="1:186">
      <c r="A515" s="268"/>
      <c r="B515" s="20" t="s">
        <v>36</v>
      </c>
      <c r="C515" s="36">
        <f>Data!H22</f>
        <v>2</v>
      </c>
      <c r="D515" s="20"/>
      <c r="E515" s="20"/>
      <c r="F515" s="20"/>
    </row>
    <row r="516" spans="1:186">
      <c r="A516" s="268"/>
      <c r="B516" s="20" t="s">
        <v>25</v>
      </c>
      <c r="C516" s="36">
        <f>Data!H21</f>
        <v>1.6</v>
      </c>
      <c r="D516" s="20"/>
      <c r="E516" s="20"/>
      <c r="F516" s="20"/>
    </row>
    <row r="517" spans="1:186">
      <c r="A517" s="268"/>
      <c r="B517" s="20" t="s">
        <v>19</v>
      </c>
      <c r="C517" s="36">
        <f>Data!H14</f>
        <v>1.7</v>
      </c>
      <c r="D517" s="20"/>
      <c r="E517" s="20"/>
      <c r="F517" s="20"/>
    </row>
    <row r="518" spans="1:186">
      <c r="A518" s="268"/>
      <c r="B518" s="20" t="s">
        <v>20</v>
      </c>
      <c r="C518" s="36">
        <f>Data!H15</f>
        <v>1.2</v>
      </c>
      <c r="D518" s="20"/>
      <c r="E518" s="20"/>
      <c r="F518" s="20"/>
    </row>
    <row r="519" spans="1:186">
      <c r="A519" s="268"/>
      <c r="B519" s="20" t="s">
        <v>21</v>
      </c>
      <c r="C519" s="36">
        <f>Data!H16</f>
        <v>1.4</v>
      </c>
      <c r="D519" s="20"/>
      <c r="E519" s="20"/>
      <c r="F519" s="20"/>
    </row>
    <row r="520" spans="1:186">
      <c r="A520" s="268"/>
      <c r="B520" s="20" t="s">
        <v>22</v>
      </c>
      <c r="C520" s="36">
        <f>Data!H17</f>
        <v>1.5</v>
      </c>
      <c r="D520" s="20"/>
      <c r="E520" s="20"/>
      <c r="F520" s="20"/>
    </row>
    <row r="521" spans="1:186">
      <c r="A521" s="268"/>
      <c r="B521" s="20" t="s">
        <v>23</v>
      </c>
      <c r="C521" s="36">
        <f>Data!H18</f>
        <v>1.5</v>
      </c>
      <c r="D521" s="20"/>
      <c r="E521" s="20"/>
      <c r="F521" s="20"/>
    </row>
    <row r="522" spans="1:186">
      <c r="A522" s="268"/>
      <c r="B522" s="20" t="s">
        <v>24</v>
      </c>
      <c r="C522" s="36">
        <f>Data!H19</f>
        <v>2.6</v>
      </c>
      <c r="D522" s="20"/>
      <c r="E522" s="20"/>
      <c r="F522" s="20"/>
    </row>
    <row r="523" spans="1:186" s="463" customFormat="1">
      <c r="A523" s="268"/>
      <c r="B523" s="20" t="s">
        <v>392</v>
      </c>
      <c r="C523" s="36">
        <f>Data!H24</f>
        <v>2.4</v>
      </c>
      <c r="D523" s="20"/>
      <c r="E523" s="20"/>
      <c r="F523" s="20"/>
      <c r="GC523" s="466"/>
      <c r="GD523" s="495"/>
    </row>
    <row r="524" spans="1:186" s="463" customFormat="1">
      <c r="A524" s="268"/>
      <c r="B524" s="20" t="s">
        <v>393</v>
      </c>
      <c r="C524" s="36">
        <f>Data!H25</f>
        <v>1.6</v>
      </c>
      <c r="D524" s="20"/>
      <c r="E524" s="20"/>
      <c r="F524" s="20"/>
      <c r="GC524" s="466"/>
      <c r="GD524" s="495"/>
    </row>
    <row r="526" spans="1:186" s="123" customFormat="1">
      <c r="A526" s="275"/>
    </row>
    <row r="528" spans="1:186" ht="13">
      <c r="A528" s="270"/>
      <c r="B528" s="50" t="s">
        <v>40</v>
      </c>
      <c r="C528" s="50"/>
      <c r="D528" s="211"/>
      <c r="E528" s="292">
        <f>$J$1</f>
        <v>43586</v>
      </c>
      <c r="F528" s="50"/>
    </row>
    <row r="530" spans="1:6">
      <c r="A530" s="271"/>
      <c r="B530" s="18"/>
      <c r="C530" s="39" t="s">
        <v>38</v>
      </c>
      <c r="D530" s="214" t="s">
        <v>39</v>
      </c>
      <c r="E530" s="18"/>
      <c r="F530" s="18"/>
    </row>
    <row r="531" spans="1:6">
      <c r="A531" s="268"/>
      <c r="B531" s="20" t="s">
        <v>9</v>
      </c>
      <c r="C531" s="36">
        <f>Data!H30</f>
        <v>1.4</v>
      </c>
      <c r="D531" s="57">
        <f>Data!H50</f>
        <v>25.8</v>
      </c>
      <c r="E531" s="179" t="s">
        <v>155</v>
      </c>
      <c r="F531" s="20"/>
    </row>
    <row r="532" spans="1:6">
      <c r="A532" s="268"/>
      <c r="B532" s="20" t="s">
        <v>29</v>
      </c>
      <c r="C532" s="36">
        <f>Data!H33</f>
        <v>0.1</v>
      </c>
      <c r="D532" s="57">
        <f>Data!H53</f>
        <v>30.3</v>
      </c>
      <c r="E532" s="20"/>
      <c r="F532" s="20"/>
    </row>
    <row r="533" spans="1:6" ht="13">
      <c r="A533" s="100"/>
      <c r="B533" s="56" t="s">
        <v>35</v>
      </c>
      <c r="C533" s="36">
        <f>Data!H43</f>
        <v>0.3</v>
      </c>
      <c r="D533" s="57">
        <f>Data!H63</f>
        <v>33</v>
      </c>
      <c r="E533" s="56"/>
      <c r="F533" s="56"/>
    </row>
    <row r="534" spans="1:6">
      <c r="A534" s="268"/>
      <c r="B534" s="20" t="s">
        <v>37</v>
      </c>
      <c r="C534" s="36">
        <f>Data!H40</f>
        <v>0.1</v>
      </c>
      <c r="D534" s="57">
        <f>Data!H60</f>
        <v>33</v>
      </c>
      <c r="E534" s="20"/>
      <c r="F534" s="20"/>
    </row>
    <row r="535" spans="1:6">
      <c r="A535" s="268"/>
      <c r="B535" s="20" t="s">
        <v>41</v>
      </c>
      <c r="C535" s="36">
        <f>Data!H42</f>
        <v>2.2000000000000002</v>
      </c>
      <c r="D535" s="57">
        <f>Data!H62</f>
        <v>26.4</v>
      </c>
      <c r="E535" s="20"/>
      <c r="F535" s="20"/>
    </row>
    <row r="536" spans="1:6">
      <c r="A536" s="268"/>
      <c r="B536" s="20" t="s">
        <v>25</v>
      </c>
      <c r="C536" s="36">
        <f>Data!H41</f>
        <v>-0.4</v>
      </c>
      <c r="D536" s="57">
        <f>Data!H61</f>
        <v>36.5</v>
      </c>
      <c r="E536" s="20"/>
      <c r="F536" s="20"/>
    </row>
    <row r="537" spans="1:6">
      <c r="A537" s="268"/>
      <c r="B537" s="20" t="s">
        <v>19</v>
      </c>
      <c r="C537" s="36">
        <f>Data!H34</f>
        <v>-1.6</v>
      </c>
      <c r="D537" s="57">
        <f>Data!H54</f>
        <v>38.299999999999997</v>
      </c>
      <c r="E537" s="20"/>
      <c r="F537" s="20"/>
    </row>
    <row r="538" spans="1:6">
      <c r="A538" s="268"/>
      <c r="B538" s="20" t="s">
        <v>20</v>
      </c>
      <c r="C538" s="36">
        <f>Data!H35</f>
        <v>4.8</v>
      </c>
      <c r="D538" s="57">
        <f>Data!H55</f>
        <v>36.5</v>
      </c>
      <c r="E538" s="20"/>
      <c r="F538" s="20"/>
    </row>
    <row r="539" spans="1:6">
      <c r="A539" s="268"/>
      <c r="B539" s="20" t="s">
        <v>21</v>
      </c>
      <c r="C539" s="36">
        <f>Data!H36</f>
        <v>3.1</v>
      </c>
      <c r="D539" s="57">
        <f>Data!H56</f>
        <v>38.6</v>
      </c>
      <c r="E539" s="20"/>
      <c r="F539" s="20"/>
    </row>
    <row r="540" spans="1:6">
      <c r="A540" s="268"/>
      <c r="B540" s="20" t="s">
        <v>22</v>
      </c>
      <c r="C540" s="36">
        <f>Data!H37</f>
        <v>1.7</v>
      </c>
      <c r="D540" s="57">
        <f>Data!H57</f>
        <v>66.5</v>
      </c>
      <c r="E540" s="20"/>
      <c r="F540" s="20"/>
    </row>
    <row r="541" spans="1:6">
      <c r="A541" s="268"/>
      <c r="B541" s="20" t="s">
        <v>23</v>
      </c>
      <c r="C541" s="36">
        <f>Data!H38</f>
        <v>-2</v>
      </c>
      <c r="D541" s="57">
        <f>Data!H58</f>
        <v>27.2</v>
      </c>
      <c r="E541" s="20"/>
      <c r="F541" s="20"/>
    </row>
    <row r="542" spans="1:6">
      <c r="A542" s="268"/>
      <c r="B542" s="20" t="s">
        <v>24</v>
      </c>
      <c r="C542" s="36">
        <f>Data!H39</f>
        <v>-3.9</v>
      </c>
      <c r="D542" s="57">
        <f>Data!H59</f>
        <v>32.6</v>
      </c>
      <c r="E542" s="20"/>
      <c r="F542" s="20"/>
    </row>
    <row r="544" spans="1:6" s="123" customFormat="1">
      <c r="A544" s="275"/>
    </row>
    <row r="545" spans="1:27">
      <c r="E545" s="179" t="s">
        <v>155</v>
      </c>
    </row>
    <row r="546" spans="1:27" ht="13">
      <c r="A546" s="100"/>
      <c r="B546" s="56" t="s">
        <v>42</v>
      </c>
      <c r="E546" s="292">
        <f>$J$1</f>
        <v>43586</v>
      </c>
    </row>
    <row r="547" spans="1:27">
      <c r="D547" s="107" t="s">
        <v>24</v>
      </c>
      <c r="E547" s="107" t="s">
        <v>23</v>
      </c>
      <c r="F547" s="107" t="s">
        <v>22</v>
      </c>
      <c r="G547" s="107" t="s">
        <v>21</v>
      </c>
      <c r="H547" s="107" t="s">
        <v>20</v>
      </c>
      <c r="I547" s="107" t="s">
        <v>19</v>
      </c>
    </row>
    <row r="548" spans="1:27">
      <c r="A548" s="268"/>
      <c r="B548" s="20" t="s">
        <v>37</v>
      </c>
      <c r="C548" s="58">
        <f>Data!G20</f>
        <v>3500</v>
      </c>
    </row>
    <row r="549" spans="1:27">
      <c r="A549" s="268"/>
      <c r="B549" s="20" t="s">
        <v>41</v>
      </c>
      <c r="C549" s="58">
        <f>Data!G22</f>
        <v>1800</v>
      </c>
    </row>
    <row r="550" spans="1:27">
      <c r="A550" s="268"/>
      <c r="B550" s="20" t="s">
        <v>25</v>
      </c>
      <c r="C550" s="58"/>
      <c r="D550" s="58">
        <f>Data!G19</f>
        <v>1020</v>
      </c>
      <c r="E550" s="58">
        <f>Data!G18</f>
        <v>805</v>
      </c>
      <c r="F550" s="58">
        <f>Data!G17</f>
        <v>410</v>
      </c>
      <c r="G550" s="58">
        <f>Data!G16</f>
        <v>570</v>
      </c>
      <c r="H550" s="58">
        <f>Data!G15</f>
        <v>550</v>
      </c>
      <c r="I550" s="58">
        <f>Data!G14</f>
        <v>445</v>
      </c>
    </row>
    <row r="551" spans="1:27">
      <c r="A551" s="268"/>
      <c r="B551" s="20"/>
    </row>
    <row r="552" spans="1:27" s="123" customFormat="1">
      <c r="A552" s="276"/>
      <c r="B552" s="124"/>
    </row>
    <row r="553" spans="1:27">
      <c r="N553" s="153"/>
      <c r="U553" s="153" t="s">
        <v>61</v>
      </c>
    </row>
    <row r="554" spans="1:27">
      <c r="N554" s="54"/>
      <c r="U554" s="54" t="s">
        <v>277</v>
      </c>
    </row>
    <row r="555" spans="1:27" ht="15.5">
      <c r="A555" s="277"/>
      <c r="B555" s="246" t="s">
        <v>242</v>
      </c>
    </row>
    <row r="556" spans="1:27" ht="13">
      <c r="A556" s="278"/>
      <c r="B556" s="54" t="s">
        <v>72</v>
      </c>
      <c r="F556" s="100" t="s">
        <v>308</v>
      </c>
      <c r="J556" s="100"/>
      <c r="N556" s="93"/>
      <c r="O556" s="211"/>
      <c r="P556" s="100"/>
      <c r="W556" s="100" t="s">
        <v>309</v>
      </c>
    </row>
    <row r="557" spans="1:27">
      <c r="N557" s="94"/>
      <c r="O557" s="94"/>
      <c r="P557" s="122"/>
    </row>
    <row r="558" spans="1:27" ht="15.5">
      <c r="A558" s="279"/>
      <c r="B558" s="93" t="s">
        <v>62</v>
      </c>
      <c r="C558" s="292">
        <f>$J$1</f>
        <v>43586</v>
      </c>
      <c r="F558" s="359" t="s">
        <v>362</v>
      </c>
      <c r="U558" s="122" t="s">
        <v>297</v>
      </c>
    </row>
    <row r="559" spans="1:27" ht="26">
      <c r="A559" s="280" t="s">
        <v>291</v>
      </c>
      <c r="B559" s="94" t="s">
        <v>63</v>
      </c>
      <c r="C559" s="94" t="s">
        <v>64</v>
      </c>
      <c r="D559" s="56" t="s">
        <v>80</v>
      </c>
      <c r="G559" s="100" t="s">
        <v>307</v>
      </c>
      <c r="N559" s="95"/>
      <c r="O559" s="96"/>
      <c r="P559" s="96"/>
      <c r="Q559" s="96"/>
      <c r="R559" s="96"/>
      <c r="S559" s="96"/>
      <c r="U559" s="95"/>
      <c r="V559" s="96" t="s">
        <v>66</v>
      </c>
      <c r="W559" s="96" t="s">
        <v>127</v>
      </c>
      <c r="X559" s="96" t="s">
        <v>124</v>
      </c>
      <c r="Y559" s="96" t="s">
        <v>125</v>
      </c>
      <c r="Z559" s="96" t="s">
        <v>126</v>
      </c>
    </row>
    <row r="560" spans="1:27" ht="13">
      <c r="A560" s="100" t="s">
        <v>292</v>
      </c>
      <c r="I560" s="224">
        <f>C558-1</f>
        <v>43585</v>
      </c>
      <c r="J560" s="113"/>
      <c r="N560" s="20"/>
      <c r="O560" s="421"/>
      <c r="P560" s="421"/>
      <c r="Q560" s="421"/>
      <c r="R560" s="421"/>
      <c r="S560" s="421"/>
      <c r="T560" s="159"/>
      <c r="U560" s="20" t="s">
        <v>17</v>
      </c>
      <c r="V560" s="421">
        <v>50</v>
      </c>
      <c r="W560" s="421">
        <v>45</v>
      </c>
      <c r="X560" s="421">
        <v>20</v>
      </c>
      <c r="Y560" s="421">
        <v>105</v>
      </c>
      <c r="Z560" s="421">
        <v>215</v>
      </c>
      <c r="AA560" s="159">
        <f>SUM(V560:Z560)</f>
        <v>435</v>
      </c>
    </row>
    <row r="561" spans="1:27" ht="13">
      <c r="A561" s="100"/>
      <c r="B561" s="95" t="s">
        <v>65</v>
      </c>
      <c r="C561" s="499" t="s">
        <v>66</v>
      </c>
      <c r="D561" s="500"/>
      <c r="E561" s="499" t="s">
        <v>67</v>
      </c>
      <c r="F561" s="500"/>
      <c r="G561" s="499" t="s">
        <v>68</v>
      </c>
      <c r="H561" s="500"/>
      <c r="I561" s="216" t="s">
        <v>91</v>
      </c>
      <c r="J561" s="253">
        <f>C558-1</f>
        <v>43585</v>
      </c>
      <c r="K561" s="216"/>
      <c r="L561" s="216"/>
      <c r="N561" s="20"/>
      <c r="O561" s="421"/>
      <c r="P561" s="421"/>
      <c r="Q561" s="421"/>
      <c r="R561" s="421"/>
      <c r="S561" s="421"/>
      <c r="T561" s="159"/>
      <c r="U561" s="20" t="s">
        <v>25</v>
      </c>
      <c r="V561" s="421">
        <v>60</v>
      </c>
      <c r="W561" s="421">
        <v>60</v>
      </c>
      <c r="X561" s="421">
        <v>30</v>
      </c>
      <c r="Y561" s="421">
        <v>100</v>
      </c>
      <c r="Z561" s="421">
        <v>150</v>
      </c>
      <c r="AA561" s="159">
        <f t="shared" ref="AA561:AA569" si="1">SUM(V561:Z561)</f>
        <v>400</v>
      </c>
    </row>
    <row r="562" spans="1:27" s="116" customFormat="1" ht="13">
      <c r="A562" s="281" t="s">
        <v>293</v>
      </c>
      <c r="C562" s="117" t="s">
        <v>69</v>
      </c>
      <c r="D562" s="117" t="s">
        <v>43</v>
      </c>
      <c r="E562" s="117" t="s">
        <v>69</v>
      </c>
      <c r="F562" s="117" t="s">
        <v>43</v>
      </c>
      <c r="G562" s="117" t="s">
        <v>69</v>
      </c>
      <c r="H562" s="117" t="s">
        <v>43</v>
      </c>
      <c r="I562" s="288" t="s">
        <v>69</v>
      </c>
      <c r="J562" s="288" t="s">
        <v>43</v>
      </c>
      <c r="K562" s="250" t="s">
        <v>92</v>
      </c>
      <c r="L562" s="251"/>
      <c r="N562" s="421"/>
      <c r="O562" s="422"/>
      <c r="P562" s="421"/>
      <c r="Q562" s="421"/>
      <c r="R562" s="421"/>
      <c r="S562" s="421"/>
      <c r="T562" s="159"/>
      <c r="U562" s="20" t="s">
        <v>18</v>
      </c>
      <c r="V562" s="421">
        <v>40</v>
      </c>
      <c r="W562" s="421">
        <v>25</v>
      </c>
      <c r="X562" s="421">
        <v>15</v>
      </c>
      <c r="Y562" s="421">
        <v>45</v>
      </c>
      <c r="Z562" s="421">
        <v>110</v>
      </c>
      <c r="AA562" s="159">
        <f t="shared" si="1"/>
        <v>235</v>
      </c>
    </row>
    <row r="563" spans="1:27" ht="13">
      <c r="A563" s="268" t="s">
        <v>294</v>
      </c>
      <c r="B563" s="20" t="s">
        <v>9</v>
      </c>
      <c r="C563" s="421">
        <v>20240</v>
      </c>
      <c r="D563" s="422">
        <v>9.3000000000000007</v>
      </c>
      <c r="E563" s="421">
        <v>6905</v>
      </c>
      <c r="F563" s="422">
        <v>3.2</v>
      </c>
      <c r="G563" s="421">
        <v>144500</v>
      </c>
      <c r="H563" s="422">
        <v>66.400000000000006</v>
      </c>
      <c r="I563" s="421">
        <v>145265</v>
      </c>
      <c r="J563" s="422">
        <v>63.1</v>
      </c>
      <c r="K563" s="252">
        <f>G563-I563</f>
        <v>-765</v>
      </c>
      <c r="L563" s="248"/>
      <c r="N563" s="421"/>
      <c r="O563" s="422"/>
      <c r="P563" s="421"/>
      <c r="Q563" s="421"/>
      <c r="R563" s="421"/>
      <c r="S563" s="421"/>
      <c r="T563" s="159"/>
      <c r="U563" s="20" t="s">
        <v>19</v>
      </c>
      <c r="V563" s="421">
        <v>150</v>
      </c>
      <c r="W563" s="421">
        <v>130</v>
      </c>
      <c r="X563" s="421">
        <v>60</v>
      </c>
      <c r="Y563" s="421">
        <v>250</v>
      </c>
      <c r="Z563" s="421">
        <v>475</v>
      </c>
      <c r="AA563" s="159">
        <f t="shared" si="1"/>
        <v>1065</v>
      </c>
    </row>
    <row r="564" spans="1:27" ht="13">
      <c r="A564" s="268" t="s">
        <v>288</v>
      </c>
      <c r="B564" s="20" t="s">
        <v>8</v>
      </c>
      <c r="C564" s="421">
        <v>21295</v>
      </c>
      <c r="D564" s="422">
        <v>9.1999999999999993</v>
      </c>
      <c r="E564" s="421">
        <v>7260</v>
      </c>
      <c r="F564" s="422">
        <v>3.1</v>
      </c>
      <c r="G564" s="421">
        <v>154975</v>
      </c>
      <c r="H564" s="422">
        <v>66.8</v>
      </c>
      <c r="I564" s="421">
        <v>155825</v>
      </c>
      <c r="J564" s="422">
        <v>63.5</v>
      </c>
      <c r="K564" s="252">
        <f t="shared" ref="K564:K578" si="2">G564-I564</f>
        <v>-850</v>
      </c>
      <c r="L564" s="248"/>
      <c r="N564" s="421"/>
      <c r="O564" s="422"/>
      <c r="P564" s="421"/>
      <c r="Q564" s="421"/>
      <c r="R564" s="421"/>
      <c r="S564" s="421"/>
      <c r="T564" s="159"/>
      <c r="U564" s="20" t="s">
        <v>20</v>
      </c>
      <c r="V564" s="421">
        <v>5</v>
      </c>
      <c r="W564" s="421">
        <v>10</v>
      </c>
      <c r="X564" s="421">
        <v>5</v>
      </c>
      <c r="Y564" s="421">
        <v>20</v>
      </c>
      <c r="Z564" s="421">
        <v>20</v>
      </c>
      <c r="AA564" s="159">
        <f t="shared" si="1"/>
        <v>60</v>
      </c>
    </row>
    <row r="565" spans="1:27" ht="13">
      <c r="A565" s="201" t="s">
        <v>289</v>
      </c>
      <c r="B565" s="12" t="s">
        <v>28</v>
      </c>
      <c r="C565" s="421">
        <v>2355</v>
      </c>
      <c r="D565" s="422">
        <v>12.4</v>
      </c>
      <c r="E565" s="421">
        <v>845</v>
      </c>
      <c r="F565" s="422">
        <v>4.4000000000000004</v>
      </c>
      <c r="G565" s="421">
        <v>11595</v>
      </c>
      <c r="H565" s="422">
        <v>61.1</v>
      </c>
      <c r="I565" s="421">
        <v>11610</v>
      </c>
      <c r="J565" s="422">
        <v>57.9</v>
      </c>
      <c r="K565" s="252">
        <f t="shared" si="2"/>
        <v>-15</v>
      </c>
      <c r="L565" s="248"/>
      <c r="N565" s="421"/>
      <c r="O565" s="422"/>
      <c r="P565" s="421"/>
      <c r="Q565" s="421"/>
      <c r="R565" s="421"/>
      <c r="S565" s="421"/>
      <c r="T565" s="159"/>
      <c r="U565" s="20" t="s">
        <v>21</v>
      </c>
      <c r="V565" s="421">
        <v>20</v>
      </c>
      <c r="W565" s="421">
        <v>15</v>
      </c>
      <c r="X565" s="421">
        <v>10</v>
      </c>
      <c r="Y565" s="421">
        <v>15</v>
      </c>
      <c r="Z565" s="421">
        <v>30</v>
      </c>
      <c r="AA565" s="159">
        <f t="shared" si="1"/>
        <v>90</v>
      </c>
    </row>
    <row r="566" spans="1:27" ht="13">
      <c r="A566" s="268"/>
      <c r="B566" s="20" t="s">
        <v>29</v>
      </c>
      <c r="C566" s="421">
        <v>1280</v>
      </c>
      <c r="D566" s="422">
        <v>14.1</v>
      </c>
      <c r="E566" s="421">
        <v>455</v>
      </c>
      <c r="F566" s="422">
        <v>5</v>
      </c>
      <c r="G566" s="421">
        <v>5830</v>
      </c>
      <c r="H566" s="422">
        <v>64.400000000000006</v>
      </c>
      <c r="I566" s="421">
        <v>5895</v>
      </c>
      <c r="J566" s="422">
        <v>61.7</v>
      </c>
      <c r="K566" s="252">
        <f t="shared" si="2"/>
        <v>-65</v>
      </c>
      <c r="L566" s="248"/>
      <c r="N566" s="421"/>
      <c r="O566" s="422"/>
      <c r="P566" s="421"/>
      <c r="Q566" s="421"/>
      <c r="R566" s="421"/>
      <c r="S566" s="421"/>
      <c r="T566" s="159"/>
      <c r="U566" s="20" t="s">
        <v>22</v>
      </c>
      <c r="V566" s="421">
        <v>10</v>
      </c>
      <c r="W566" s="421">
        <v>5</v>
      </c>
      <c r="X566" s="421">
        <v>5</v>
      </c>
      <c r="Y566" s="421">
        <v>20</v>
      </c>
      <c r="Z566" s="421">
        <v>20</v>
      </c>
      <c r="AA566" s="159">
        <f t="shared" si="1"/>
        <v>60</v>
      </c>
    </row>
    <row r="567" spans="1:27" ht="13">
      <c r="A567" s="268" t="s">
        <v>290</v>
      </c>
      <c r="B567" s="20" t="s">
        <v>19</v>
      </c>
      <c r="C567" s="421">
        <v>5</v>
      </c>
      <c r="D567" s="422">
        <v>9.6999999999999993</v>
      </c>
      <c r="E567" s="421">
        <v>0</v>
      </c>
      <c r="F567" s="422">
        <v>1.6</v>
      </c>
      <c r="G567" s="421">
        <v>40</v>
      </c>
      <c r="H567" s="422">
        <v>64.5</v>
      </c>
      <c r="I567" s="421">
        <v>45</v>
      </c>
      <c r="J567" s="422">
        <v>65.7</v>
      </c>
      <c r="K567" s="252">
        <f t="shared" si="2"/>
        <v>-5</v>
      </c>
      <c r="L567" s="248"/>
      <c r="N567" s="421"/>
      <c r="O567" s="422"/>
      <c r="P567" s="421"/>
      <c r="Q567" s="421"/>
      <c r="R567" s="421"/>
      <c r="S567" s="421"/>
      <c r="T567" s="159"/>
      <c r="U567" s="20" t="s">
        <v>23</v>
      </c>
      <c r="V567" s="421">
        <v>10</v>
      </c>
      <c r="W567" s="421">
        <v>5</v>
      </c>
      <c r="X567" s="421">
        <v>5</v>
      </c>
      <c r="Y567" s="421">
        <v>15</v>
      </c>
      <c r="Z567" s="421">
        <v>15</v>
      </c>
      <c r="AA567" s="159">
        <f t="shared" si="1"/>
        <v>50</v>
      </c>
    </row>
    <row r="568" spans="1:27" ht="13">
      <c r="A568" s="268"/>
      <c r="B568" s="20" t="s">
        <v>20</v>
      </c>
      <c r="C568" s="421">
        <v>20</v>
      </c>
      <c r="D568" s="422">
        <v>20</v>
      </c>
      <c r="E568" s="421">
        <v>5</v>
      </c>
      <c r="F568" s="422">
        <v>5.6</v>
      </c>
      <c r="G568" s="421">
        <v>50</v>
      </c>
      <c r="H568" s="422">
        <v>53.3</v>
      </c>
      <c r="I568" s="421">
        <v>50</v>
      </c>
      <c r="J568" s="422">
        <v>54.8</v>
      </c>
      <c r="K568" s="252">
        <f t="shared" si="2"/>
        <v>0</v>
      </c>
      <c r="L568" s="248"/>
      <c r="N568" s="421"/>
      <c r="O568" s="422"/>
      <c r="P568" s="421"/>
      <c r="Q568" s="421"/>
      <c r="R568" s="421"/>
      <c r="S568" s="421"/>
      <c r="T568" s="159"/>
      <c r="U568" s="20" t="s">
        <v>24</v>
      </c>
      <c r="V568" s="421">
        <v>15</v>
      </c>
      <c r="W568" s="421">
        <v>10</v>
      </c>
      <c r="X568" s="421">
        <v>0</v>
      </c>
      <c r="Y568" s="421">
        <v>10</v>
      </c>
      <c r="Z568" s="421">
        <v>30</v>
      </c>
      <c r="AA568" s="159">
        <f t="shared" si="1"/>
        <v>65</v>
      </c>
    </row>
    <row r="569" spans="1:27" ht="13">
      <c r="A569" s="268" t="s">
        <v>295</v>
      </c>
      <c r="B569" s="20" t="s">
        <v>21</v>
      </c>
      <c r="C569" s="421">
        <v>10</v>
      </c>
      <c r="D569" s="422">
        <v>14.5</v>
      </c>
      <c r="E569" s="421">
        <v>5</v>
      </c>
      <c r="F569" s="422">
        <v>4.8</v>
      </c>
      <c r="G569" s="421">
        <v>40</v>
      </c>
      <c r="H569" s="422">
        <v>67.7</v>
      </c>
      <c r="I569" s="421">
        <v>45</v>
      </c>
      <c r="J569" s="422">
        <v>68.7</v>
      </c>
      <c r="K569" s="252">
        <f t="shared" si="2"/>
        <v>-5</v>
      </c>
      <c r="L569" s="248"/>
      <c r="N569" s="421"/>
      <c r="O569" s="422"/>
      <c r="P569" s="421"/>
      <c r="Q569" s="421"/>
      <c r="R569" s="421"/>
      <c r="S569" s="421"/>
      <c r="T569" s="159"/>
      <c r="U569" s="216" t="s">
        <v>35</v>
      </c>
      <c r="V569" s="421">
        <v>5</v>
      </c>
      <c r="W569" s="421">
        <v>15</v>
      </c>
      <c r="X569" s="421">
        <v>0</v>
      </c>
      <c r="Y569" s="421">
        <v>15</v>
      </c>
      <c r="Z569" s="421">
        <v>35</v>
      </c>
      <c r="AA569" s="159">
        <f t="shared" si="1"/>
        <v>70</v>
      </c>
    </row>
    <row r="570" spans="1:27" ht="13">
      <c r="A570" s="268" t="s">
        <v>296</v>
      </c>
      <c r="B570" s="20" t="s">
        <v>22</v>
      </c>
      <c r="C570" s="421">
        <v>10</v>
      </c>
      <c r="D570" s="422">
        <v>21.3</v>
      </c>
      <c r="E570" s="421">
        <v>0</v>
      </c>
      <c r="F570" s="422">
        <v>4.3</v>
      </c>
      <c r="G570" s="421">
        <v>25</v>
      </c>
      <c r="H570" s="422">
        <v>55.3</v>
      </c>
      <c r="I570" s="421">
        <v>25</v>
      </c>
      <c r="J570" s="422">
        <v>53.1</v>
      </c>
      <c r="K570" s="252">
        <f t="shared" si="2"/>
        <v>0</v>
      </c>
      <c r="L570" s="248"/>
      <c r="N570" s="421"/>
      <c r="O570" s="422"/>
      <c r="P570" s="486"/>
      <c r="Q570" s="487"/>
      <c r="R570" s="488"/>
      <c r="S570" s="489"/>
      <c r="U570" s="20" t="s">
        <v>392</v>
      </c>
      <c r="V570" s="421">
        <v>95</v>
      </c>
      <c r="W570" s="421">
        <v>80</v>
      </c>
      <c r="X570" s="421">
        <v>35</v>
      </c>
      <c r="Y570" s="421">
        <v>175</v>
      </c>
      <c r="Z570" s="421">
        <v>350</v>
      </c>
      <c r="AA570" s="159">
        <f t="shared" ref="AA570:AA571" si="3">SUM(V570:Z570)</f>
        <v>735</v>
      </c>
    </row>
    <row r="571" spans="1:27" ht="13">
      <c r="A571" s="268" t="s">
        <v>301</v>
      </c>
      <c r="B571" s="20" t="s">
        <v>23</v>
      </c>
      <c r="C571" s="421">
        <v>15</v>
      </c>
      <c r="D571" s="422">
        <v>20.6</v>
      </c>
      <c r="E571" s="421">
        <v>5</v>
      </c>
      <c r="F571" s="422">
        <v>6.3</v>
      </c>
      <c r="G571" s="421">
        <v>40</v>
      </c>
      <c r="H571" s="422">
        <v>63.5</v>
      </c>
      <c r="I571" s="421">
        <v>45</v>
      </c>
      <c r="J571" s="422">
        <v>64.2</v>
      </c>
      <c r="K571" s="252">
        <f t="shared" si="2"/>
        <v>-5</v>
      </c>
      <c r="L571" s="248"/>
      <c r="N571" s="421"/>
      <c r="O571" s="422"/>
      <c r="P571" s="486"/>
      <c r="Q571" s="487"/>
      <c r="R571" s="488"/>
      <c r="S571" s="489"/>
      <c r="U571" s="20" t="s">
        <v>393</v>
      </c>
      <c r="V571" s="421">
        <v>55</v>
      </c>
      <c r="W571" s="421">
        <v>50</v>
      </c>
      <c r="X571" s="421">
        <v>25</v>
      </c>
      <c r="Y571" s="421">
        <v>80</v>
      </c>
      <c r="Z571" s="421">
        <v>130</v>
      </c>
      <c r="AA571" s="159">
        <f t="shared" si="3"/>
        <v>340</v>
      </c>
    </row>
    <row r="572" spans="1:27" ht="12.75" customHeight="1">
      <c r="A572" s="287" t="s">
        <v>298</v>
      </c>
      <c r="B572" s="20" t="s">
        <v>24</v>
      </c>
      <c r="C572" s="421">
        <v>5</v>
      </c>
      <c r="D572" s="422">
        <v>8</v>
      </c>
      <c r="E572" s="421">
        <v>5</v>
      </c>
      <c r="F572" s="422">
        <v>4</v>
      </c>
      <c r="G572" s="421">
        <v>50</v>
      </c>
      <c r="H572" s="422">
        <v>68</v>
      </c>
      <c r="I572" s="421">
        <v>55</v>
      </c>
      <c r="J572" s="422">
        <v>67.900000000000006</v>
      </c>
      <c r="K572" s="252">
        <f t="shared" si="2"/>
        <v>-5</v>
      </c>
      <c r="L572" s="248"/>
      <c r="N572" s="421"/>
      <c r="O572" s="422"/>
    </row>
    <row r="573" spans="1:27" ht="13">
      <c r="A573" s="100" t="s">
        <v>300</v>
      </c>
      <c r="B573" s="20" t="s">
        <v>17</v>
      </c>
      <c r="C573" s="421">
        <v>50</v>
      </c>
      <c r="D573" s="422">
        <v>11.4</v>
      </c>
      <c r="E573" s="421">
        <v>15</v>
      </c>
      <c r="F573" s="422">
        <v>3.9</v>
      </c>
      <c r="G573" s="421">
        <v>325</v>
      </c>
      <c r="H573" s="422">
        <v>74.099999999999994</v>
      </c>
      <c r="I573" s="421">
        <v>335</v>
      </c>
      <c r="J573" s="422">
        <v>75.400000000000006</v>
      </c>
      <c r="K573" s="252">
        <f t="shared" si="2"/>
        <v>-10</v>
      </c>
      <c r="L573" s="248"/>
      <c r="N573" s="421"/>
      <c r="O573" s="422"/>
      <c r="U573" s="99" t="s">
        <v>70</v>
      </c>
    </row>
    <row r="574" spans="1:27" ht="13">
      <c r="A574" s="100" t="s">
        <v>299</v>
      </c>
      <c r="B574" s="20" t="s">
        <v>25</v>
      </c>
      <c r="C574" s="421">
        <v>60</v>
      </c>
      <c r="D574" s="422">
        <v>15.5</v>
      </c>
      <c r="E574" s="421">
        <v>20</v>
      </c>
      <c r="F574" s="422">
        <v>4.5</v>
      </c>
      <c r="G574" s="421">
        <v>245</v>
      </c>
      <c r="H574" s="422">
        <v>61.9</v>
      </c>
      <c r="I574" s="421">
        <v>265</v>
      </c>
      <c r="J574" s="422">
        <v>62.5</v>
      </c>
      <c r="K574" s="252">
        <f t="shared" si="2"/>
        <v>-20</v>
      </c>
      <c r="L574" s="248"/>
      <c r="N574" s="421"/>
      <c r="O574" s="422"/>
      <c r="U574" s="466"/>
    </row>
    <row r="575" spans="1:27">
      <c r="B575" s="20" t="s">
        <v>18</v>
      </c>
      <c r="C575" s="421">
        <v>40</v>
      </c>
      <c r="D575" s="422">
        <v>16.899999999999999</v>
      </c>
      <c r="E575" s="421">
        <v>20</v>
      </c>
      <c r="F575" s="422">
        <v>8.5</v>
      </c>
      <c r="G575" s="421">
        <v>155</v>
      </c>
      <c r="H575" s="422">
        <v>66.5</v>
      </c>
      <c r="I575" s="421">
        <v>155</v>
      </c>
      <c r="J575" s="422">
        <v>67</v>
      </c>
      <c r="K575" s="252">
        <f t="shared" si="2"/>
        <v>0</v>
      </c>
      <c r="L575" s="248"/>
      <c r="N575" s="421"/>
      <c r="O575" s="422"/>
      <c r="U575" s="113" t="s">
        <v>131</v>
      </c>
    </row>
    <row r="576" spans="1:27">
      <c r="A576" s="274" t="s">
        <v>303</v>
      </c>
      <c r="B576" s="216" t="s">
        <v>35</v>
      </c>
      <c r="C576" s="421">
        <v>150</v>
      </c>
      <c r="D576" s="422">
        <v>14.2</v>
      </c>
      <c r="E576" s="421">
        <v>55</v>
      </c>
      <c r="F576" s="422">
        <v>5.0999999999999996</v>
      </c>
      <c r="G576" s="421">
        <v>730</v>
      </c>
      <c r="H576" s="422">
        <v>67.900000000000006</v>
      </c>
      <c r="I576" s="421">
        <v>760</v>
      </c>
      <c r="J576" s="422">
        <v>68.7</v>
      </c>
      <c r="K576" s="252">
        <f t="shared" si="2"/>
        <v>-30</v>
      </c>
      <c r="L576" s="248"/>
      <c r="N576" s="421"/>
      <c r="O576" s="422"/>
    </row>
    <row r="577" spans="1:186" s="463" customFormat="1">
      <c r="A577" s="274"/>
      <c r="B577" s="20" t="s">
        <v>392</v>
      </c>
      <c r="C577" s="421">
        <v>95</v>
      </c>
      <c r="D577" s="422">
        <v>13.1</v>
      </c>
      <c r="E577" s="421">
        <v>40</v>
      </c>
      <c r="F577" s="422">
        <v>5.2</v>
      </c>
      <c r="G577" s="421">
        <v>520</v>
      </c>
      <c r="H577" s="422">
        <v>70.900000000000006</v>
      </c>
      <c r="I577" s="421">
        <v>535</v>
      </c>
      <c r="J577" s="422">
        <v>71.900000000000006</v>
      </c>
      <c r="K577" s="252">
        <f t="shared" si="2"/>
        <v>-15</v>
      </c>
      <c r="L577" s="248"/>
      <c r="N577" s="421"/>
      <c r="O577" s="422"/>
      <c r="GC577" s="466"/>
      <c r="GD577" s="495"/>
    </row>
    <row r="578" spans="1:186" s="463" customFormat="1">
      <c r="A578" s="274"/>
      <c r="B578" s="20" t="s">
        <v>393</v>
      </c>
      <c r="C578" s="421">
        <v>55</v>
      </c>
      <c r="D578" s="422">
        <v>16.600000000000001</v>
      </c>
      <c r="E578" s="421">
        <v>15</v>
      </c>
      <c r="F578" s="422">
        <v>5</v>
      </c>
      <c r="G578" s="421">
        <v>205</v>
      </c>
      <c r="H578" s="422">
        <v>61.4</v>
      </c>
      <c r="I578" s="421">
        <v>220</v>
      </c>
      <c r="J578" s="422">
        <v>61.9</v>
      </c>
      <c r="K578" s="252">
        <f t="shared" si="2"/>
        <v>-15</v>
      </c>
      <c r="L578" s="248"/>
      <c r="GC578" s="466"/>
      <c r="GD578" s="495"/>
    </row>
    <row r="579" spans="1:186" ht="13">
      <c r="A579" s="100" t="s">
        <v>302</v>
      </c>
    </row>
    <row r="580" spans="1:186">
      <c r="A580" s="282"/>
      <c r="B580" s="99" t="s">
        <v>70</v>
      </c>
    </row>
    <row r="581" spans="1:186">
      <c r="A581" s="282"/>
      <c r="B581" s="99" t="s">
        <v>71</v>
      </c>
    </row>
    <row r="583" spans="1:186" s="123" customFormat="1">
      <c r="A583" s="275"/>
    </row>
    <row r="585" spans="1:186" ht="13">
      <c r="A585" s="283"/>
      <c r="B585" s="101" t="s">
        <v>243</v>
      </c>
      <c r="E585" s="100"/>
    </row>
    <row r="586" spans="1:186" ht="13">
      <c r="A586" s="278"/>
      <c r="B586" s="54" t="s">
        <v>72</v>
      </c>
      <c r="J586" s="100" t="s">
        <v>311</v>
      </c>
    </row>
    <row r="588" spans="1:186" ht="18">
      <c r="A588" s="279"/>
      <c r="B588" s="93" t="s">
        <v>62</v>
      </c>
      <c r="C588" s="292">
        <f>$J$1</f>
        <v>43586</v>
      </c>
      <c r="D588" s="409"/>
      <c r="N588" s="153" t="s">
        <v>61</v>
      </c>
      <c r="P588" s="409"/>
    </row>
    <row r="589" spans="1:186" ht="13">
      <c r="A589" s="284"/>
      <c r="B589" s="94" t="s">
        <v>63</v>
      </c>
      <c r="C589" s="94" t="s">
        <v>64</v>
      </c>
      <c r="D589" s="56" t="s">
        <v>79</v>
      </c>
      <c r="N589" s="119" t="s">
        <v>123</v>
      </c>
    </row>
    <row r="591" spans="1:186" ht="13">
      <c r="A591" s="285"/>
      <c r="B591" s="95" t="s">
        <v>65</v>
      </c>
      <c r="C591" s="499" t="s">
        <v>73</v>
      </c>
      <c r="D591" s="500"/>
      <c r="E591" s="499" t="s">
        <v>74</v>
      </c>
      <c r="F591" s="500"/>
      <c r="G591" s="499" t="s">
        <v>75</v>
      </c>
      <c r="H591" s="500"/>
      <c r="N591" s="93" t="s">
        <v>62</v>
      </c>
      <c r="O591" s="211">
        <f>$J$1</f>
        <v>43586</v>
      </c>
      <c r="P591" s="100" t="s">
        <v>310</v>
      </c>
    </row>
    <row r="592" spans="1:186" ht="13">
      <c r="C592" s="97" t="s">
        <v>69</v>
      </c>
      <c r="D592" s="97" t="s">
        <v>43</v>
      </c>
      <c r="E592" s="97" t="s">
        <v>69</v>
      </c>
      <c r="F592" s="97" t="s">
        <v>43</v>
      </c>
      <c r="G592" s="97" t="s">
        <v>69</v>
      </c>
      <c r="H592" s="97" t="s">
        <v>43</v>
      </c>
      <c r="N592" s="94" t="s">
        <v>63</v>
      </c>
      <c r="O592" s="94" t="s">
        <v>64</v>
      </c>
    </row>
    <row r="593" spans="1:186">
      <c r="A593" s="287" t="s">
        <v>304</v>
      </c>
      <c r="B593" s="20" t="s">
        <v>9</v>
      </c>
      <c r="C593" s="327">
        <v>206885</v>
      </c>
      <c r="D593" s="328">
        <v>18.95</v>
      </c>
      <c r="E593" s="58">
        <v>605340</v>
      </c>
      <c r="F593" s="57">
        <v>55.45</v>
      </c>
      <c r="G593" s="327">
        <v>282675</v>
      </c>
      <c r="H593" s="328">
        <v>25.89</v>
      </c>
      <c r="J593" s="366"/>
    </row>
    <row r="594" spans="1:186" ht="13">
      <c r="A594" s="100" t="s">
        <v>300</v>
      </c>
      <c r="B594" s="20" t="s">
        <v>8</v>
      </c>
      <c r="C594" s="327">
        <v>212675</v>
      </c>
      <c r="D594" s="328">
        <v>18.98</v>
      </c>
      <c r="E594" s="58">
        <v>621595</v>
      </c>
      <c r="F594" s="57">
        <v>55.46</v>
      </c>
      <c r="G594" s="327">
        <v>290845</v>
      </c>
      <c r="H594" s="328">
        <v>25.95</v>
      </c>
      <c r="J594" s="366"/>
      <c r="N594" s="95" t="s">
        <v>65</v>
      </c>
      <c r="O594" s="96" t="s">
        <v>128</v>
      </c>
      <c r="P594" s="96" t="s">
        <v>129</v>
      </c>
      <c r="Q594" s="96" t="s">
        <v>130</v>
      </c>
      <c r="R594" s="156" t="s">
        <v>132</v>
      </c>
      <c r="S594" s="247" t="s">
        <v>244</v>
      </c>
    </row>
    <row r="595" spans="1:186" ht="14.5">
      <c r="A595" s="100" t="s">
        <v>299</v>
      </c>
      <c r="B595" s="12" t="s">
        <v>28</v>
      </c>
      <c r="C595" s="327">
        <v>18490</v>
      </c>
      <c r="D595" s="328">
        <v>18.489999999999998</v>
      </c>
      <c r="E595" s="58">
        <v>57495</v>
      </c>
      <c r="F595" s="57">
        <v>57.51</v>
      </c>
      <c r="G595" s="327">
        <v>27810</v>
      </c>
      <c r="H595" s="328">
        <v>27.82</v>
      </c>
      <c r="J595" s="366"/>
      <c r="N595" s="20" t="s">
        <v>17</v>
      </c>
      <c r="O595" s="503">
        <v>550</v>
      </c>
      <c r="P595" s="504">
        <v>835</v>
      </c>
      <c r="Q595" s="504">
        <v>1180</v>
      </c>
      <c r="R595" s="504">
        <v>940</v>
      </c>
      <c r="S595" s="215">
        <f>SUM(O595:R595)</f>
        <v>3505</v>
      </c>
    </row>
    <row r="596" spans="1:186" ht="14.5">
      <c r="B596" s="20" t="s">
        <v>29</v>
      </c>
      <c r="C596" s="327">
        <v>13005</v>
      </c>
      <c r="D596" s="328">
        <v>19.260000000000002</v>
      </c>
      <c r="E596" s="58">
        <v>37490</v>
      </c>
      <c r="F596" s="57">
        <v>55.52</v>
      </c>
      <c r="G596" s="327">
        <v>17745</v>
      </c>
      <c r="H596" s="328">
        <v>26.28</v>
      </c>
      <c r="J596" s="366"/>
      <c r="N596" s="20" t="s">
        <v>25</v>
      </c>
      <c r="O596" s="503">
        <v>705</v>
      </c>
      <c r="P596" s="504">
        <v>890</v>
      </c>
      <c r="Q596" s="504">
        <v>1085</v>
      </c>
      <c r="R596" s="504">
        <v>1115</v>
      </c>
      <c r="S596" s="215">
        <f>SUM(O596:R596)</f>
        <v>3795</v>
      </c>
    </row>
    <row r="597" spans="1:186" ht="14.5">
      <c r="A597" s="274" t="s">
        <v>306</v>
      </c>
      <c r="B597" s="20" t="s">
        <v>19</v>
      </c>
      <c r="C597" s="327">
        <v>85</v>
      </c>
      <c r="D597" s="328">
        <v>19.32</v>
      </c>
      <c r="E597" s="58">
        <v>250</v>
      </c>
      <c r="F597" s="57">
        <v>56.82</v>
      </c>
      <c r="G597" s="327">
        <v>120</v>
      </c>
      <c r="H597" s="328">
        <v>27.27</v>
      </c>
      <c r="J597" s="366"/>
      <c r="N597" s="20" t="s">
        <v>18</v>
      </c>
      <c r="O597" s="503">
        <v>325</v>
      </c>
      <c r="P597" s="504">
        <v>440</v>
      </c>
      <c r="Q597" s="504">
        <v>515</v>
      </c>
      <c r="R597" s="504">
        <v>520</v>
      </c>
      <c r="S597" s="215">
        <f t="shared" ref="S597:S606" si="4">SUM(O597:R597)</f>
        <v>1800</v>
      </c>
    </row>
    <row r="598" spans="1:186" ht="14.5">
      <c r="A598" s="100" t="s">
        <v>305</v>
      </c>
      <c r="B598" s="20" t="s">
        <v>20</v>
      </c>
      <c r="C598" s="327">
        <v>105</v>
      </c>
      <c r="D598" s="328">
        <v>19.27</v>
      </c>
      <c r="E598" s="58">
        <v>320</v>
      </c>
      <c r="F598" s="57">
        <v>58.72</v>
      </c>
      <c r="G598" s="327">
        <v>160</v>
      </c>
      <c r="H598" s="328">
        <v>29.36</v>
      </c>
      <c r="J598" s="366"/>
      <c r="N598" s="20" t="s">
        <v>19</v>
      </c>
      <c r="O598" s="504">
        <v>85</v>
      </c>
      <c r="P598" s="504">
        <v>105</v>
      </c>
      <c r="Q598" s="504">
        <v>130</v>
      </c>
      <c r="R598" s="504">
        <v>120</v>
      </c>
      <c r="S598" s="215">
        <f t="shared" si="4"/>
        <v>440</v>
      </c>
    </row>
    <row r="599" spans="1:186" ht="14.5">
      <c r="A599" s="268"/>
      <c r="B599" s="20" t="s">
        <v>21</v>
      </c>
      <c r="C599" s="327">
        <v>85</v>
      </c>
      <c r="D599" s="328">
        <v>15.04</v>
      </c>
      <c r="E599" s="58">
        <v>325</v>
      </c>
      <c r="F599" s="57">
        <v>57.52</v>
      </c>
      <c r="G599" s="327">
        <v>160</v>
      </c>
      <c r="H599" s="328">
        <v>28.32</v>
      </c>
      <c r="J599" s="366"/>
      <c r="N599" s="20" t="s">
        <v>20</v>
      </c>
      <c r="O599" s="504">
        <v>105</v>
      </c>
      <c r="P599" s="504">
        <v>120</v>
      </c>
      <c r="Q599" s="504">
        <v>160</v>
      </c>
      <c r="R599" s="504">
        <v>160</v>
      </c>
      <c r="S599" s="215">
        <f t="shared" si="4"/>
        <v>545</v>
      </c>
    </row>
    <row r="600" spans="1:186" ht="14.5">
      <c r="A600" s="268"/>
      <c r="B600" s="20" t="s">
        <v>22</v>
      </c>
      <c r="C600" s="327">
        <v>70</v>
      </c>
      <c r="D600" s="328">
        <v>17.07</v>
      </c>
      <c r="E600" s="58">
        <v>255</v>
      </c>
      <c r="F600" s="57">
        <v>62.2</v>
      </c>
      <c r="G600" s="327">
        <v>135</v>
      </c>
      <c r="H600" s="328">
        <v>32.93</v>
      </c>
      <c r="J600" s="366"/>
      <c r="N600" s="20" t="s">
        <v>21</v>
      </c>
      <c r="O600" s="504">
        <v>85</v>
      </c>
      <c r="P600" s="504">
        <v>155</v>
      </c>
      <c r="Q600" s="504">
        <v>165</v>
      </c>
      <c r="R600" s="504">
        <v>160</v>
      </c>
      <c r="S600" s="215">
        <f t="shared" si="4"/>
        <v>565</v>
      </c>
    </row>
    <row r="601" spans="1:186" ht="14.5">
      <c r="A601" s="268"/>
      <c r="B601" s="20" t="s">
        <v>23</v>
      </c>
      <c r="C601" s="327">
        <v>145</v>
      </c>
      <c r="D601" s="328">
        <v>18.010000000000002</v>
      </c>
      <c r="E601" s="58">
        <v>485</v>
      </c>
      <c r="F601" s="57">
        <v>60.25</v>
      </c>
      <c r="G601" s="327">
        <v>250</v>
      </c>
      <c r="H601" s="328">
        <v>31.06</v>
      </c>
      <c r="J601" s="366"/>
      <c r="N601" s="20" t="s">
        <v>22</v>
      </c>
      <c r="O601" s="504">
        <v>70</v>
      </c>
      <c r="P601" s="504">
        <v>85</v>
      </c>
      <c r="Q601" s="504">
        <v>120</v>
      </c>
      <c r="R601" s="504">
        <v>135</v>
      </c>
      <c r="S601" s="215">
        <f t="shared" si="4"/>
        <v>410</v>
      </c>
    </row>
    <row r="602" spans="1:186" ht="12.75" customHeight="1">
      <c r="A602" s="268"/>
      <c r="B602" s="20" t="s">
        <v>24</v>
      </c>
      <c r="C602" s="327">
        <v>210</v>
      </c>
      <c r="D602" s="328">
        <v>20.69</v>
      </c>
      <c r="E602" s="58">
        <v>560</v>
      </c>
      <c r="F602" s="57">
        <v>55.17</v>
      </c>
      <c r="G602" s="327">
        <v>285</v>
      </c>
      <c r="H602" s="328">
        <v>28.08</v>
      </c>
      <c r="J602" s="366"/>
      <c r="N602" s="20" t="s">
        <v>23</v>
      </c>
      <c r="O602" s="504">
        <v>145</v>
      </c>
      <c r="P602" s="504">
        <v>175</v>
      </c>
      <c r="Q602" s="504">
        <v>235</v>
      </c>
      <c r="R602" s="504">
        <v>250</v>
      </c>
      <c r="S602" s="215">
        <f t="shared" si="4"/>
        <v>805</v>
      </c>
    </row>
    <row r="603" spans="1:186" ht="14.5">
      <c r="A603" s="268"/>
      <c r="B603" s="20" t="s">
        <v>17</v>
      </c>
      <c r="C603" s="327">
        <v>550</v>
      </c>
      <c r="D603" s="328">
        <v>15.69</v>
      </c>
      <c r="E603" s="58">
        <v>2120</v>
      </c>
      <c r="F603" s="57">
        <v>60.49</v>
      </c>
      <c r="G603" s="327">
        <v>940</v>
      </c>
      <c r="H603" s="328">
        <v>26.82</v>
      </c>
      <c r="J603" s="366"/>
      <c r="N603" s="20" t="s">
        <v>24</v>
      </c>
      <c r="O603" s="504">
        <v>210</v>
      </c>
      <c r="P603" s="504">
        <v>245</v>
      </c>
      <c r="Q603" s="504">
        <v>275</v>
      </c>
      <c r="R603" s="504">
        <v>285</v>
      </c>
      <c r="S603" s="58">
        <f t="shared" si="4"/>
        <v>1015</v>
      </c>
    </row>
    <row r="604" spans="1:186" ht="14.5">
      <c r="A604" s="268"/>
      <c r="B604" s="20" t="s">
        <v>25</v>
      </c>
      <c r="C604" s="327">
        <v>705</v>
      </c>
      <c r="D604" s="328">
        <v>18.579999999999998</v>
      </c>
      <c r="E604" s="58">
        <v>2200</v>
      </c>
      <c r="F604" s="57">
        <v>57.97</v>
      </c>
      <c r="G604" s="327">
        <v>1115</v>
      </c>
      <c r="H604" s="328">
        <v>29.38</v>
      </c>
      <c r="J604" s="366"/>
      <c r="N604" s="216" t="s">
        <v>35</v>
      </c>
      <c r="O604" s="504">
        <v>1585</v>
      </c>
      <c r="P604" s="504">
        <v>2165</v>
      </c>
      <c r="Q604" s="504">
        <v>2780</v>
      </c>
      <c r="R604" s="504">
        <v>2575</v>
      </c>
      <c r="S604" s="58">
        <f t="shared" si="4"/>
        <v>9105</v>
      </c>
    </row>
    <row r="605" spans="1:186">
      <c r="A605" s="268"/>
      <c r="B605" s="20" t="s">
        <v>18</v>
      </c>
      <c r="C605" s="327">
        <v>325</v>
      </c>
      <c r="D605" s="328">
        <v>18.059999999999999</v>
      </c>
      <c r="E605" s="58">
        <v>1035</v>
      </c>
      <c r="F605" s="57">
        <v>57.5</v>
      </c>
      <c r="G605" s="327">
        <v>520</v>
      </c>
      <c r="H605" s="328">
        <v>28.89</v>
      </c>
      <c r="J605" s="366"/>
      <c r="N605" s="20" t="s">
        <v>392</v>
      </c>
      <c r="O605" s="496">
        <v>965</v>
      </c>
      <c r="P605" s="58">
        <v>1380</v>
      </c>
      <c r="Q605" s="58">
        <v>1825</v>
      </c>
      <c r="R605" s="58">
        <v>1580</v>
      </c>
      <c r="S605" s="58">
        <f t="shared" si="4"/>
        <v>5750</v>
      </c>
    </row>
    <row r="606" spans="1:186" ht="13">
      <c r="A606" s="100"/>
      <c r="B606" s="216" t="s">
        <v>35</v>
      </c>
      <c r="C606" s="327">
        <v>1585</v>
      </c>
      <c r="D606" s="328">
        <v>17.41</v>
      </c>
      <c r="E606" s="58">
        <v>5355</v>
      </c>
      <c r="F606" s="57">
        <v>58.81</v>
      </c>
      <c r="G606" s="327">
        <v>2575</v>
      </c>
      <c r="H606" s="328">
        <v>28.28</v>
      </c>
      <c r="J606" s="366"/>
      <c r="N606" s="20" t="s">
        <v>393</v>
      </c>
      <c r="O606" s="496">
        <v>620</v>
      </c>
      <c r="P606" s="495">
        <v>785</v>
      </c>
      <c r="Q606" s="495">
        <v>955</v>
      </c>
      <c r="R606" s="58">
        <v>995</v>
      </c>
      <c r="S606" s="58">
        <f t="shared" si="4"/>
        <v>3355</v>
      </c>
    </row>
    <row r="607" spans="1:186" s="463" customFormat="1" ht="13">
      <c r="A607" s="100"/>
      <c r="B607" s="20" t="s">
        <v>392</v>
      </c>
      <c r="C607" s="496">
        <v>965</v>
      </c>
      <c r="D607" s="328">
        <v>16.78</v>
      </c>
      <c r="E607" s="58">
        <v>3405</v>
      </c>
      <c r="F607" s="57">
        <v>59.22</v>
      </c>
      <c r="G607" s="58">
        <v>1580</v>
      </c>
      <c r="H607" s="328">
        <v>27.48</v>
      </c>
      <c r="J607" s="366"/>
      <c r="N607" s="20"/>
      <c r="O607" s="490"/>
      <c r="R607" s="58"/>
      <c r="S607" s="58"/>
      <c r="GC607" s="466"/>
      <c r="GD607" s="495"/>
    </row>
    <row r="608" spans="1:186" s="463" customFormat="1" ht="13">
      <c r="A608" s="100"/>
      <c r="B608" s="20" t="s">
        <v>393</v>
      </c>
      <c r="C608" s="496">
        <v>620</v>
      </c>
      <c r="D608" s="328">
        <v>18.48</v>
      </c>
      <c r="E608" s="58">
        <v>1950</v>
      </c>
      <c r="F608" s="57">
        <v>58.12</v>
      </c>
      <c r="G608" s="58">
        <v>995</v>
      </c>
      <c r="H608" s="328">
        <v>29.66</v>
      </c>
      <c r="J608" s="366"/>
      <c r="N608" s="20"/>
      <c r="O608" s="490"/>
      <c r="R608" s="58"/>
      <c r="S608" s="58"/>
      <c r="GC608" s="466"/>
      <c r="GD608" s="495"/>
    </row>
    <row r="610" spans="1:189">
      <c r="A610" s="282"/>
      <c r="B610" s="248" t="s">
        <v>365</v>
      </c>
      <c r="N610" s="99" t="s">
        <v>70</v>
      </c>
    </row>
    <row r="611" spans="1:189">
      <c r="A611" s="282"/>
      <c r="B611" s="248" t="s">
        <v>366</v>
      </c>
    </row>
    <row r="612" spans="1:189">
      <c r="N612" s="113" t="s">
        <v>131</v>
      </c>
    </row>
    <row r="614" spans="1:189" s="123" customFormat="1">
      <c r="A614" s="275"/>
    </row>
    <row r="616" spans="1:189" ht="13">
      <c r="A616" s="283"/>
      <c r="B616" s="101" t="s">
        <v>76</v>
      </c>
    </row>
    <row r="617" spans="1:189" ht="13">
      <c r="A617" s="278"/>
      <c r="B617" s="54" t="s">
        <v>72</v>
      </c>
      <c r="G617" s="100" t="s">
        <v>154</v>
      </c>
    </row>
    <row r="619" spans="1:189">
      <c r="A619" s="284"/>
      <c r="B619" s="94" t="s">
        <v>63</v>
      </c>
    </row>
    <row r="620" spans="1:189">
      <c r="A620" s="284"/>
      <c r="B620" s="94" t="s">
        <v>81</v>
      </c>
    </row>
    <row r="621" spans="1:189" ht="13">
      <c r="A621" s="284"/>
      <c r="B621" s="94" t="s">
        <v>77</v>
      </c>
      <c r="FH621" s="100" t="s">
        <v>358</v>
      </c>
    </row>
    <row r="623" spans="1:189" s="55" customFormat="1" ht="13">
      <c r="A623" s="286"/>
      <c r="B623" s="120"/>
      <c r="C623" s="121">
        <v>37987</v>
      </c>
      <c r="D623" s="121">
        <v>38018</v>
      </c>
      <c r="E623" s="121">
        <v>38047</v>
      </c>
      <c r="F623" s="121">
        <v>38078</v>
      </c>
      <c r="G623" s="121">
        <v>38108</v>
      </c>
      <c r="H623" s="121">
        <v>38139</v>
      </c>
      <c r="I623" s="121">
        <v>38169</v>
      </c>
      <c r="J623" s="121">
        <v>38200</v>
      </c>
      <c r="K623" s="121">
        <v>38231</v>
      </c>
      <c r="L623" s="121">
        <v>38261</v>
      </c>
      <c r="M623" s="121">
        <v>38292</v>
      </c>
      <c r="N623" s="121">
        <v>38322</v>
      </c>
      <c r="O623" s="121">
        <v>38353</v>
      </c>
      <c r="P623" s="121">
        <v>38384</v>
      </c>
      <c r="Q623" s="121">
        <v>38412</v>
      </c>
      <c r="R623" s="121">
        <v>38443</v>
      </c>
      <c r="S623" s="121">
        <v>38473</v>
      </c>
      <c r="T623" s="121">
        <v>38504</v>
      </c>
      <c r="U623" s="121">
        <v>38534</v>
      </c>
      <c r="V623" s="121">
        <v>38565</v>
      </c>
      <c r="W623" s="121">
        <v>38596</v>
      </c>
      <c r="X623" s="121">
        <v>38626</v>
      </c>
      <c r="Y623" s="121">
        <v>38657</v>
      </c>
      <c r="Z623" s="121">
        <v>38687</v>
      </c>
      <c r="AA623" s="121">
        <v>38718</v>
      </c>
      <c r="AB623" s="121">
        <v>38749</v>
      </c>
      <c r="AC623" s="121">
        <v>38777</v>
      </c>
      <c r="AD623" s="121">
        <v>38808</v>
      </c>
      <c r="AE623" s="121">
        <v>38838</v>
      </c>
      <c r="AF623" s="121">
        <v>38869</v>
      </c>
      <c r="AG623" s="121">
        <v>38899</v>
      </c>
      <c r="AH623" s="121">
        <v>38930</v>
      </c>
      <c r="AI623" s="121">
        <v>38961</v>
      </c>
      <c r="AJ623" s="121">
        <v>38991</v>
      </c>
      <c r="AK623" s="121">
        <v>39022</v>
      </c>
      <c r="AL623" s="121">
        <v>39052</v>
      </c>
      <c r="AM623" s="121">
        <v>39083</v>
      </c>
      <c r="AN623" s="121">
        <v>39114</v>
      </c>
      <c r="AO623" s="121">
        <v>39142</v>
      </c>
      <c r="AP623" s="121">
        <v>39173</v>
      </c>
      <c r="AQ623" s="121">
        <v>39203</v>
      </c>
      <c r="AR623" s="121">
        <v>39234</v>
      </c>
      <c r="AS623" s="121">
        <v>39264</v>
      </c>
      <c r="AT623" s="121">
        <v>39295</v>
      </c>
      <c r="AU623" s="121">
        <v>39326</v>
      </c>
      <c r="AV623" s="121">
        <v>39356</v>
      </c>
      <c r="AW623" s="121">
        <v>39387</v>
      </c>
      <c r="AX623" s="121">
        <v>39417</v>
      </c>
      <c r="AY623" s="121">
        <v>39448</v>
      </c>
      <c r="AZ623" s="121">
        <v>39479</v>
      </c>
      <c r="BA623" s="121">
        <v>39508</v>
      </c>
      <c r="BB623" s="121">
        <v>39539</v>
      </c>
      <c r="BC623" s="121">
        <v>39569</v>
      </c>
      <c r="BD623" s="121">
        <v>39600</v>
      </c>
      <c r="BE623" s="121">
        <v>39630</v>
      </c>
      <c r="BF623" s="121">
        <v>39661</v>
      </c>
      <c r="BG623" s="121">
        <v>39692</v>
      </c>
      <c r="BH623" s="121">
        <v>39722</v>
      </c>
      <c r="BI623" s="121">
        <v>39753</v>
      </c>
      <c r="BJ623" s="121">
        <v>39783</v>
      </c>
      <c r="BK623" s="121">
        <v>39814</v>
      </c>
      <c r="BL623" s="121">
        <v>39845</v>
      </c>
      <c r="BM623" s="121">
        <v>39873</v>
      </c>
      <c r="BN623" s="121">
        <v>39904</v>
      </c>
      <c r="BO623" s="121">
        <v>39934</v>
      </c>
      <c r="BP623" s="121">
        <v>39965</v>
      </c>
      <c r="BQ623" s="121">
        <v>39995</v>
      </c>
      <c r="BR623" s="121">
        <v>40026</v>
      </c>
      <c r="BS623" s="121">
        <v>40057</v>
      </c>
      <c r="BT623" s="121">
        <v>40087</v>
      </c>
      <c r="BU623" s="121">
        <v>40118</v>
      </c>
      <c r="BV623" s="121">
        <v>40148</v>
      </c>
      <c r="BW623" s="121">
        <v>40179</v>
      </c>
      <c r="BX623" s="121">
        <v>40210</v>
      </c>
      <c r="BY623" s="121">
        <v>40238</v>
      </c>
      <c r="BZ623" s="121">
        <v>40269</v>
      </c>
      <c r="CA623" s="121">
        <v>40299</v>
      </c>
      <c r="CB623" s="121">
        <v>40330</v>
      </c>
      <c r="CC623" s="121">
        <v>40360</v>
      </c>
      <c r="CD623" s="121">
        <v>40391</v>
      </c>
      <c r="CE623" s="121">
        <v>40422</v>
      </c>
      <c r="CF623" s="121">
        <v>40452</v>
      </c>
      <c r="CG623" s="121">
        <v>40483</v>
      </c>
      <c r="CH623" s="121">
        <v>40513</v>
      </c>
      <c r="CI623" s="121">
        <v>40544</v>
      </c>
      <c r="CJ623" s="121">
        <v>40575</v>
      </c>
      <c r="CK623" s="121">
        <v>40603</v>
      </c>
      <c r="CL623" s="121">
        <v>40634</v>
      </c>
      <c r="CM623" s="121">
        <v>40664</v>
      </c>
      <c r="CN623" s="121">
        <v>40695</v>
      </c>
      <c r="CO623" s="121">
        <v>40725</v>
      </c>
      <c r="CP623" s="121">
        <v>40756</v>
      </c>
      <c r="CQ623" s="121">
        <v>40787</v>
      </c>
      <c r="CR623" s="121">
        <v>40817</v>
      </c>
      <c r="CS623" s="121">
        <v>40848</v>
      </c>
      <c r="CT623" s="121">
        <v>40878</v>
      </c>
      <c r="CU623" s="121">
        <v>40909</v>
      </c>
      <c r="CV623" s="121">
        <v>40940</v>
      </c>
      <c r="CW623" s="121">
        <v>40969</v>
      </c>
      <c r="CX623" s="121">
        <v>41000</v>
      </c>
      <c r="CY623" s="121">
        <v>41030</v>
      </c>
      <c r="CZ623" s="121">
        <v>41061</v>
      </c>
      <c r="DA623" s="121">
        <v>41091</v>
      </c>
      <c r="DB623" s="121">
        <v>41122</v>
      </c>
      <c r="DC623" s="121">
        <v>41153</v>
      </c>
      <c r="DD623" s="121">
        <v>41183</v>
      </c>
      <c r="DE623" s="121">
        <v>41214</v>
      </c>
      <c r="DF623" s="121">
        <v>41244</v>
      </c>
      <c r="DG623" s="121">
        <v>41275</v>
      </c>
      <c r="DH623" s="121">
        <v>41306</v>
      </c>
      <c r="DI623" s="121">
        <v>41334</v>
      </c>
      <c r="DJ623" s="121">
        <v>41365</v>
      </c>
      <c r="DK623" s="121">
        <v>41395</v>
      </c>
      <c r="DL623" s="121">
        <v>41426</v>
      </c>
      <c r="DM623" s="121">
        <v>41456</v>
      </c>
      <c r="DN623" s="121">
        <v>41487</v>
      </c>
      <c r="DO623" s="121">
        <v>41518</v>
      </c>
      <c r="DP623" s="121">
        <v>41548</v>
      </c>
      <c r="DQ623" s="230">
        <v>41579</v>
      </c>
      <c r="DR623" s="121">
        <v>41609</v>
      </c>
      <c r="DS623" s="230">
        <v>41640</v>
      </c>
      <c r="DT623" s="230">
        <v>41671</v>
      </c>
      <c r="DU623" s="230">
        <v>41699</v>
      </c>
      <c r="DV623" s="230">
        <v>41730</v>
      </c>
      <c r="DW623" s="230">
        <v>41760</v>
      </c>
      <c r="DX623" s="230">
        <v>41791</v>
      </c>
      <c r="DY623" s="230">
        <v>41821</v>
      </c>
      <c r="DZ623" s="230">
        <v>41852</v>
      </c>
      <c r="EA623" s="230">
        <v>41883</v>
      </c>
      <c r="EB623" s="230">
        <v>41913</v>
      </c>
      <c r="EC623" s="230">
        <v>41944</v>
      </c>
      <c r="ED623" s="230">
        <v>41974</v>
      </c>
      <c r="EE623" s="230">
        <v>42005</v>
      </c>
      <c r="EF623" s="230">
        <v>42036</v>
      </c>
      <c r="EG623" s="230">
        <v>42064</v>
      </c>
      <c r="EH623" s="230">
        <v>42095</v>
      </c>
      <c r="EI623" s="230">
        <v>42125</v>
      </c>
      <c r="EJ623" s="230">
        <v>42156</v>
      </c>
      <c r="EK623" s="230">
        <v>42186</v>
      </c>
      <c r="EL623" s="230">
        <v>42217</v>
      </c>
      <c r="EM623" s="230">
        <v>42248</v>
      </c>
      <c r="EN623" s="230">
        <v>42278</v>
      </c>
      <c r="EO623" s="230">
        <v>42309</v>
      </c>
      <c r="EP623" s="230">
        <v>42339</v>
      </c>
      <c r="EQ623" s="230">
        <v>42370</v>
      </c>
      <c r="ER623" s="230">
        <v>42401</v>
      </c>
      <c r="ES623" s="230">
        <v>42430</v>
      </c>
      <c r="ET623" s="230">
        <v>42461</v>
      </c>
      <c r="EU623" s="230">
        <v>42491</v>
      </c>
      <c r="EV623" s="230">
        <v>42522</v>
      </c>
      <c r="EW623" s="230">
        <v>42552</v>
      </c>
      <c r="EX623" s="230">
        <v>42583</v>
      </c>
      <c r="EY623" s="230">
        <v>42614</v>
      </c>
      <c r="EZ623" s="230">
        <v>42644</v>
      </c>
      <c r="FA623" s="230">
        <v>42675</v>
      </c>
      <c r="FB623" s="230">
        <v>42705</v>
      </c>
      <c r="FC623" s="230">
        <v>42736</v>
      </c>
      <c r="FD623" s="230">
        <v>42767</v>
      </c>
      <c r="FE623" s="230">
        <v>42795</v>
      </c>
      <c r="FF623" s="230">
        <v>42826</v>
      </c>
      <c r="FG623" s="230">
        <v>42856</v>
      </c>
      <c r="FH623" s="230">
        <v>42887</v>
      </c>
      <c r="FI623" s="230">
        <v>42917</v>
      </c>
      <c r="FJ623" s="230">
        <v>42948</v>
      </c>
      <c r="FK623" s="230">
        <v>42979</v>
      </c>
      <c r="FL623" s="230">
        <v>43009</v>
      </c>
      <c r="FM623" s="230">
        <v>43040</v>
      </c>
      <c r="FN623" s="230">
        <v>43070</v>
      </c>
      <c r="FO623" s="230">
        <v>43101</v>
      </c>
      <c r="FP623" s="230">
        <v>43132</v>
      </c>
      <c r="FQ623" s="230">
        <v>43160</v>
      </c>
      <c r="FR623" s="230">
        <v>43191</v>
      </c>
      <c r="FS623" s="230">
        <v>43221</v>
      </c>
      <c r="FT623" s="230">
        <v>43252</v>
      </c>
      <c r="FU623" s="230">
        <v>43282</v>
      </c>
      <c r="FV623" s="230">
        <v>43313</v>
      </c>
      <c r="FW623" s="230">
        <v>43344</v>
      </c>
      <c r="FX623" s="230">
        <v>43374</v>
      </c>
      <c r="FY623" s="230">
        <v>43405</v>
      </c>
      <c r="FZ623" s="230">
        <v>43435</v>
      </c>
      <c r="GA623" s="230">
        <v>43466</v>
      </c>
      <c r="GB623" s="230">
        <v>43497</v>
      </c>
      <c r="GC623" s="230">
        <v>43525</v>
      </c>
      <c r="GD623" s="230">
        <v>43556</v>
      </c>
      <c r="GE623" s="230">
        <v>43586</v>
      </c>
    </row>
    <row r="624" spans="1:189">
      <c r="A624" s="268"/>
      <c r="B624" s="20" t="s">
        <v>9</v>
      </c>
      <c r="C624" s="36">
        <v>2.4</v>
      </c>
      <c r="D624" s="36">
        <v>2.5</v>
      </c>
      <c r="E624" s="36">
        <v>2.4</v>
      </c>
      <c r="F624" s="36">
        <v>2.2999999999999998</v>
      </c>
      <c r="G624" s="36">
        <v>2.2000000000000002</v>
      </c>
      <c r="H624" s="36">
        <v>2.2000000000000002</v>
      </c>
      <c r="I624" s="36">
        <v>2.2000000000000002</v>
      </c>
      <c r="J624" s="36">
        <v>2.2000000000000002</v>
      </c>
      <c r="K624" s="36">
        <v>2.1</v>
      </c>
      <c r="L624" s="36">
        <v>2.1</v>
      </c>
      <c r="M624" s="36">
        <v>2.1</v>
      </c>
      <c r="N624" s="36">
        <v>2.1</v>
      </c>
      <c r="O624" s="36">
        <v>2.2000000000000002</v>
      </c>
      <c r="P624" s="36">
        <v>2.2999999999999998</v>
      </c>
      <c r="Q624" s="36">
        <v>2.2999999999999998</v>
      </c>
      <c r="R624" s="36">
        <v>2.2000000000000002</v>
      </c>
      <c r="S624" s="36">
        <v>2.2000000000000002</v>
      </c>
      <c r="T624" s="36">
        <v>2.2000000000000002</v>
      </c>
      <c r="U624" s="36">
        <v>2.2000000000000002</v>
      </c>
      <c r="V624" s="36">
        <v>2.2000000000000002</v>
      </c>
      <c r="W624" s="36">
        <v>2.2000000000000002</v>
      </c>
      <c r="X624" s="36">
        <v>2.2000000000000002</v>
      </c>
      <c r="Y624" s="36">
        <v>2.2000000000000002</v>
      </c>
      <c r="Z624" s="36">
        <v>2.2999999999999998</v>
      </c>
      <c r="AA624" s="36">
        <v>2.4</v>
      </c>
      <c r="AB624" s="36">
        <v>2.5</v>
      </c>
      <c r="AC624" s="36">
        <v>2.5</v>
      </c>
      <c r="AD624" s="36">
        <v>2.5</v>
      </c>
      <c r="AE624" s="36">
        <v>2.5</v>
      </c>
      <c r="AF624" s="36">
        <v>2.4</v>
      </c>
      <c r="AG624" s="36">
        <v>2.4</v>
      </c>
      <c r="AH624" s="36">
        <v>2.4</v>
      </c>
      <c r="AI624" s="36">
        <v>2.4</v>
      </c>
      <c r="AJ624" s="36">
        <v>2.4</v>
      </c>
      <c r="AK624" s="36">
        <v>2.2999999999999998</v>
      </c>
      <c r="AL624" s="36">
        <v>2.2999999999999998</v>
      </c>
      <c r="AM624" s="36">
        <v>2.4</v>
      </c>
      <c r="AN624" s="36">
        <v>2.5</v>
      </c>
      <c r="AO624" s="36">
        <v>2.4</v>
      </c>
      <c r="AP624" s="36">
        <v>2.2999999999999998</v>
      </c>
      <c r="AQ624" s="36">
        <v>2.2000000000000002</v>
      </c>
      <c r="AR624" s="36">
        <v>2.2000000000000002</v>
      </c>
      <c r="AS624" s="36">
        <v>2.2000000000000002</v>
      </c>
      <c r="AT624" s="36">
        <v>2.2000000000000002</v>
      </c>
      <c r="AU624" s="36">
        <v>2.1</v>
      </c>
      <c r="AV624" s="36">
        <v>2</v>
      </c>
      <c r="AW624" s="36">
        <v>2</v>
      </c>
      <c r="AX624" s="36">
        <v>2</v>
      </c>
      <c r="AY624" s="36">
        <v>2.1</v>
      </c>
      <c r="AZ624" s="36">
        <v>2.1</v>
      </c>
      <c r="BA624" s="36">
        <v>2.1</v>
      </c>
      <c r="BB624" s="36">
        <v>2.1</v>
      </c>
      <c r="BC624" s="36">
        <v>2.1</v>
      </c>
      <c r="BD624" s="36">
        <v>2.1</v>
      </c>
      <c r="BE624" s="36">
        <v>2.2000000000000002</v>
      </c>
      <c r="BF624" s="36">
        <v>2.2999999999999998</v>
      </c>
      <c r="BG624" s="36">
        <v>2.4</v>
      </c>
      <c r="BH624" s="36">
        <v>2.4</v>
      </c>
      <c r="BI624" s="36">
        <v>2.6</v>
      </c>
      <c r="BJ624" s="36">
        <v>2.9</v>
      </c>
      <c r="BK624" s="36">
        <v>3.2</v>
      </c>
      <c r="BL624" s="36">
        <v>3.6</v>
      </c>
      <c r="BM624" s="36">
        <v>3.8</v>
      </c>
      <c r="BN624" s="36">
        <v>3.9</v>
      </c>
      <c r="BO624" s="36">
        <v>3.9</v>
      </c>
      <c r="BP624" s="36">
        <v>3.9</v>
      </c>
      <c r="BQ624" s="36">
        <v>3.9</v>
      </c>
      <c r="BR624" s="36">
        <v>4</v>
      </c>
      <c r="BS624" s="36">
        <v>3.9</v>
      </c>
      <c r="BT624" s="36">
        <v>3.9</v>
      </c>
      <c r="BU624" s="36">
        <v>3.9</v>
      </c>
      <c r="BV624" s="36">
        <v>3.9</v>
      </c>
      <c r="BW624" s="36">
        <v>4.0999999999999996</v>
      </c>
      <c r="BX624" s="36">
        <v>4.0999999999999996</v>
      </c>
      <c r="BY624" s="36">
        <v>4</v>
      </c>
      <c r="BZ624" s="36">
        <v>3.9</v>
      </c>
      <c r="CA624" s="36">
        <v>3.7</v>
      </c>
      <c r="CB624" s="36">
        <v>3.5</v>
      </c>
      <c r="CC624" s="36">
        <v>3.5</v>
      </c>
      <c r="CD624" s="36">
        <v>3.6</v>
      </c>
      <c r="CE624" s="36">
        <v>3.5</v>
      </c>
      <c r="CF624" s="36">
        <v>3.5</v>
      </c>
      <c r="CG624" s="36">
        <v>3.5</v>
      </c>
      <c r="CH624" s="36">
        <v>3.5</v>
      </c>
      <c r="CI624" s="36">
        <v>3.7</v>
      </c>
      <c r="CJ624" s="36">
        <v>3.8</v>
      </c>
      <c r="CK624" s="36">
        <v>3.7</v>
      </c>
      <c r="CL624" s="36">
        <v>3.7</v>
      </c>
      <c r="CM624" s="36">
        <v>3.7</v>
      </c>
      <c r="CN624" s="36">
        <v>3.7</v>
      </c>
      <c r="CO624" s="36">
        <v>3.8</v>
      </c>
      <c r="CP624" s="36">
        <v>3.9</v>
      </c>
      <c r="CQ624" s="36">
        <v>3.9</v>
      </c>
      <c r="CR624" s="36">
        <v>3.8</v>
      </c>
      <c r="CS624" s="36">
        <v>3.8</v>
      </c>
      <c r="CT624" s="36">
        <v>3.9</v>
      </c>
      <c r="CU624" s="36">
        <v>4</v>
      </c>
      <c r="CV624" s="36">
        <v>4.0999999999999996</v>
      </c>
      <c r="CW624" s="36">
        <v>4.0999999999999996</v>
      </c>
      <c r="CX624" s="36">
        <v>4</v>
      </c>
      <c r="CY624" s="36">
        <v>3.9</v>
      </c>
      <c r="CZ624" s="36">
        <v>3.8</v>
      </c>
      <c r="DA624" s="36">
        <v>3.8</v>
      </c>
      <c r="DB624" s="36">
        <v>3.8</v>
      </c>
      <c r="DC624" s="36">
        <v>3.8</v>
      </c>
      <c r="DD624" s="212">
        <v>3.8</v>
      </c>
      <c r="DE624" s="212">
        <v>3.8</v>
      </c>
      <c r="DF624" s="212">
        <v>3.7</v>
      </c>
      <c r="DG624" s="212">
        <v>3.8</v>
      </c>
      <c r="DH624" s="212">
        <v>3.9</v>
      </c>
      <c r="DI624" s="212">
        <v>3.8</v>
      </c>
      <c r="DJ624" s="212">
        <v>3.7</v>
      </c>
      <c r="DK624" s="212">
        <v>3.6</v>
      </c>
      <c r="DL624" s="212">
        <v>3.5</v>
      </c>
      <c r="DM624">
        <v>3.4</v>
      </c>
      <c r="DN624">
        <v>3.3</v>
      </c>
      <c r="DO624">
        <v>3.2</v>
      </c>
      <c r="DP624" s="212">
        <v>3</v>
      </c>
      <c r="DQ624" s="212">
        <v>2.9</v>
      </c>
      <c r="DR624" s="212">
        <v>2.9</v>
      </c>
      <c r="DS624" s="20">
        <v>3</v>
      </c>
      <c r="DT624" s="20">
        <v>3</v>
      </c>
      <c r="DU624" s="20">
        <v>2.9</v>
      </c>
      <c r="DV624" s="20">
        <v>2.7</v>
      </c>
      <c r="DW624" s="20">
        <v>2.6</v>
      </c>
      <c r="DX624" s="20">
        <v>2.4</v>
      </c>
      <c r="DY624" s="20">
        <v>2.4</v>
      </c>
      <c r="DZ624" s="20">
        <v>2.2999999999999998</v>
      </c>
      <c r="EA624" s="20">
        <v>2.2000000000000002</v>
      </c>
      <c r="EB624" s="20">
        <v>2.1</v>
      </c>
      <c r="EC624" s="20">
        <v>2</v>
      </c>
      <c r="ED624" s="20">
        <v>1.9</v>
      </c>
      <c r="EE624" s="20">
        <v>2</v>
      </c>
      <c r="EF624" s="20">
        <v>2</v>
      </c>
      <c r="EG624" s="20">
        <v>2</v>
      </c>
      <c r="EH624" s="20">
        <v>1.9</v>
      </c>
      <c r="EI624" s="20">
        <v>1.8</v>
      </c>
      <c r="EJ624" s="20">
        <v>1.7</v>
      </c>
      <c r="EK624" s="20">
        <v>1.7</v>
      </c>
      <c r="EL624">
        <v>1.7</v>
      </c>
      <c r="EM624">
        <v>1.6</v>
      </c>
      <c r="EN624">
        <v>1.6</v>
      </c>
      <c r="EO624">
        <v>1.5</v>
      </c>
      <c r="EP624">
        <v>1.5</v>
      </c>
      <c r="EQ624">
        <v>1.5</v>
      </c>
      <c r="ER624" s="212">
        <v>1.6</v>
      </c>
      <c r="ES624" s="212">
        <v>1.9</v>
      </c>
      <c r="ET624" s="212">
        <v>1.8</v>
      </c>
      <c r="EU624" s="212">
        <v>1.8</v>
      </c>
      <c r="EV624" s="212">
        <v>1.8</v>
      </c>
      <c r="EW624" s="212">
        <v>1.8</v>
      </c>
      <c r="EX624" s="212">
        <v>1.8</v>
      </c>
      <c r="EY624" s="212">
        <v>1.8</v>
      </c>
      <c r="EZ624" s="212">
        <v>1.8</v>
      </c>
      <c r="FA624" s="212">
        <v>1.8</v>
      </c>
      <c r="FB624" s="212">
        <v>1.8</v>
      </c>
      <c r="FC624" s="386">
        <v>1.9</v>
      </c>
      <c r="FD624" s="393">
        <v>1.9</v>
      </c>
      <c r="FE624" s="57">
        <v>2</v>
      </c>
      <c r="FF624" s="57">
        <v>2</v>
      </c>
      <c r="FG624" s="57">
        <v>2</v>
      </c>
      <c r="FH624" s="57">
        <v>1.9</v>
      </c>
      <c r="FI624" s="391">
        <v>1.9</v>
      </c>
      <c r="FJ624" s="391">
        <v>1.9</v>
      </c>
      <c r="FK624" s="212">
        <v>1.9</v>
      </c>
      <c r="FL624" s="212">
        <v>1.9</v>
      </c>
      <c r="FM624" s="416">
        <v>1.9</v>
      </c>
      <c r="FN624" s="417">
        <v>1.9</v>
      </c>
      <c r="FO624" s="57">
        <v>2</v>
      </c>
      <c r="FP624" s="57">
        <v>2.1</v>
      </c>
      <c r="FQ624" s="57">
        <v>2.1</v>
      </c>
      <c r="FR624" s="57">
        <v>2.2000000000000002</v>
      </c>
      <c r="FS624" s="57">
        <v>2.2000000000000002</v>
      </c>
      <c r="FT624" s="428">
        <v>1.9</v>
      </c>
      <c r="FU624" s="429">
        <v>2.2000000000000002</v>
      </c>
      <c r="FV624" s="433">
        <v>1.9</v>
      </c>
      <c r="FW624" s="436">
        <v>2.2000000000000002</v>
      </c>
      <c r="FX624" s="437">
        <v>2.2999999999999998</v>
      </c>
      <c r="FY624" s="446">
        <v>2.2999999999999998</v>
      </c>
      <c r="FZ624" s="452">
        <v>2.4</v>
      </c>
      <c r="GA624" s="462">
        <v>2.4</v>
      </c>
      <c r="GB624" s="57">
        <v>2.6</v>
      </c>
      <c r="GC624" s="470">
        <v>2.7</v>
      </c>
      <c r="GD624" s="470">
        <v>2.7</v>
      </c>
      <c r="GE624" s="470">
        <v>2.7</v>
      </c>
      <c r="GF624" s="20" t="s">
        <v>9</v>
      </c>
      <c r="GG624" s="20"/>
    </row>
    <row r="625" spans="1:192">
      <c r="A625" s="268"/>
      <c r="B625" s="20" t="s">
        <v>29</v>
      </c>
      <c r="C625" s="36">
        <v>1.6</v>
      </c>
      <c r="D625" s="36">
        <v>1.6</v>
      </c>
      <c r="E625" s="36">
        <v>1.5</v>
      </c>
      <c r="F625" s="36">
        <v>1.4</v>
      </c>
      <c r="G625" s="36">
        <v>1.3</v>
      </c>
      <c r="H625" s="36">
        <v>1.2</v>
      </c>
      <c r="I625" s="36">
        <v>1.2</v>
      </c>
      <c r="J625" s="36">
        <v>1.3</v>
      </c>
      <c r="K625" s="36">
        <v>1.2</v>
      </c>
      <c r="L625" s="36">
        <v>1.2</v>
      </c>
      <c r="M625" s="36">
        <v>1.2</v>
      </c>
      <c r="N625" s="36">
        <v>1.3</v>
      </c>
      <c r="O625" s="36">
        <v>1.4</v>
      </c>
      <c r="P625" s="36">
        <v>1.4</v>
      </c>
      <c r="Q625" s="36">
        <v>1.4</v>
      </c>
      <c r="R625" s="36">
        <v>1.4</v>
      </c>
      <c r="S625" s="36">
        <v>1.3</v>
      </c>
      <c r="T625" s="36">
        <v>1.3</v>
      </c>
      <c r="U625" s="36">
        <v>1.3</v>
      </c>
      <c r="V625" s="36">
        <v>1.3</v>
      </c>
      <c r="W625" s="36">
        <v>1.3</v>
      </c>
      <c r="X625" s="36">
        <v>1.3</v>
      </c>
      <c r="Y625" s="36">
        <v>1.3</v>
      </c>
      <c r="Z625" s="36">
        <v>1.4</v>
      </c>
      <c r="AA625" s="36">
        <v>1.5</v>
      </c>
      <c r="AB625" s="36">
        <v>1.5</v>
      </c>
      <c r="AC625" s="36">
        <v>1.5</v>
      </c>
      <c r="AD625" s="36">
        <v>1.6</v>
      </c>
      <c r="AE625" s="36">
        <v>1.5</v>
      </c>
      <c r="AF625" s="36">
        <v>1.5</v>
      </c>
      <c r="AG625" s="36">
        <v>1.5</v>
      </c>
      <c r="AH625" s="36">
        <v>1.5</v>
      </c>
      <c r="AI625" s="36">
        <v>1.5</v>
      </c>
      <c r="AJ625" s="36">
        <v>1.5</v>
      </c>
      <c r="AK625" s="36">
        <v>1.5</v>
      </c>
      <c r="AL625" s="36">
        <v>1.5</v>
      </c>
      <c r="AM625" s="36">
        <v>1.6</v>
      </c>
      <c r="AN625" s="36">
        <v>1.6</v>
      </c>
      <c r="AO625" s="36">
        <v>1.5</v>
      </c>
      <c r="AP625" s="36">
        <v>1.4</v>
      </c>
      <c r="AQ625" s="36">
        <v>1.4</v>
      </c>
      <c r="AR625" s="36">
        <v>1.3</v>
      </c>
      <c r="AS625" s="36">
        <v>1.2</v>
      </c>
      <c r="AT625" s="36">
        <v>1.2</v>
      </c>
      <c r="AU625" s="36">
        <v>1.2</v>
      </c>
      <c r="AV625" s="36">
        <v>1.2</v>
      </c>
      <c r="AW625" s="36">
        <v>1.1000000000000001</v>
      </c>
      <c r="AX625" s="36">
        <v>1.2</v>
      </c>
      <c r="AY625" s="36">
        <v>1.2</v>
      </c>
      <c r="AZ625" s="36">
        <v>1.3</v>
      </c>
      <c r="BA625" s="36">
        <v>1.3</v>
      </c>
      <c r="BB625" s="36">
        <v>1.2</v>
      </c>
      <c r="BC625" s="36">
        <v>1.2</v>
      </c>
      <c r="BD625" s="36">
        <v>1.2</v>
      </c>
      <c r="BE625" s="36">
        <v>1.3</v>
      </c>
      <c r="BF625" s="36">
        <v>1.5</v>
      </c>
      <c r="BG625" s="36">
        <v>1.5</v>
      </c>
      <c r="BH625" s="36">
        <v>1.6</v>
      </c>
      <c r="BI625" s="36">
        <v>1.8</v>
      </c>
      <c r="BJ625" s="36">
        <v>2</v>
      </c>
      <c r="BK625" s="36">
        <v>2.2999999999999998</v>
      </c>
      <c r="BL625" s="36">
        <v>2.8</v>
      </c>
      <c r="BM625" s="36">
        <v>2.9</v>
      </c>
      <c r="BN625" s="36">
        <v>3</v>
      </c>
      <c r="BO625" s="36">
        <v>2.9</v>
      </c>
      <c r="BP625" s="36">
        <v>2.9</v>
      </c>
      <c r="BQ625" s="36">
        <v>2.9</v>
      </c>
      <c r="BR625" s="36">
        <v>2.9</v>
      </c>
      <c r="BS625" s="36">
        <v>2.8</v>
      </c>
      <c r="BT625" s="36">
        <v>2.8</v>
      </c>
      <c r="BU625" s="36">
        <v>2.8</v>
      </c>
      <c r="BV625" s="36">
        <v>2.7</v>
      </c>
      <c r="BW625" s="36">
        <v>3</v>
      </c>
      <c r="BX625" s="36">
        <v>3</v>
      </c>
      <c r="BY625" s="36">
        <v>2.8</v>
      </c>
      <c r="BZ625" s="36">
        <v>2.7</v>
      </c>
      <c r="CA625" s="36">
        <v>2.5</v>
      </c>
      <c r="CB625" s="36">
        <v>2.4</v>
      </c>
      <c r="CC625" s="36">
        <v>2.4</v>
      </c>
      <c r="CD625" s="36">
        <v>2.4</v>
      </c>
      <c r="CE625" s="36">
        <v>2.4</v>
      </c>
      <c r="CF625" s="36">
        <v>2.2999999999999998</v>
      </c>
      <c r="CG625" s="36">
        <v>2.4</v>
      </c>
      <c r="CH625" s="36">
        <v>2.4</v>
      </c>
      <c r="CI625" s="36">
        <v>2.6</v>
      </c>
      <c r="CJ625" s="36">
        <v>2.7</v>
      </c>
      <c r="CK625" s="36">
        <v>2.6</v>
      </c>
      <c r="CL625" s="36">
        <v>2.5</v>
      </c>
      <c r="CM625" s="36">
        <v>2.5</v>
      </c>
      <c r="CN625" s="36">
        <v>2.4</v>
      </c>
      <c r="CO625" s="36">
        <v>2.5</v>
      </c>
      <c r="CP625" s="36">
        <v>2.6</v>
      </c>
      <c r="CQ625" s="36">
        <v>2.6</v>
      </c>
      <c r="CR625" s="36">
        <v>2.6</v>
      </c>
      <c r="CS625" s="36">
        <v>2.7</v>
      </c>
      <c r="CT625" s="36">
        <v>2.7</v>
      </c>
      <c r="CU625" s="36">
        <v>2.9</v>
      </c>
      <c r="CV625" s="36">
        <v>3</v>
      </c>
      <c r="CW625" s="36">
        <v>2.9</v>
      </c>
      <c r="CX625" s="36">
        <v>2.8</v>
      </c>
      <c r="CY625" s="36">
        <v>2.7</v>
      </c>
      <c r="CZ625" s="36">
        <v>2.6</v>
      </c>
      <c r="DA625" s="36">
        <v>2.6</v>
      </c>
      <c r="DB625" s="36">
        <v>2.6</v>
      </c>
      <c r="DC625" s="36">
        <v>2.6</v>
      </c>
      <c r="DD625" s="213">
        <v>2.6</v>
      </c>
      <c r="DE625" s="213">
        <v>2.6</v>
      </c>
      <c r="DF625" s="213">
        <v>2.5</v>
      </c>
      <c r="DG625" s="213">
        <v>2.7</v>
      </c>
      <c r="DH625" s="213">
        <v>2.7</v>
      </c>
      <c r="DI625" s="213">
        <v>2.7</v>
      </c>
      <c r="DJ625" s="213">
        <v>2.5</v>
      </c>
      <c r="DK625" s="213">
        <v>2.4</v>
      </c>
      <c r="DL625" s="213">
        <v>2.2999999999999998</v>
      </c>
      <c r="DM625">
        <v>2.2000000000000002</v>
      </c>
      <c r="DN625">
        <v>2.2000000000000002</v>
      </c>
      <c r="DO625">
        <v>2.1</v>
      </c>
      <c r="DP625" s="213">
        <v>2</v>
      </c>
      <c r="DQ625" s="213">
        <v>2</v>
      </c>
      <c r="DR625" s="213">
        <v>2</v>
      </c>
      <c r="DS625" s="20">
        <v>2</v>
      </c>
      <c r="DT625" s="20">
        <v>2</v>
      </c>
      <c r="DU625" s="20">
        <v>1.9</v>
      </c>
      <c r="DV625" s="20">
        <v>1.8</v>
      </c>
      <c r="DW625" s="20">
        <v>1.7</v>
      </c>
      <c r="DX625" s="20">
        <v>1.5</v>
      </c>
      <c r="DY625" s="20">
        <v>1.5</v>
      </c>
      <c r="DZ625" s="20">
        <v>1.4</v>
      </c>
      <c r="EA625" s="20">
        <v>1.3</v>
      </c>
      <c r="EB625" s="20">
        <v>1.3</v>
      </c>
      <c r="EC625" s="20">
        <v>1.3</v>
      </c>
      <c r="ED625" s="20">
        <v>1.2</v>
      </c>
      <c r="EE625" s="20">
        <v>1.3</v>
      </c>
      <c r="EF625" s="20">
        <v>1.3</v>
      </c>
      <c r="EG625" s="20">
        <v>1.3</v>
      </c>
      <c r="EH625" s="20">
        <v>1.2</v>
      </c>
      <c r="EI625" s="20">
        <v>1.1000000000000001</v>
      </c>
      <c r="EJ625" s="20">
        <v>1.1000000000000001</v>
      </c>
      <c r="EK625" s="20">
        <v>1</v>
      </c>
      <c r="EL625">
        <v>1</v>
      </c>
      <c r="EM625">
        <v>1</v>
      </c>
      <c r="EN625">
        <v>1</v>
      </c>
      <c r="EO625">
        <v>1</v>
      </c>
      <c r="EP625">
        <v>0.9</v>
      </c>
      <c r="EQ625">
        <v>1</v>
      </c>
      <c r="ER625" s="213">
        <v>1</v>
      </c>
      <c r="ES625" s="213">
        <v>1.2</v>
      </c>
      <c r="ET625" s="213">
        <v>1.2</v>
      </c>
      <c r="EU625" s="213">
        <v>1.2</v>
      </c>
      <c r="EV625" s="213">
        <v>1.1000000000000001</v>
      </c>
      <c r="EW625" s="213">
        <v>1.2</v>
      </c>
      <c r="EX625" s="213">
        <v>1.2</v>
      </c>
      <c r="EY625" s="213">
        <v>1.1000000000000001</v>
      </c>
      <c r="EZ625" s="213">
        <v>1.2</v>
      </c>
      <c r="FA625" s="213">
        <v>1.2</v>
      </c>
      <c r="FB625" s="213">
        <v>1.2</v>
      </c>
      <c r="FC625" s="386">
        <v>1.3</v>
      </c>
      <c r="FD625" s="393">
        <v>1.3</v>
      </c>
      <c r="FE625" s="57">
        <v>1.4</v>
      </c>
      <c r="FF625" s="57">
        <v>1.4</v>
      </c>
      <c r="FG625" s="57">
        <v>1.3</v>
      </c>
      <c r="FH625" s="57">
        <v>1.3</v>
      </c>
      <c r="FI625" s="391">
        <v>1.3</v>
      </c>
      <c r="FJ625" s="391">
        <v>1.3</v>
      </c>
      <c r="FK625" s="213">
        <v>1.3</v>
      </c>
      <c r="FL625" s="213">
        <v>1.3</v>
      </c>
      <c r="FM625" s="416">
        <v>1.3</v>
      </c>
      <c r="FN625" s="417">
        <v>1.3</v>
      </c>
      <c r="FO625" s="418">
        <v>1.4</v>
      </c>
      <c r="FP625" s="419">
        <v>1.5</v>
      </c>
      <c r="FQ625" s="420">
        <v>1.5</v>
      </c>
      <c r="FR625" s="425">
        <v>1.6</v>
      </c>
      <c r="FS625" s="413">
        <v>1.6</v>
      </c>
      <c r="FT625" s="428">
        <v>1.3</v>
      </c>
      <c r="FU625" s="429">
        <v>1.6</v>
      </c>
      <c r="FV625" s="433">
        <v>1.3</v>
      </c>
      <c r="FW625" s="436">
        <v>1.6</v>
      </c>
      <c r="FX625" s="437">
        <v>1.7</v>
      </c>
      <c r="FY625" s="446">
        <v>1.8</v>
      </c>
      <c r="FZ625" s="452">
        <v>1.8</v>
      </c>
      <c r="GA625" s="462">
        <v>1.8</v>
      </c>
      <c r="GB625" s="57">
        <v>2</v>
      </c>
      <c r="GC625" s="471">
        <v>2</v>
      </c>
      <c r="GD625" s="471">
        <v>2</v>
      </c>
      <c r="GE625" s="471">
        <v>2</v>
      </c>
      <c r="GF625" s="20" t="s">
        <v>29</v>
      </c>
      <c r="GG625" s="20"/>
    </row>
    <row r="626" spans="1:192" ht="13">
      <c r="A626" s="100"/>
      <c r="B626" s="56" t="s">
        <v>35</v>
      </c>
      <c r="C626" s="36">
        <v>1.2</v>
      </c>
      <c r="D626" s="36">
        <v>1.2</v>
      </c>
      <c r="E626" s="36">
        <v>1.2</v>
      </c>
      <c r="F626" s="36">
        <v>1.1000000000000001</v>
      </c>
      <c r="G626" s="36">
        <v>1</v>
      </c>
      <c r="H626" s="36">
        <v>0.9</v>
      </c>
      <c r="I626" s="36">
        <v>0.9</v>
      </c>
      <c r="J626" s="36">
        <v>0.9</v>
      </c>
      <c r="K626" s="36">
        <v>0.9</v>
      </c>
      <c r="L626" s="36">
        <v>0.9</v>
      </c>
      <c r="M626" s="36">
        <v>1</v>
      </c>
      <c r="N626" s="36">
        <v>1</v>
      </c>
      <c r="O626" s="36">
        <v>1.1000000000000001</v>
      </c>
      <c r="P626" s="36">
        <v>1.2</v>
      </c>
      <c r="Q626" s="36">
        <v>1.1000000000000001</v>
      </c>
      <c r="R626" s="36">
        <v>1.1000000000000001</v>
      </c>
      <c r="S626" s="36">
        <v>1</v>
      </c>
      <c r="T626" s="36">
        <v>1</v>
      </c>
      <c r="U626" s="36">
        <v>1</v>
      </c>
      <c r="V626" s="36">
        <v>1</v>
      </c>
      <c r="W626" s="36">
        <v>1</v>
      </c>
      <c r="X626" s="36">
        <v>1</v>
      </c>
      <c r="Y626" s="36">
        <v>1.2</v>
      </c>
      <c r="Z626" s="36">
        <v>1.1000000000000001</v>
      </c>
      <c r="AA626" s="36">
        <v>1.3</v>
      </c>
      <c r="AB626" s="36">
        <v>1.3</v>
      </c>
      <c r="AC626" s="36">
        <v>1.3</v>
      </c>
      <c r="AD626" s="36">
        <v>1.3</v>
      </c>
      <c r="AE626" s="36">
        <v>1.3</v>
      </c>
      <c r="AF626" s="36">
        <v>1.3</v>
      </c>
      <c r="AG626" s="36">
        <v>1.3</v>
      </c>
      <c r="AH626" s="36">
        <v>1.3</v>
      </c>
      <c r="AI626" s="36">
        <v>1.2</v>
      </c>
      <c r="AJ626" s="36">
        <v>1.2</v>
      </c>
      <c r="AK626" s="36">
        <v>1.3</v>
      </c>
      <c r="AL626" s="36">
        <v>1.3</v>
      </c>
      <c r="AM626" s="36">
        <v>1.3</v>
      </c>
      <c r="AN626" s="36">
        <v>1.3</v>
      </c>
      <c r="AO626" s="36">
        <v>1.2</v>
      </c>
      <c r="AP626" s="36">
        <v>1.1000000000000001</v>
      </c>
      <c r="AQ626" s="36">
        <v>1</v>
      </c>
      <c r="AR626" s="36">
        <v>0.9</v>
      </c>
      <c r="AS626" s="36">
        <v>1</v>
      </c>
      <c r="AT626" s="36">
        <v>1</v>
      </c>
      <c r="AU626" s="36">
        <v>0.9</v>
      </c>
      <c r="AV626" s="36">
        <v>0.9</v>
      </c>
      <c r="AW626" s="36">
        <v>0.9</v>
      </c>
      <c r="AX626" s="36">
        <v>0.9</v>
      </c>
      <c r="AY626" s="36">
        <v>1</v>
      </c>
      <c r="AZ626" s="36">
        <v>1.1000000000000001</v>
      </c>
      <c r="BA626" s="36">
        <v>1.1000000000000001</v>
      </c>
      <c r="BB626" s="36">
        <v>1</v>
      </c>
      <c r="BC626" s="36">
        <v>1</v>
      </c>
      <c r="BD626" s="36">
        <v>1</v>
      </c>
      <c r="BE626" s="36">
        <v>1.1000000000000001</v>
      </c>
      <c r="BF626" s="36">
        <v>1.2</v>
      </c>
      <c r="BG626" s="36">
        <v>1.3</v>
      </c>
      <c r="BH626" s="36">
        <v>1.4</v>
      </c>
      <c r="BI626" s="36">
        <v>1.6</v>
      </c>
      <c r="BJ626" s="36">
        <v>1.8</v>
      </c>
      <c r="BK626" s="36">
        <v>2.1</v>
      </c>
      <c r="BL626" s="36">
        <v>2.5</v>
      </c>
      <c r="BM626" s="36">
        <v>2.6</v>
      </c>
      <c r="BN626" s="36">
        <v>2.6</v>
      </c>
      <c r="BO626" s="36">
        <v>2.6</v>
      </c>
      <c r="BP626" s="36">
        <v>2.5</v>
      </c>
      <c r="BQ626" s="36">
        <v>2.6</v>
      </c>
      <c r="BR626" s="36">
        <v>2.6</v>
      </c>
      <c r="BS626" s="36">
        <v>2.5</v>
      </c>
      <c r="BT626" s="36">
        <v>2.5</v>
      </c>
      <c r="BU626" s="36">
        <v>2.6</v>
      </c>
      <c r="BV626" s="36">
        <v>2.6</v>
      </c>
      <c r="BW626" s="36">
        <v>2.8</v>
      </c>
      <c r="BX626" s="36">
        <v>2.8</v>
      </c>
      <c r="BY626" s="36">
        <v>2.7</v>
      </c>
      <c r="BZ626" s="36">
        <v>2.5</v>
      </c>
      <c r="CA626" s="36">
        <v>2.4</v>
      </c>
      <c r="CB626" s="36">
        <v>2.2000000000000002</v>
      </c>
      <c r="CC626" s="36">
        <v>2.1</v>
      </c>
      <c r="CD626" s="36">
        <v>2.2000000000000002</v>
      </c>
      <c r="CE626" s="36">
        <v>2.2000000000000002</v>
      </c>
      <c r="CF626" s="36">
        <v>2.1</v>
      </c>
      <c r="CG626" s="36">
        <v>2.2000000000000002</v>
      </c>
      <c r="CH626" s="36">
        <v>2.2000000000000002</v>
      </c>
      <c r="CI626" s="36">
        <v>2.4</v>
      </c>
      <c r="CJ626" s="36">
        <v>2.5</v>
      </c>
      <c r="CK626" s="36">
        <v>2.4</v>
      </c>
      <c r="CL626" s="36">
        <v>2.2000000000000002</v>
      </c>
      <c r="CM626" s="36">
        <v>2.1</v>
      </c>
      <c r="CN626" s="36">
        <v>2.1</v>
      </c>
      <c r="CO626" s="36">
        <v>2.1</v>
      </c>
      <c r="CP626" s="36">
        <v>2.1</v>
      </c>
      <c r="CQ626" s="36">
        <v>2.1</v>
      </c>
      <c r="CR626" s="36">
        <v>2.1</v>
      </c>
      <c r="CS626" s="36">
        <v>2.2000000000000002</v>
      </c>
      <c r="CT626" s="36">
        <v>2.2999999999999998</v>
      </c>
      <c r="CU626" s="36">
        <v>2.5</v>
      </c>
      <c r="CV626" s="36">
        <v>2.6</v>
      </c>
      <c r="CW626" s="36">
        <v>2.5</v>
      </c>
      <c r="CX626" s="36">
        <v>2.2999999999999998</v>
      </c>
      <c r="CY626" s="36">
        <v>2.2000000000000002</v>
      </c>
      <c r="CZ626" s="36">
        <v>2.1</v>
      </c>
      <c r="DA626" s="36">
        <v>2.1</v>
      </c>
      <c r="DB626" s="36">
        <v>2</v>
      </c>
      <c r="DC626" s="36">
        <v>2</v>
      </c>
      <c r="DD626" s="213">
        <v>2</v>
      </c>
      <c r="DE626" s="213">
        <v>2.1</v>
      </c>
      <c r="DF626" s="213">
        <v>2</v>
      </c>
      <c r="DG626" s="213">
        <v>2.2000000000000002</v>
      </c>
      <c r="DH626" s="213">
        <v>2.2000000000000002</v>
      </c>
      <c r="DI626" s="213">
        <v>2.2000000000000002</v>
      </c>
      <c r="DJ626" s="213">
        <v>2.1</v>
      </c>
      <c r="DK626" s="213">
        <v>2</v>
      </c>
      <c r="DL626" s="213">
        <v>1.9</v>
      </c>
      <c r="DM626">
        <v>1.8</v>
      </c>
      <c r="DN626">
        <v>1.8</v>
      </c>
      <c r="DO626">
        <v>1.7</v>
      </c>
      <c r="DP626" s="213">
        <v>1.6</v>
      </c>
      <c r="DQ626" s="213">
        <v>1.7</v>
      </c>
      <c r="DR626" s="213">
        <v>1.7</v>
      </c>
      <c r="DS626" s="295">
        <v>1.8</v>
      </c>
      <c r="DT626" s="295">
        <v>1.8</v>
      </c>
      <c r="DU626" s="295">
        <v>1.7</v>
      </c>
      <c r="DV626" s="295">
        <v>1.5</v>
      </c>
      <c r="DW626" s="295">
        <v>1.4</v>
      </c>
      <c r="DX626" s="295">
        <v>1.3</v>
      </c>
      <c r="DY626" s="295">
        <v>1.2</v>
      </c>
      <c r="DZ626" s="295">
        <v>1.1000000000000001</v>
      </c>
      <c r="EA626" s="295">
        <v>1.1000000000000001</v>
      </c>
      <c r="EB626" s="295">
        <v>1.1000000000000001</v>
      </c>
      <c r="EC626" s="295">
        <v>1.1000000000000001</v>
      </c>
      <c r="ED626" s="295">
        <v>1.1000000000000001</v>
      </c>
      <c r="EE626" s="295">
        <v>1.2</v>
      </c>
      <c r="EF626" s="295">
        <v>1.2</v>
      </c>
      <c r="EG626" s="295">
        <v>1.1000000000000001</v>
      </c>
      <c r="EH626" s="295">
        <v>1</v>
      </c>
      <c r="EI626" s="295">
        <v>1</v>
      </c>
      <c r="EJ626" s="295">
        <v>0.9</v>
      </c>
      <c r="EK626" s="295">
        <v>0.9</v>
      </c>
      <c r="EL626">
        <v>0.8</v>
      </c>
      <c r="EM626">
        <v>0.8</v>
      </c>
      <c r="EN626">
        <v>0.8</v>
      </c>
      <c r="EO626">
        <v>0.8</v>
      </c>
      <c r="EP626">
        <v>0.8</v>
      </c>
      <c r="EQ626">
        <v>0.8</v>
      </c>
      <c r="ER626" s="213">
        <v>0.9</v>
      </c>
      <c r="ES626" s="213">
        <v>1.1000000000000001</v>
      </c>
      <c r="ET626" s="213">
        <v>1</v>
      </c>
      <c r="EU626" s="213">
        <v>1</v>
      </c>
      <c r="EV626" s="213">
        <v>1</v>
      </c>
      <c r="EW626" s="213">
        <v>1</v>
      </c>
      <c r="EX626" s="213">
        <v>1</v>
      </c>
      <c r="EY626" s="213">
        <v>1</v>
      </c>
      <c r="EZ626" s="213">
        <v>1.1000000000000001</v>
      </c>
      <c r="FA626" s="213">
        <v>1.1000000000000001</v>
      </c>
      <c r="FB626" s="213">
        <v>1.1000000000000001</v>
      </c>
      <c r="FC626" s="386">
        <v>1.2</v>
      </c>
      <c r="FD626" s="393">
        <v>1.2</v>
      </c>
      <c r="FE626" s="57">
        <v>1.2</v>
      </c>
      <c r="FF626" s="57">
        <v>1.2</v>
      </c>
      <c r="FG626" s="57">
        <v>1.1000000000000001</v>
      </c>
      <c r="FH626" s="57">
        <v>1.1000000000000001</v>
      </c>
      <c r="FI626" s="391">
        <v>1.1000000000000001</v>
      </c>
      <c r="FJ626" s="391">
        <v>1.1000000000000001</v>
      </c>
      <c r="FK626" s="213">
        <v>1</v>
      </c>
      <c r="FL626" s="213">
        <v>1</v>
      </c>
      <c r="FM626" s="416">
        <v>1.1000000000000001</v>
      </c>
      <c r="FN626" s="417">
        <v>1.1000000000000001</v>
      </c>
      <c r="FO626" s="418">
        <v>1.2</v>
      </c>
      <c r="FP626" s="419">
        <v>1.2</v>
      </c>
      <c r="FQ626" s="420">
        <v>1.3</v>
      </c>
      <c r="FR626" s="425">
        <v>1.6</v>
      </c>
      <c r="FS626" s="413">
        <v>1.5</v>
      </c>
      <c r="FT626" s="428">
        <v>1.2</v>
      </c>
      <c r="FU626" s="429">
        <v>1.6</v>
      </c>
      <c r="FV626" s="433">
        <v>1.2</v>
      </c>
      <c r="FW626" s="436">
        <v>1.7</v>
      </c>
      <c r="FX626" s="437">
        <v>1.7</v>
      </c>
      <c r="FY626" s="446">
        <v>1.8</v>
      </c>
      <c r="FZ626" s="452">
        <v>1.9</v>
      </c>
      <c r="GA626" s="462">
        <v>1.9</v>
      </c>
      <c r="GB626" s="57">
        <v>2</v>
      </c>
      <c r="GC626" s="471">
        <v>2.1</v>
      </c>
      <c r="GD626" s="471">
        <v>2</v>
      </c>
      <c r="GE626" s="471">
        <v>2</v>
      </c>
      <c r="GF626" s="56" t="s">
        <v>35</v>
      </c>
      <c r="GG626" s="56"/>
    </row>
    <row r="627" spans="1:192">
      <c r="A627" s="268"/>
      <c r="B627" s="20" t="s">
        <v>37</v>
      </c>
      <c r="C627" s="36">
        <v>1.7</v>
      </c>
      <c r="D627" s="36">
        <v>1.7</v>
      </c>
      <c r="E627" s="36">
        <v>1.7</v>
      </c>
      <c r="F627" s="36">
        <v>1.6</v>
      </c>
      <c r="G627" s="36">
        <v>1.6</v>
      </c>
      <c r="H627" s="36">
        <v>1.5</v>
      </c>
      <c r="I627" s="36">
        <v>1.5</v>
      </c>
      <c r="J627" s="36">
        <v>1.5</v>
      </c>
      <c r="K627" s="36">
        <v>1.4</v>
      </c>
      <c r="L627" s="36">
        <v>1.4</v>
      </c>
      <c r="M627" s="36">
        <v>1.4</v>
      </c>
      <c r="N627" s="36">
        <v>1.6</v>
      </c>
      <c r="O627" s="36">
        <v>1.7</v>
      </c>
      <c r="P627" s="36">
        <v>1.8</v>
      </c>
      <c r="Q627" s="36">
        <v>1.7</v>
      </c>
      <c r="R627" s="36">
        <v>1.7</v>
      </c>
      <c r="S627" s="36">
        <v>1.7</v>
      </c>
      <c r="T627" s="36">
        <v>1.6</v>
      </c>
      <c r="U627" s="36">
        <v>1.6</v>
      </c>
      <c r="V627" s="36">
        <v>1.7</v>
      </c>
      <c r="W627" s="36">
        <v>1.7</v>
      </c>
      <c r="X627" s="36">
        <v>1.7</v>
      </c>
      <c r="Y627" s="36">
        <v>1.8</v>
      </c>
      <c r="Z627" s="36">
        <v>1.7</v>
      </c>
      <c r="AA627" s="36">
        <v>1.8</v>
      </c>
      <c r="AB627" s="36">
        <v>1.8</v>
      </c>
      <c r="AC627" s="36">
        <v>1.9</v>
      </c>
      <c r="AD627" s="36">
        <v>1.9</v>
      </c>
      <c r="AE627" s="36">
        <v>1.9</v>
      </c>
      <c r="AF627" s="36">
        <v>1.9</v>
      </c>
      <c r="AG627" s="36">
        <v>2</v>
      </c>
      <c r="AH627" s="36">
        <v>2</v>
      </c>
      <c r="AI627" s="36">
        <v>2</v>
      </c>
      <c r="AJ627" s="36">
        <v>1.9</v>
      </c>
      <c r="AK627" s="36">
        <v>2</v>
      </c>
      <c r="AL627" s="36">
        <v>1.9</v>
      </c>
      <c r="AM627" s="36">
        <v>1.9</v>
      </c>
      <c r="AN627" s="36">
        <v>1.9</v>
      </c>
      <c r="AO627" s="36">
        <v>1.8</v>
      </c>
      <c r="AP627" s="36">
        <v>1.6</v>
      </c>
      <c r="AQ627" s="36">
        <v>1.5</v>
      </c>
      <c r="AR627" s="36">
        <v>1.5</v>
      </c>
      <c r="AS627" s="36">
        <v>1.5</v>
      </c>
      <c r="AT627" s="36">
        <v>1.4</v>
      </c>
      <c r="AU627" s="36">
        <v>1.4</v>
      </c>
      <c r="AV627" s="36">
        <v>1.4</v>
      </c>
      <c r="AW627" s="36">
        <v>1.4</v>
      </c>
      <c r="AX627" s="36">
        <v>1.4</v>
      </c>
      <c r="AY627" s="36">
        <v>1.5</v>
      </c>
      <c r="AZ627" s="36">
        <v>1.5</v>
      </c>
      <c r="BA627" s="36">
        <v>1.6</v>
      </c>
      <c r="BB627" s="36">
        <v>1.6</v>
      </c>
      <c r="BC627" s="36">
        <v>1.5</v>
      </c>
      <c r="BD627" s="36">
        <v>1.5</v>
      </c>
      <c r="BE627" s="36">
        <v>1.6</v>
      </c>
      <c r="BF627" s="36">
        <v>1.8</v>
      </c>
      <c r="BG627" s="36">
        <v>1.9</v>
      </c>
      <c r="BH627" s="36">
        <v>2</v>
      </c>
      <c r="BI627" s="36">
        <v>2.2000000000000002</v>
      </c>
      <c r="BJ627" s="36">
        <v>2.5</v>
      </c>
      <c r="BK627" s="36">
        <v>2.9</v>
      </c>
      <c r="BL627" s="36">
        <v>3.3</v>
      </c>
      <c r="BM627" s="36">
        <v>3.5</v>
      </c>
      <c r="BN627" s="36">
        <v>3.6</v>
      </c>
      <c r="BO627" s="36">
        <v>3.7</v>
      </c>
      <c r="BP627" s="36">
        <v>3.6</v>
      </c>
      <c r="BQ627" s="36">
        <v>3.7</v>
      </c>
      <c r="BR627" s="36">
        <v>3.7</v>
      </c>
      <c r="BS627" s="36">
        <v>3.6</v>
      </c>
      <c r="BT627" s="36">
        <v>3.7</v>
      </c>
      <c r="BU627" s="36">
        <v>3.6</v>
      </c>
      <c r="BV627" s="36">
        <v>3.5</v>
      </c>
      <c r="BW627" s="36">
        <v>3.8</v>
      </c>
      <c r="BX627" s="36">
        <v>3.9</v>
      </c>
      <c r="BY627" s="36">
        <v>3.8</v>
      </c>
      <c r="BZ627" s="36">
        <v>3.7</v>
      </c>
      <c r="CA627" s="36">
        <v>3.5</v>
      </c>
      <c r="CB627" s="36">
        <v>3.3</v>
      </c>
      <c r="CC627" s="36">
        <v>3.2</v>
      </c>
      <c r="CD627" s="36">
        <v>3.2</v>
      </c>
      <c r="CE627" s="36">
        <v>3.2</v>
      </c>
      <c r="CF627" s="36">
        <v>3.1</v>
      </c>
      <c r="CG627" s="36">
        <v>3.3</v>
      </c>
      <c r="CH627" s="36">
        <v>3.3</v>
      </c>
      <c r="CI627" s="36">
        <v>3.4</v>
      </c>
      <c r="CJ627" s="36">
        <v>3.6</v>
      </c>
      <c r="CK627" s="36">
        <v>3.6</v>
      </c>
      <c r="CL627" s="36">
        <v>3.3</v>
      </c>
      <c r="CM627" s="36">
        <v>3.2</v>
      </c>
      <c r="CN627" s="36">
        <v>3.2</v>
      </c>
      <c r="CO627" s="36">
        <v>3.2</v>
      </c>
      <c r="CP627" s="36">
        <v>3.2</v>
      </c>
      <c r="CQ627" s="36">
        <v>3.2</v>
      </c>
      <c r="CR627" s="36">
        <v>3.3</v>
      </c>
      <c r="CS627" s="36">
        <v>3.3</v>
      </c>
      <c r="CT627" s="36">
        <v>3.4</v>
      </c>
      <c r="CU627" s="36">
        <v>3.6</v>
      </c>
      <c r="CV627" s="36">
        <v>3.7</v>
      </c>
      <c r="CW627" s="36">
        <v>3.7</v>
      </c>
      <c r="CX627" s="36">
        <v>3.4</v>
      </c>
      <c r="CY627" s="36">
        <v>3.4</v>
      </c>
      <c r="CZ627" s="36">
        <v>3.3</v>
      </c>
      <c r="DA627" s="36">
        <v>3.2</v>
      </c>
      <c r="DB627" s="36">
        <v>3.2</v>
      </c>
      <c r="DC627" s="36">
        <v>3.2</v>
      </c>
      <c r="DD627" s="213">
        <v>3.2</v>
      </c>
      <c r="DE627" s="213">
        <v>3.3</v>
      </c>
      <c r="DF627" s="213">
        <v>3</v>
      </c>
      <c r="DG627" s="213">
        <v>3.1</v>
      </c>
      <c r="DH627" s="213">
        <v>3.3</v>
      </c>
      <c r="DI627" s="213">
        <v>3.3</v>
      </c>
      <c r="DJ627" s="213">
        <v>3.1</v>
      </c>
      <c r="DK627" s="213">
        <v>3.1</v>
      </c>
      <c r="DL627" s="213">
        <v>2.8</v>
      </c>
      <c r="DM627">
        <v>2.8</v>
      </c>
      <c r="DN627">
        <v>2.6</v>
      </c>
      <c r="DO627">
        <v>2.5</v>
      </c>
      <c r="DP627" s="213">
        <v>2.4</v>
      </c>
      <c r="DQ627" s="213">
        <v>2.4</v>
      </c>
      <c r="DR627" s="213">
        <v>2.4</v>
      </c>
      <c r="DS627" s="20">
        <v>2.5</v>
      </c>
      <c r="DT627" s="20">
        <v>2.5</v>
      </c>
      <c r="DU627" s="20">
        <v>2.4</v>
      </c>
      <c r="DV627" s="20">
        <v>1.1000000000000001</v>
      </c>
      <c r="DW627" s="20">
        <v>2.1</v>
      </c>
      <c r="DX627" s="20">
        <v>1.9</v>
      </c>
      <c r="DY627" s="20">
        <v>1.8</v>
      </c>
      <c r="DZ627" s="20">
        <v>1.7</v>
      </c>
      <c r="EA627" s="20">
        <v>1.6</v>
      </c>
      <c r="EB627" s="20">
        <v>1.6</v>
      </c>
      <c r="EC627" s="20">
        <v>1.6</v>
      </c>
      <c r="ED627" s="20">
        <v>1.6</v>
      </c>
      <c r="EE627" s="20">
        <v>1.7</v>
      </c>
      <c r="EF627" s="20">
        <v>1.7</v>
      </c>
      <c r="EG627" s="20">
        <v>1.6</v>
      </c>
      <c r="EH627" s="20">
        <v>1.4</v>
      </c>
      <c r="EI627" s="20">
        <v>1.4</v>
      </c>
      <c r="EJ627" s="20">
        <v>1.3</v>
      </c>
      <c r="EK627" s="20">
        <v>1.2</v>
      </c>
      <c r="EL627">
        <v>1.1000000000000001</v>
      </c>
      <c r="EM627">
        <v>1</v>
      </c>
      <c r="EN627">
        <v>1</v>
      </c>
      <c r="EO627">
        <v>1</v>
      </c>
      <c r="EP627">
        <v>1.1000000000000001</v>
      </c>
      <c r="EQ627">
        <v>1.1000000000000001</v>
      </c>
      <c r="ER627" s="213">
        <v>1.1000000000000001</v>
      </c>
      <c r="ES627" s="213">
        <v>1.5</v>
      </c>
      <c r="ET627" s="213">
        <v>1.5</v>
      </c>
      <c r="EU627" s="213">
        <v>1.4</v>
      </c>
      <c r="EV627" s="213">
        <v>1.4</v>
      </c>
      <c r="EW627" s="213">
        <v>1.5</v>
      </c>
      <c r="EX627" s="213">
        <v>1.5</v>
      </c>
      <c r="EY627" s="213">
        <v>1.5</v>
      </c>
      <c r="EZ627" s="213">
        <v>1.5</v>
      </c>
      <c r="FA627" s="213">
        <v>1.5</v>
      </c>
      <c r="FB627" s="213">
        <v>1.5</v>
      </c>
      <c r="FC627" s="386">
        <v>1.6</v>
      </c>
      <c r="FD627" s="393">
        <v>1.7</v>
      </c>
      <c r="FE627" s="57">
        <v>1.7</v>
      </c>
      <c r="FF627" s="57">
        <v>1.7</v>
      </c>
      <c r="FG627" s="57">
        <v>1.7</v>
      </c>
      <c r="FH627" s="57">
        <v>1.6</v>
      </c>
      <c r="FI627" s="391">
        <v>1.5</v>
      </c>
      <c r="FJ627" s="391">
        <v>1.5</v>
      </c>
      <c r="FK627" s="213">
        <v>1.5</v>
      </c>
      <c r="FL627" s="213">
        <v>1.5</v>
      </c>
      <c r="FM627" s="416">
        <v>1.5</v>
      </c>
      <c r="FN627" s="417">
        <v>1.5</v>
      </c>
      <c r="FO627" s="418">
        <v>1.6</v>
      </c>
      <c r="FP627" s="419">
        <v>1.6</v>
      </c>
      <c r="FQ627" s="420">
        <v>1.7</v>
      </c>
      <c r="FR627" s="425">
        <v>2.1</v>
      </c>
      <c r="FS627" s="413">
        <v>2.1</v>
      </c>
      <c r="FT627" s="428">
        <v>1.7</v>
      </c>
      <c r="FU627" s="429">
        <v>2.2999999999999998</v>
      </c>
      <c r="FV627" s="433">
        <v>1.7</v>
      </c>
      <c r="FW627" s="436">
        <v>2.2999999999999998</v>
      </c>
      <c r="FX627" s="437">
        <v>2.4</v>
      </c>
      <c r="FY627" s="446">
        <v>2.5</v>
      </c>
      <c r="FZ627" s="452">
        <v>2.6</v>
      </c>
      <c r="GA627" s="462">
        <v>2.6</v>
      </c>
      <c r="GB627" s="57">
        <v>2.7</v>
      </c>
      <c r="GC627" s="471">
        <v>2.8</v>
      </c>
      <c r="GD627" s="471">
        <v>2.8</v>
      </c>
      <c r="GE627" s="471">
        <v>2.8</v>
      </c>
      <c r="GF627" s="20" t="s">
        <v>37</v>
      </c>
      <c r="GG627" s="20"/>
    </row>
    <row r="628" spans="1:192">
      <c r="A628" s="268"/>
      <c r="B628" s="20" t="s">
        <v>36</v>
      </c>
      <c r="C628" s="36">
        <v>1</v>
      </c>
      <c r="D628" s="36">
        <v>1.1000000000000001</v>
      </c>
      <c r="E628" s="36">
        <v>1</v>
      </c>
      <c r="F628" s="36">
        <v>0.9</v>
      </c>
      <c r="G628" s="36">
        <v>0.9</v>
      </c>
      <c r="H628" s="36">
        <v>0.8</v>
      </c>
      <c r="I628" s="36">
        <v>0.8</v>
      </c>
      <c r="J628" s="36">
        <v>0.7</v>
      </c>
      <c r="K628" s="36">
        <v>0.8</v>
      </c>
      <c r="L628" s="36">
        <v>0.8</v>
      </c>
      <c r="M628" s="36">
        <v>0.8</v>
      </c>
      <c r="N628" s="36">
        <v>0.9</v>
      </c>
      <c r="O628" s="36">
        <v>0.9</v>
      </c>
      <c r="P628" s="36">
        <v>1</v>
      </c>
      <c r="Q628" s="36">
        <v>1</v>
      </c>
      <c r="R628" s="36">
        <v>0.9</v>
      </c>
      <c r="S628" s="36">
        <v>0.9</v>
      </c>
      <c r="T628" s="36">
        <v>0.8</v>
      </c>
      <c r="U628" s="36">
        <v>0.9</v>
      </c>
      <c r="V628" s="36">
        <v>1</v>
      </c>
      <c r="W628" s="36">
        <v>1</v>
      </c>
      <c r="X628" s="36">
        <v>0.9</v>
      </c>
      <c r="Y628" s="36">
        <v>1</v>
      </c>
      <c r="Z628" s="36">
        <v>1</v>
      </c>
      <c r="AA628" s="36">
        <v>1.1000000000000001</v>
      </c>
      <c r="AB628" s="36">
        <v>1.1000000000000001</v>
      </c>
      <c r="AC628" s="36">
        <v>1.1000000000000001</v>
      </c>
      <c r="AD628" s="36">
        <v>1.2</v>
      </c>
      <c r="AE628" s="36">
        <v>1.1000000000000001</v>
      </c>
      <c r="AF628" s="36">
        <v>1.1000000000000001</v>
      </c>
      <c r="AG628" s="36">
        <v>1.1000000000000001</v>
      </c>
      <c r="AH628" s="36">
        <v>1.2</v>
      </c>
      <c r="AI628" s="36">
        <v>1.1000000000000001</v>
      </c>
      <c r="AJ628" s="36">
        <v>1.1000000000000001</v>
      </c>
      <c r="AK628" s="36">
        <v>1.1000000000000001</v>
      </c>
      <c r="AL628" s="36">
        <v>1.1000000000000001</v>
      </c>
      <c r="AM628" s="36">
        <v>1.2</v>
      </c>
      <c r="AN628" s="36">
        <v>1.2</v>
      </c>
      <c r="AO628" s="36">
        <v>1.1000000000000001</v>
      </c>
      <c r="AP628" s="36">
        <v>1</v>
      </c>
      <c r="AQ628" s="36">
        <v>1</v>
      </c>
      <c r="AR628" s="36">
        <v>0.9</v>
      </c>
      <c r="AS628" s="36">
        <v>0.9</v>
      </c>
      <c r="AT628" s="36">
        <v>1</v>
      </c>
      <c r="AU628" s="36">
        <v>0.9</v>
      </c>
      <c r="AV628" s="36">
        <v>0.9</v>
      </c>
      <c r="AW628" s="36">
        <v>0.8</v>
      </c>
      <c r="AX628" s="36">
        <v>0.9</v>
      </c>
      <c r="AY628" s="36">
        <v>1</v>
      </c>
      <c r="AZ628" s="36">
        <v>1</v>
      </c>
      <c r="BA628" s="36">
        <v>1</v>
      </c>
      <c r="BB628" s="36">
        <v>1</v>
      </c>
      <c r="BC628" s="36">
        <v>1</v>
      </c>
      <c r="BD628" s="36">
        <v>1</v>
      </c>
      <c r="BE628" s="36">
        <v>1.1000000000000001</v>
      </c>
      <c r="BF628" s="36">
        <v>1.3</v>
      </c>
      <c r="BG628" s="36">
        <v>1.3</v>
      </c>
      <c r="BH628" s="36">
        <v>1.4</v>
      </c>
      <c r="BI628" s="36">
        <v>1.6</v>
      </c>
      <c r="BJ628" s="36">
        <v>1.8</v>
      </c>
      <c r="BK628" s="36">
        <v>2.2000000000000002</v>
      </c>
      <c r="BL628" s="36">
        <v>2.5</v>
      </c>
      <c r="BM628" s="36">
        <v>2.7</v>
      </c>
      <c r="BN628" s="36">
        <v>2.8</v>
      </c>
      <c r="BO628" s="36">
        <v>2.8</v>
      </c>
      <c r="BP628" s="36">
        <v>2.7</v>
      </c>
      <c r="BQ628" s="36">
        <v>2.8</v>
      </c>
      <c r="BR628" s="36">
        <v>2.8</v>
      </c>
      <c r="BS628" s="36">
        <v>2.7</v>
      </c>
      <c r="BT628" s="36">
        <v>2.6</v>
      </c>
      <c r="BU628" s="36">
        <v>2.6</v>
      </c>
      <c r="BV628" s="36">
        <v>2.6</v>
      </c>
      <c r="BW628" s="36">
        <v>2.9</v>
      </c>
      <c r="BX628" s="36">
        <v>2.9</v>
      </c>
      <c r="BY628" s="36">
        <v>2.8</v>
      </c>
      <c r="BZ628" s="36">
        <v>2.6</v>
      </c>
      <c r="CA628" s="36">
        <v>2.5</v>
      </c>
      <c r="CB628" s="36">
        <v>2.2999999999999998</v>
      </c>
      <c r="CC628" s="36">
        <v>2.2000000000000002</v>
      </c>
      <c r="CD628" s="36">
        <v>2.2999999999999998</v>
      </c>
      <c r="CE628" s="36">
        <v>2.2000000000000002</v>
      </c>
      <c r="CF628" s="36">
        <v>2.2000000000000002</v>
      </c>
      <c r="CG628" s="36">
        <v>2.1</v>
      </c>
      <c r="CH628" s="36">
        <v>2.2000000000000002</v>
      </c>
      <c r="CI628" s="36">
        <v>2.4</v>
      </c>
      <c r="CJ628" s="36">
        <v>2.5</v>
      </c>
      <c r="CK628" s="36">
        <v>2.4</v>
      </c>
      <c r="CL628" s="36">
        <v>2.2000000000000002</v>
      </c>
      <c r="CM628" s="36">
        <v>2.1</v>
      </c>
      <c r="CN628" s="36">
        <v>2.1</v>
      </c>
      <c r="CO628" s="36">
        <v>2.1</v>
      </c>
      <c r="CP628" s="36">
        <v>2.1</v>
      </c>
      <c r="CQ628" s="36">
        <v>2.1</v>
      </c>
      <c r="CR628" s="36">
        <v>2</v>
      </c>
      <c r="CS628" s="36">
        <v>2.1</v>
      </c>
      <c r="CT628" s="36">
        <v>2.2000000000000002</v>
      </c>
      <c r="CU628" s="36">
        <v>2.4</v>
      </c>
      <c r="CV628" s="36">
        <v>2.5</v>
      </c>
      <c r="CW628" s="36">
        <v>2.4</v>
      </c>
      <c r="CX628" s="36">
        <v>2.2000000000000002</v>
      </c>
      <c r="CY628" s="36">
        <v>2.1</v>
      </c>
      <c r="CZ628" s="36">
        <v>2</v>
      </c>
      <c r="DA628" s="36">
        <v>1.9</v>
      </c>
      <c r="DB628" s="36">
        <v>1.9</v>
      </c>
      <c r="DC628" s="36">
        <v>1.8</v>
      </c>
      <c r="DD628" s="213">
        <v>1.8</v>
      </c>
      <c r="DE628" s="213">
        <v>1.9</v>
      </c>
      <c r="DF628" s="213">
        <v>1.8</v>
      </c>
      <c r="DG628" s="213">
        <v>2.1</v>
      </c>
      <c r="DH628" s="213">
        <v>2.2000000000000002</v>
      </c>
      <c r="DI628" s="213">
        <v>2.2000000000000002</v>
      </c>
      <c r="DJ628" s="213">
        <v>2.1</v>
      </c>
      <c r="DK628" s="213">
        <v>2</v>
      </c>
      <c r="DL628" s="213">
        <v>1.9</v>
      </c>
      <c r="DM628">
        <v>1.9</v>
      </c>
      <c r="DN628">
        <v>1.8</v>
      </c>
      <c r="DO628">
        <v>1.7</v>
      </c>
      <c r="DP628" s="213">
        <v>1.6</v>
      </c>
      <c r="DQ628" s="213">
        <v>1.7</v>
      </c>
      <c r="DR628" s="213">
        <v>1.6</v>
      </c>
      <c r="DS628" s="20">
        <v>1.8</v>
      </c>
      <c r="DT628" s="20">
        <v>1.8</v>
      </c>
      <c r="DU628" s="20">
        <v>1.7</v>
      </c>
      <c r="DV628" s="20">
        <v>2.2000000000000002</v>
      </c>
      <c r="DW628" s="20">
        <v>1.4</v>
      </c>
      <c r="DX628" s="20">
        <v>1.3</v>
      </c>
      <c r="DY628" s="20">
        <v>1.2</v>
      </c>
      <c r="DZ628" s="20">
        <v>1.2</v>
      </c>
      <c r="EA628" s="20">
        <v>1.1000000000000001</v>
      </c>
      <c r="EB628" s="20">
        <v>1.1000000000000001</v>
      </c>
      <c r="EC628" s="20">
        <v>1.1000000000000001</v>
      </c>
      <c r="ED628" s="20">
        <v>1.1000000000000001</v>
      </c>
      <c r="EE628" s="20">
        <v>1.2</v>
      </c>
      <c r="EF628" s="20">
        <v>1.2</v>
      </c>
      <c r="EG628" s="20">
        <v>1.2</v>
      </c>
      <c r="EH628" s="20">
        <v>1.1000000000000001</v>
      </c>
      <c r="EI628" s="20">
        <v>1</v>
      </c>
      <c r="EJ628" s="20">
        <v>1</v>
      </c>
      <c r="EK628" s="20">
        <v>0.9</v>
      </c>
      <c r="EL628">
        <v>0.8</v>
      </c>
      <c r="EM628">
        <v>0.8</v>
      </c>
      <c r="EN628">
        <v>0.7</v>
      </c>
      <c r="EO628">
        <v>0.7</v>
      </c>
      <c r="EP628">
        <v>0.7</v>
      </c>
      <c r="EQ628">
        <v>0.8</v>
      </c>
      <c r="ER628" s="213">
        <v>0.9</v>
      </c>
      <c r="ES628" s="213">
        <v>1.1000000000000001</v>
      </c>
      <c r="ET628" s="213">
        <v>1.1000000000000001</v>
      </c>
      <c r="EU628" s="213">
        <v>1.1000000000000001</v>
      </c>
      <c r="EV628" s="213">
        <v>1</v>
      </c>
      <c r="EW628" s="213">
        <v>1.1000000000000001</v>
      </c>
      <c r="EX628" s="213">
        <v>1.1000000000000001</v>
      </c>
      <c r="EY628" s="213">
        <v>1.1000000000000001</v>
      </c>
      <c r="EZ628" s="213">
        <v>1.1000000000000001</v>
      </c>
      <c r="FA628" s="213">
        <v>1.1000000000000001</v>
      </c>
      <c r="FB628" s="213">
        <v>1.1000000000000001</v>
      </c>
      <c r="FC628" s="386">
        <v>1.2</v>
      </c>
      <c r="FD628" s="393">
        <v>1.2</v>
      </c>
      <c r="FE628" s="57">
        <v>1.2</v>
      </c>
      <c r="FF628" s="57">
        <v>1.2</v>
      </c>
      <c r="FG628" s="57">
        <v>1.2</v>
      </c>
      <c r="FH628" s="57">
        <v>1.1000000000000001</v>
      </c>
      <c r="FI628" s="391">
        <v>1.1000000000000001</v>
      </c>
      <c r="FJ628" s="391">
        <v>1.1000000000000001</v>
      </c>
      <c r="FK628" s="213">
        <v>1.1000000000000001</v>
      </c>
      <c r="FL628" s="213">
        <v>1</v>
      </c>
      <c r="FM628" s="213">
        <v>1</v>
      </c>
      <c r="FN628" s="213">
        <v>1.1000000000000001</v>
      </c>
      <c r="FO628" s="213">
        <v>1.2</v>
      </c>
      <c r="FP628" s="213">
        <v>1.3</v>
      </c>
      <c r="FQ628" s="213">
        <v>1.4</v>
      </c>
      <c r="FR628" s="213">
        <v>1.6</v>
      </c>
      <c r="FS628" s="213">
        <v>1.6</v>
      </c>
      <c r="FT628" s="428">
        <v>1.2</v>
      </c>
      <c r="FU628" s="429">
        <v>1.6</v>
      </c>
      <c r="FV628" s="433">
        <v>1.2</v>
      </c>
      <c r="FW628" s="436">
        <v>1.7</v>
      </c>
      <c r="FX628" s="437">
        <v>1.8</v>
      </c>
      <c r="FY628" s="446">
        <v>1.7</v>
      </c>
      <c r="FZ628" s="452">
        <v>1.8</v>
      </c>
      <c r="GA628" s="462">
        <v>1.8</v>
      </c>
      <c r="GB628" s="57">
        <v>2</v>
      </c>
      <c r="GC628" s="471">
        <v>2</v>
      </c>
      <c r="GD628" s="471">
        <v>2</v>
      </c>
      <c r="GE628" s="471">
        <v>2</v>
      </c>
      <c r="GF628" s="20" t="s">
        <v>36</v>
      </c>
      <c r="GG628" s="20"/>
    </row>
    <row r="629" spans="1:192">
      <c r="A629" s="268"/>
      <c r="B629" s="20" t="s">
        <v>25</v>
      </c>
      <c r="C629" s="36">
        <v>1.1000000000000001</v>
      </c>
      <c r="D629" s="36">
        <v>1.1000000000000001</v>
      </c>
      <c r="E629" s="36">
        <v>1</v>
      </c>
      <c r="F629" s="36">
        <v>0.9</v>
      </c>
      <c r="G629" s="36">
        <v>0.8</v>
      </c>
      <c r="H629" s="36">
        <v>0.8</v>
      </c>
      <c r="I629" s="36">
        <v>0.7</v>
      </c>
      <c r="J629" s="36">
        <v>0.7</v>
      </c>
      <c r="K629" s="36">
        <v>0.7</v>
      </c>
      <c r="L629" s="36">
        <v>0.7</v>
      </c>
      <c r="M629" s="36">
        <v>0.8</v>
      </c>
      <c r="N629" s="36">
        <v>0.9</v>
      </c>
      <c r="O629" s="36">
        <v>1</v>
      </c>
      <c r="P629" s="36">
        <v>1</v>
      </c>
      <c r="Q629" s="36">
        <v>0.9</v>
      </c>
      <c r="R629" s="36">
        <v>0.8</v>
      </c>
      <c r="S629" s="36">
        <v>0.8</v>
      </c>
      <c r="T629" s="36">
        <v>0.8</v>
      </c>
      <c r="U629" s="36">
        <v>0.8</v>
      </c>
      <c r="V629" s="36">
        <v>0.8</v>
      </c>
      <c r="W629" s="36">
        <v>0.8</v>
      </c>
      <c r="X629" s="36">
        <v>0.8</v>
      </c>
      <c r="Y629" s="36">
        <v>0.9</v>
      </c>
      <c r="Z629" s="36">
        <v>1</v>
      </c>
      <c r="AA629" s="36">
        <v>1.1000000000000001</v>
      </c>
      <c r="AB629" s="36">
        <v>1.2</v>
      </c>
      <c r="AC629" s="36">
        <v>1.2</v>
      </c>
      <c r="AD629" s="36">
        <v>1.1000000000000001</v>
      </c>
      <c r="AE629" s="36">
        <v>1</v>
      </c>
      <c r="AF629" s="36">
        <v>1</v>
      </c>
      <c r="AG629" s="36">
        <v>1</v>
      </c>
      <c r="AH629" s="36">
        <v>1</v>
      </c>
      <c r="AI629" s="36">
        <v>0.9</v>
      </c>
      <c r="AJ629" s="36">
        <v>1</v>
      </c>
      <c r="AK629" s="36">
        <v>1</v>
      </c>
      <c r="AL629" s="36">
        <v>1</v>
      </c>
      <c r="AM629" s="36">
        <v>1.1000000000000001</v>
      </c>
      <c r="AN629" s="36">
        <v>1.1000000000000001</v>
      </c>
      <c r="AO629" s="36">
        <v>1</v>
      </c>
      <c r="AP629" s="36">
        <v>0.9</v>
      </c>
      <c r="AQ629" s="36">
        <v>0.8</v>
      </c>
      <c r="AR629" s="36">
        <v>0.7</v>
      </c>
      <c r="AS629" s="36">
        <v>0.7</v>
      </c>
      <c r="AT629" s="36">
        <v>0.8</v>
      </c>
      <c r="AU629" s="36">
        <v>0.7</v>
      </c>
      <c r="AV629" s="36">
        <v>0.7</v>
      </c>
      <c r="AW629" s="36">
        <v>0.7</v>
      </c>
      <c r="AX629" s="36">
        <v>0.8</v>
      </c>
      <c r="AY629" s="36">
        <v>0.9</v>
      </c>
      <c r="AZ629" s="36">
        <v>0.9</v>
      </c>
      <c r="BA629" s="36">
        <v>0.8</v>
      </c>
      <c r="BB629" s="36">
        <v>0.8</v>
      </c>
      <c r="BC629" s="36">
        <v>0.7</v>
      </c>
      <c r="BD629" s="36">
        <v>0.7</v>
      </c>
      <c r="BE629" s="36">
        <v>0.8</v>
      </c>
      <c r="BF629" s="36">
        <v>0.9</v>
      </c>
      <c r="BG629" s="36">
        <v>1</v>
      </c>
      <c r="BH629" s="36">
        <v>1.1000000000000001</v>
      </c>
      <c r="BI629" s="36">
        <v>1.3</v>
      </c>
      <c r="BJ629" s="36">
        <v>1.5</v>
      </c>
      <c r="BK629" s="36">
        <v>1.7</v>
      </c>
      <c r="BL629" s="36">
        <v>2.1</v>
      </c>
      <c r="BM629" s="36">
        <v>2.1</v>
      </c>
      <c r="BN629" s="36">
        <v>2.1</v>
      </c>
      <c r="BO629" s="36">
        <v>2</v>
      </c>
      <c r="BP629" s="36">
        <v>1.9</v>
      </c>
      <c r="BQ629" s="36">
        <v>1.9</v>
      </c>
      <c r="BR629" s="36">
        <v>2</v>
      </c>
      <c r="BS629" s="36">
        <v>1.9</v>
      </c>
      <c r="BT629" s="36">
        <v>1.9</v>
      </c>
      <c r="BU629" s="36">
        <v>2.1</v>
      </c>
      <c r="BV629" s="36">
        <v>2.1</v>
      </c>
      <c r="BW629" s="36">
        <v>2.2999999999999998</v>
      </c>
      <c r="BX629" s="36">
        <v>2.2999999999999998</v>
      </c>
      <c r="BY629" s="36">
        <v>2.2000000000000002</v>
      </c>
      <c r="BZ629" s="36">
        <v>1.9</v>
      </c>
      <c r="CA629" s="36">
        <v>1.8</v>
      </c>
      <c r="CB629" s="36">
        <v>1.6</v>
      </c>
      <c r="CC629" s="36">
        <v>1.6</v>
      </c>
      <c r="CD629" s="36">
        <v>1.6</v>
      </c>
      <c r="CE629" s="36">
        <v>1.6</v>
      </c>
      <c r="CF629" s="36">
        <v>1.6</v>
      </c>
      <c r="CG629" s="36">
        <v>1.7</v>
      </c>
      <c r="CH629" s="36">
        <v>1.8</v>
      </c>
      <c r="CI629" s="36">
        <v>1.9</v>
      </c>
      <c r="CJ629" s="36">
        <v>1.9</v>
      </c>
      <c r="CK629" s="36">
        <v>1.8</v>
      </c>
      <c r="CL629" s="36">
        <v>1.6</v>
      </c>
      <c r="CM629" s="36">
        <v>1.6</v>
      </c>
      <c r="CN629" s="36">
        <v>1.5</v>
      </c>
      <c r="CO629" s="36">
        <v>1.5</v>
      </c>
      <c r="CP629" s="36">
        <v>1.6</v>
      </c>
      <c r="CQ629" s="36">
        <v>1.6</v>
      </c>
      <c r="CR629" s="36">
        <v>1.6</v>
      </c>
      <c r="CS629" s="36">
        <v>1.8</v>
      </c>
      <c r="CT629" s="36">
        <v>1.8</v>
      </c>
      <c r="CU629" s="36">
        <v>2</v>
      </c>
      <c r="CV629" s="36">
        <v>2</v>
      </c>
      <c r="CW629" s="36">
        <v>2</v>
      </c>
      <c r="CX629" s="36">
        <v>1.7</v>
      </c>
      <c r="CY629" s="36">
        <v>1.6</v>
      </c>
      <c r="CZ629" s="36">
        <v>1.6</v>
      </c>
      <c r="DA629" s="36">
        <v>1.5</v>
      </c>
      <c r="DB629" s="36">
        <v>1.5</v>
      </c>
      <c r="DC629" s="36">
        <v>1.5</v>
      </c>
      <c r="DD629" s="213">
        <v>1.6</v>
      </c>
      <c r="DE629" s="213">
        <v>1.6</v>
      </c>
      <c r="DF629" s="213">
        <v>1.7</v>
      </c>
      <c r="DG629" s="213">
        <v>1.7</v>
      </c>
      <c r="DH629" s="213">
        <v>1.7</v>
      </c>
      <c r="DI629" s="213">
        <v>1.7</v>
      </c>
      <c r="DJ629" s="213">
        <v>1.6</v>
      </c>
      <c r="DK629" s="213">
        <v>1.5</v>
      </c>
      <c r="DL629" s="213">
        <v>1.4</v>
      </c>
      <c r="DM629">
        <v>1.4</v>
      </c>
      <c r="DN629">
        <v>1.3</v>
      </c>
      <c r="DO629">
        <v>1.3</v>
      </c>
      <c r="DP629" s="213">
        <v>1.2</v>
      </c>
      <c r="DQ629" s="213">
        <v>1.3</v>
      </c>
      <c r="DR629" s="213">
        <v>1.3</v>
      </c>
      <c r="DS629" s="20">
        <v>1.4</v>
      </c>
      <c r="DT629" s="20">
        <v>1.4</v>
      </c>
      <c r="DU629" s="20">
        <v>1.3</v>
      </c>
      <c r="DV629" s="20">
        <v>0.8</v>
      </c>
      <c r="DW629" s="20">
        <v>1.1000000000000001</v>
      </c>
      <c r="DX629" s="20">
        <v>0.9</v>
      </c>
      <c r="DY629" s="20">
        <v>0.9</v>
      </c>
      <c r="DZ629" s="20">
        <v>0.8</v>
      </c>
      <c r="EA629" s="20">
        <v>0.8</v>
      </c>
      <c r="EB629" s="20">
        <v>0.8</v>
      </c>
      <c r="EC629" s="20">
        <v>0.9</v>
      </c>
      <c r="ED629" s="20">
        <v>0.9</v>
      </c>
      <c r="EE629" s="20">
        <v>0.9</v>
      </c>
      <c r="EF629" s="20">
        <v>0.9</v>
      </c>
      <c r="EG629" s="20">
        <v>0.9</v>
      </c>
      <c r="EH629" s="20">
        <v>0.8</v>
      </c>
      <c r="EI629" s="20">
        <v>0.7</v>
      </c>
      <c r="EJ629" s="20">
        <v>0.7</v>
      </c>
      <c r="EK629" s="20">
        <v>0.7</v>
      </c>
      <c r="EL629">
        <v>0.6</v>
      </c>
      <c r="EM629">
        <v>0.7</v>
      </c>
      <c r="EN629">
        <v>0.7</v>
      </c>
      <c r="EO629">
        <v>0.7</v>
      </c>
      <c r="EP629">
        <v>0.7</v>
      </c>
      <c r="EQ629">
        <v>0.7</v>
      </c>
      <c r="ER629" s="213">
        <v>0.7</v>
      </c>
      <c r="ES629" s="213">
        <v>0.8</v>
      </c>
      <c r="ET629" s="213">
        <v>0.8</v>
      </c>
      <c r="EU629" s="213">
        <v>0.7</v>
      </c>
      <c r="EV629" s="213">
        <v>0.7</v>
      </c>
      <c r="EW629" s="213">
        <v>0.8</v>
      </c>
      <c r="EX629" s="213">
        <v>0.8</v>
      </c>
      <c r="EY629" s="213">
        <v>0.8</v>
      </c>
      <c r="EZ629" s="213">
        <v>0.8</v>
      </c>
      <c r="FA629" s="213">
        <v>0.8</v>
      </c>
      <c r="FB629" s="213">
        <v>0.9</v>
      </c>
      <c r="FC629" s="386">
        <v>0.9</v>
      </c>
      <c r="FD629" s="393">
        <v>0.9</v>
      </c>
      <c r="FE629" s="57">
        <v>0.9</v>
      </c>
      <c r="FF629" s="57">
        <v>0.9</v>
      </c>
      <c r="FG629" s="57">
        <v>0.9</v>
      </c>
      <c r="FH629" s="57">
        <v>0.8</v>
      </c>
      <c r="FI629" s="391">
        <v>0.8</v>
      </c>
      <c r="FJ629" s="391">
        <v>0.8</v>
      </c>
      <c r="FK629" s="213">
        <v>0.8</v>
      </c>
      <c r="FL629" s="213">
        <v>0.8</v>
      </c>
      <c r="FM629" s="416">
        <v>0.9</v>
      </c>
      <c r="FN629" s="417">
        <v>0.9</v>
      </c>
      <c r="FO629" s="57">
        <v>1</v>
      </c>
      <c r="FP629" s="57">
        <v>1</v>
      </c>
      <c r="FQ629" s="57">
        <v>1.1000000000000001</v>
      </c>
      <c r="FR629" s="57">
        <v>1.3</v>
      </c>
      <c r="FS629" s="57">
        <v>1.2</v>
      </c>
      <c r="FT629" s="428">
        <v>0.9</v>
      </c>
      <c r="FU629" s="429">
        <v>1.3</v>
      </c>
      <c r="FV629" s="433">
        <v>0.9</v>
      </c>
      <c r="FW629" s="436">
        <v>1.3</v>
      </c>
      <c r="FX629" s="437">
        <v>1.4</v>
      </c>
      <c r="FY629" s="446">
        <v>1.4</v>
      </c>
      <c r="FZ629" s="452">
        <v>1.5</v>
      </c>
      <c r="GA629" s="462">
        <v>1.5</v>
      </c>
      <c r="GB629" s="57">
        <v>1.6</v>
      </c>
      <c r="GC629" s="471">
        <v>1.7</v>
      </c>
      <c r="GD629" s="471">
        <v>1.6</v>
      </c>
      <c r="GE629" s="471">
        <v>1.6</v>
      </c>
      <c r="GF629" s="20" t="s">
        <v>25</v>
      </c>
      <c r="GG629" s="20"/>
    </row>
    <row r="630" spans="1:192">
      <c r="A630" s="268"/>
      <c r="B630" s="20" t="s">
        <v>19</v>
      </c>
      <c r="C630" s="36">
        <v>1.1000000000000001</v>
      </c>
      <c r="D630" s="36">
        <v>1.1000000000000001</v>
      </c>
      <c r="E630" s="36">
        <v>1.1000000000000001</v>
      </c>
      <c r="F630" s="36">
        <v>1</v>
      </c>
      <c r="G630" s="36">
        <v>1</v>
      </c>
      <c r="H630" s="36">
        <v>0.9</v>
      </c>
      <c r="I630" s="36">
        <v>0.8</v>
      </c>
      <c r="J630" s="36">
        <v>0.8</v>
      </c>
      <c r="K630" s="36">
        <v>0.8</v>
      </c>
      <c r="L630" s="36">
        <v>0.8</v>
      </c>
      <c r="M630" s="36">
        <v>0.8</v>
      </c>
      <c r="N630" s="36">
        <v>0.9</v>
      </c>
      <c r="O630" s="36">
        <v>1</v>
      </c>
      <c r="P630" s="36">
        <v>1.2</v>
      </c>
      <c r="Q630" s="36">
        <v>1.1000000000000001</v>
      </c>
      <c r="R630" s="36">
        <v>1</v>
      </c>
      <c r="S630" s="36">
        <v>1.1000000000000001</v>
      </c>
      <c r="T630" s="36">
        <v>1</v>
      </c>
      <c r="U630" s="36">
        <v>1</v>
      </c>
      <c r="V630" s="36">
        <v>1.1000000000000001</v>
      </c>
      <c r="W630" s="36">
        <v>1</v>
      </c>
      <c r="X630" s="36">
        <v>1</v>
      </c>
      <c r="Y630" s="36">
        <v>1.1000000000000001</v>
      </c>
      <c r="Z630" s="36">
        <v>1.1000000000000001</v>
      </c>
      <c r="AA630" s="36">
        <v>1.2</v>
      </c>
      <c r="AB630" s="36">
        <v>1.2</v>
      </c>
      <c r="AC630" s="36">
        <v>1.2</v>
      </c>
      <c r="AD630" s="36">
        <v>1.3</v>
      </c>
      <c r="AE630" s="36">
        <v>1.2</v>
      </c>
      <c r="AF630" s="36">
        <v>1</v>
      </c>
      <c r="AG630" s="36">
        <v>1</v>
      </c>
      <c r="AH630" s="36">
        <v>1</v>
      </c>
      <c r="AI630" s="36">
        <v>1</v>
      </c>
      <c r="AJ630" s="36">
        <v>1.1000000000000001</v>
      </c>
      <c r="AK630" s="36">
        <v>1.1000000000000001</v>
      </c>
      <c r="AL630" s="36">
        <v>1.1000000000000001</v>
      </c>
      <c r="AM630" s="36">
        <v>1.1000000000000001</v>
      </c>
      <c r="AN630" s="36">
        <v>1.1000000000000001</v>
      </c>
      <c r="AO630" s="36">
        <v>1.1000000000000001</v>
      </c>
      <c r="AP630" s="36">
        <v>0.9</v>
      </c>
      <c r="AQ630" s="36">
        <v>0.8</v>
      </c>
      <c r="AR630" s="36">
        <v>0.8</v>
      </c>
      <c r="AS630" s="36">
        <v>0.8</v>
      </c>
      <c r="AT630" s="36">
        <v>0.9</v>
      </c>
      <c r="AU630" s="36">
        <v>0.8</v>
      </c>
      <c r="AV630" s="36">
        <v>0.8</v>
      </c>
      <c r="AW630" s="36">
        <v>0.8</v>
      </c>
      <c r="AX630" s="36">
        <v>0.8</v>
      </c>
      <c r="AY630" s="36">
        <v>0.9</v>
      </c>
      <c r="AZ630" s="36">
        <v>0.9</v>
      </c>
      <c r="BA630" s="36">
        <v>0.9</v>
      </c>
      <c r="BB630" s="36">
        <v>0.9</v>
      </c>
      <c r="BC630" s="36">
        <v>0.9</v>
      </c>
      <c r="BD630" s="36">
        <v>0.9</v>
      </c>
      <c r="BE630" s="36">
        <v>0.8</v>
      </c>
      <c r="BF630" s="36">
        <v>1</v>
      </c>
      <c r="BG630" s="36">
        <v>1.1000000000000001</v>
      </c>
      <c r="BH630" s="36">
        <v>1.3</v>
      </c>
      <c r="BI630" s="36">
        <v>1.6</v>
      </c>
      <c r="BJ630" s="36">
        <v>1.8</v>
      </c>
      <c r="BK630" s="36">
        <v>2.1</v>
      </c>
      <c r="BL630" s="36">
        <v>2.5</v>
      </c>
      <c r="BM630" s="36">
        <v>2.5</v>
      </c>
      <c r="BN630" s="36">
        <v>2.6</v>
      </c>
      <c r="BO630" s="36">
        <v>2.4</v>
      </c>
      <c r="BP630" s="36">
        <v>2.2999999999999998</v>
      </c>
      <c r="BQ630" s="36">
        <v>2.4</v>
      </c>
      <c r="BR630" s="36">
        <v>2.5</v>
      </c>
      <c r="BS630" s="36">
        <v>2.4</v>
      </c>
      <c r="BT630" s="36">
        <v>2.2999999999999998</v>
      </c>
      <c r="BU630" s="36">
        <v>2.6</v>
      </c>
      <c r="BV630" s="36">
        <v>2.5</v>
      </c>
      <c r="BW630" s="36">
        <v>2.6</v>
      </c>
      <c r="BX630" s="36">
        <v>2.4</v>
      </c>
      <c r="BY630" s="36">
        <v>2.2999999999999998</v>
      </c>
      <c r="BZ630" s="36">
        <v>2.2000000000000002</v>
      </c>
      <c r="CA630" s="36">
        <v>2.1</v>
      </c>
      <c r="CB630" s="36">
        <v>2</v>
      </c>
      <c r="CC630" s="36">
        <v>1.8</v>
      </c>
      <c r="CD630" s="36">
        <v>1.9</v>
      </c>
      <c r="CE630" s="36">
        <v>1.9</v>
      </c>
      <c r="CF630" s="36">
        <v>1.9</v>
      </c>
      <c r="CG630" s="36">
        <v>1.9</v>
      </c>
      <c r="CH630" s="36">
        <v>1.9</v>
      </c>
      <c r="CI630" s="36">
        <v>2.1</v>
      </c>
      <c r="CJ630" s="36">
        <v>2.1</v>
      </c>
      <c r="CK630" s="36">
        <v>2.1</v>
      </c>
      <c r="CL630" s="36">
        <v>1.9</v>
      </c>
      <c r="CM630" s="36">
        <v>1.7</v>
      </c>
      <c r="CN630" s="36">
        <v>1.7</v>
      </c>
      <c r="CO630" s="36">
        <v>1.7</v>
      </c>
      <c r="CP630" s="36">
        <v>1.7</v>
      </c>
      <c r="CQ630" s="36">
        <v>1.7</v>
      </c>
      <c r="CR630" s="36">
        <v>1.8</v>
      </c>
      <c r="CS630" s="36">
        <v>1.9</v>
      </c>
      <c r="CT630" s="36">
        <v>1.9</v>
      </c>
      <c r="CU630" s="36">
        <v>2</v>
      </c>
      <c r="CV630" s="36">
        <v>2</v>
      </c>
      <c r="CW630" s="36">
        <v>2.1</v>
      </c>
      <c r="CX630" s="36">
        <v>1.8</v>
      </c>
      <c r="CY630" s="36">
        <v>1.8</v>
      </c>
      <c r="CZ630" s="36">
        <v>1.8</v>
      </c>
      <c r="DA630" s="36">
        <v>1.8</v>
      </c>
      <c r="DB630" s="36">
        <v>1.8</v>
      </c>
      <c r="DC630" s="36">
        <v>1.8</v>
      </c>
      <c r="DD630" s="213">
        <v>1.7</v>
      </c>
      <c r="DE630" s="213">
        <v>1.7</v>
      </c>
      <c r="DF630" s="213">
        <v>1.7</v>
      </c>
      <c r="DG630" s="213">
        <v>1.9</v>
      </c>
      <c r="DH630" s="213">
        <v>1.9</v>
      </c>
      <c r="DI630" s="213">
        <v>1.8</v>
      </c>
      <c r="DJ630" s="213">
        <v>1.8</v>
      </c>
      <c r="DK630" s="213">
        <v>1.8</v>
      </c>
      <c r="DL630" s="213">
        <v>1.6</v>
      </c>
      <c r="DM630">
        <v>1.6</v>
      </c>
      <c r="DN630">
        <v>1.5</v>
      </c>
      <c r="DO630">
        <v>1.4</v>
      </c>
      <c r="DP630" s="213">
        <v>1.4</v>
      </c>
      <c r="DQ630" s="213">
        <v>1.5</v>
      </c>
      <c r="DR630" s="213">
        <v>1.6</v>
      </c>
      <c r="DS630" s="20">
        <v>1.6</v>
      </c>
      <c r="DT630" s="20">
        <v>1.6</v>
      </c>
      <c r="DU630" s="20">
        <v>1.6</v>
      </c>
      <c r="DV630" s="20">
        <v>2.2999999999999998</v>
      </c>
      <c r="DW630" s="20">
        <v>1.4</v>
      </c>
      <c r="DX630" s="20">
        <v>1.2</v>
      </c>
      <c r="DY630" s="20">
        <v>1.1000000000000001</v>
      </c>
      <c r="DZ630" s="20">
        <v>1</v>
      </c>
      <c r="EA630" s="20">
        <v>1</v>
      </c>
      <c r="EB630" s="20">
        <v>1</v>
      </c>
      <c r="EC630" s="20">
        <v>1</v>
      </c>
      <c r="ED630" s="20">
        <v>1</v>
      </c>
      <c r="EE630" s="20">
        <v>1</v>
      </c>
      <c r="EF630" s="20">
        <v>1</v>
      </c>
      <c r="EG630" s="20">
        <v>1</v>
      </c>
      <c r="EH630" s="20">
        <v>0.9</v>
      </c>
      <c r="EI630" s="20">
        <v>0.8</v>
      </c>
      <c r="EJ630" s="20">
        <v>0.8</v>
      </c>
      <c r="EK630" s="20">
        <v>0.7</v>
      </c>
      <c r="EL630">
        <v>0.7</v>
      </c>
      <c r="EM630">
        <v>0.7</v>
      </c>
      <c r="EN630">
        <v>0.7</v>
      </c>
      <c r="EO630">
        <v>0.7</v>
      </c>
      <c r="EP630">
        <v>0.7</v>
      </c>
      <c r="EQ630">
        <v>0.7</v>
      </c>
      <c r="ER630" s="213">
        <v>0.8</v>
      </c>
      <c r="ES630" s="213">
        <v>0.9</v>
      </c>
      <c r="ET630" s="213">
        <v>0.9</v>
      </c>
      <c r="EU630" s="213">
        <v>0.9</v>
      </c>
      <c r="EV630" s="213">
        <v>0.8</v>
      </c>
      <c r="EW630" s="213">
        <v>0.8</v>
      </c>
      <c r="EX630" s="213">
        <v>0.9</v>
      </c>
      <c r="EY630" s="213">
        <v>0.9</v>
      </c>
      <c r="EZ630" s="213">
        <v>0.9</v>
      </c>
      <c r="FA630" s="213">
        <v>0.9</v>
      </c>
      <c r="FB630" s="213">
        <v>1</v>
      </c>
      <c r="FC630" s="57">
        <v>1</v>
      </c>
      <c r="FD630" s="57">
        <v>1</v>
      </c>
      <c r="FE630" s="57">
        <v>1</v>
      </c>
      <c r="FF630" s="57">
        <v>1</v>
      </c>
      <c r="FG630" s="57">
        <v>1</v>
      </c>
      <c r="FH630" s="57">
        <v>1.1000000000000001</v>
      </c>
      <c r="FI630" s="391">
        <v>1.1000000000000001</v>
      </c>
      <c r="FJ630" s="391">
        <v>1</v>
      </c>
      <c r="FK630" s="213">
        <v>0.9</v>
      </c>
      <c r="FL630" s="213">
        <v>1</v>
      </c>
      <c r="FM630" s="213">
        <v>1</v>
      </c>
      <c r="FN630" s="213">
        <v>1</v>
      </c>
      <c r="FO630" s="213">
        <v>1</v>
      </c>
      <c r="FP630" s="213">
        <v>1</v>
      </c>
      <c r="FQ630" s="213">
        <v>1.1000000000000001</v>
      </c>
      <c r="FR630" s="213">
        <v>1.2</v>
      </c>
      <c r="FS630" s="213">
        <v>1.2</v>
      </c>
      <c r="FT630" s="57">
        <v>1</v>
      </c>
      <c r="FU630" s="57">
        <v>1.4</v>
      </c>
      <c r="FV630" s="57">
        <v>1</v>
      </c>
      <c r="FW630" s="57">
        <v>1.4</v>
      </c>
      <c r="FX630" s="57">
        <v>1.4</v>
      </c>
      <c r="FY630" s="57">
        <v>1.5</v>
      </c>
      <c r="FZ630" s="57">
        <v>1.5</v>
      </c>
      <c r="GA630" s="57">
        <v>1.7</v>
      </c>
      <c r="GB630" s="57">
        <v>1.7</v>
      </c>
      <c r="GC630" s="471">
        <v>1.7</v>
      </c>
      <c r="GD630" s="471">
        <v>1.7</v>
      </c>
      <c r="GE630" s="471">
        <v>1.7</v>
      </c>
      <c r="GF630" s="20" t="s">
        <v>19</v>
      </c>
      <c r="GG630" s="20"/>
    </row>
    <row r="631" spans="1:192">
      <c r="A631" s="268"/>
      <c r="B631" s="20" t="s">
        <v>20</v>
      </c>
      <c r="C631" s="36">
        <v>0.8</v>
      </c>
      <c r="D631" s="36">
        <v>0.8</v>
      </c>
      <c r="E631" s="36">
        <v>0.8</v>
      </c>
      <c r="F631" s="36">
        <v>0.7</v>
      </c>
      <c r="G631" s="36">
        <v>0.7</v>
      </c>
      <c r="H631" s="36">
        <v>0.7</v>
      </c>
      <c r="I631" s="36">
        <v>0.6</v>
      </c>
      <c r="J631" s="36">
        <v>0.6</v>
      </c>
      <c r="K631" s="36">
        <v>0.6</v>
      </c>
      <c r="L631" s="36">
        <v>0.6</v>
      </c>
      <c r="M631" s="36">
        <v>0.6</v>
      </c>
      <c r="N631" s="36">
        <v>0.6</v>
      </c>
      <c r="O631" s="36">
        <v>0.7</v>
      </c>
      <c r="P631" s="36">
        <v>0.8</v>
      </c>
      <c r="Q631" s="36">
        <v>0.7</v>
      </c>
      <c r="R631" s="36">
        <v>0.7</v>
      </c>
      <c r="S631" s="36">
        <v>0.6</v>
      </c>
      <c r="T631" s="36">
        <v>0.6</v>
      </c>
      <c r="U631" s="36">
        <v>0.6</v>
      </c>
      <c r="V631" s="36">
        <v>0.7</v>
      </c>
      <c r="W631" s="36">
        <v>0.7</v>
      </c>
      <c r="X631" s="36">
        <v>0.6</v>
      </c>
      <c r="Y631" s="36">
        <v>0.7</v>
      </c>
      <c r="Z631" s="36">
        <v>0.6</v>
      </c>
      <c r="AA631" s="36">
        <v>0.7</v>
      </c>
      <c r="AB631" s="36">
        <v>0.7</v>
      </c>
      <c r="AC631" s="36">
        <v>0.8</v>
      </c>
      <c r="AD631" s="36">
        <v>0.7</v>
      </c>
      <c r="AE631" s="36">
        <v>0.8</v>
      </c>
      <c r="AF631" s="36">
        <v>0.7</v>
      </c>
      <c r="AG631" s="36">
        <v>0.7</v>
      </c>
      <c r="AH631" s="36">
        <v>0.7</v>
      </c>
      <c r="AI631" s="36">
        <v>0.7</v>
      </c>
      <c r="AJ631" s="36">
        <v>0.6</v>
      </c>
      <c r="AK631" s="36">
        <v>0.7</v>
      </c>
      <c r="AL631" s="36">
        <v>0.7</v>
      </c>
      <c r="AM631" s="36">
        <v>0.7</v>
      </c>
      <c r="AN631" s="36">
        <v>0.7</v>
      </c>
      <c r="AO631" s="36">
        <v>0.6</v>
      </c>
      <c r="AP631" s="36">
        <v>0.6</v>
      </c>
      <c r="AQ631" s="36">
        <v>0.5</v>
      </c>
      <c r="AR631" s="36">
        <v>0.5</v>
      </c>
      <c r="AS631" s="36">
        <v>0.5</v>
      </c>
      <c r="AT631" s="36">
        <v>0.6</v>
      </c>
      <c r="AU631" s="36">
        <v>0.5</v>
      </c>
      <c r="AV631" s="36">
        <v>0.5</v>
      </c>
      <c r="AW631" s="36">
        <v>0.5</v>
      </c>
      <c r="AX631" s="36">
        <v>0.5</v>
      </c>
      <c r="AY631" s="36">
        <v>0.6</v>
      </c>
      <c r="AZ631" s="36">
        <v>0.6</v>
      </c>
      <c r="BA631" s="36">
        <v>0.6</v>
      </c>
      <c r="BB631" s="36">
        <v>0.5</v>
      </c>
      <c r="BC631" s="36">
        <v>0.6</v>
      </c>
      <c r="BD631" s="36">
        <v>0.6</v>
      </c>
      <c r="BE631" s="36">
        <v>0.6</v>
      </c>
      <c r="BF631" s="36">
        <v>0.8</v>
      </c>
      <c r="BG631" s="36">
        <v>0.8</v>
      </c>
      <c r="BH631" s="36">
        <v>0.9</v>
      </c>
      <c r="BI631" s="36">
        <v>1</v>
      </c>
      <c r="BJ631" s="36">
        <v>1.2</v>
      </c>
      <c r="BK631" s="36">
        <v>1.4</v>
      </c>
      <c r="BL631" s="36">
        <v>1.8</v>
      </c>
      <c r="BM631" s="36">
        <v>1.8</v>
      </c>
      <c r="BN631" s="36">
        <v>1.9</v>
      </c>
      <c r="BO631" s="36">
        <v>1.8</v>
      </c>
      <c r="BP631" s="36">
        <v>1.8</v>
      </c>
      <c r="BQ631" s="36">
        <v>1.8</v>
      </c>
      <c r="BR631" s="36">
        <v>1.8</v>
      </c>
      <c r="BS631" s="36">
        <v>1.8</v>
      </c>
      <c r="BT631" s="36">
        <v>1.7</v>
      </c>
      <c r="BU631" s="36">
        <v>1.8</v>
      </c>
      <c r="BV631" s="36">
        <v>1.8</v>
      </c>
      <c r="BW631" s="36">
        <v>1.9</v>
      </c>
      <c r="BX631" s="36">
        <v>1.9</v>
      </c>
      <c r="BY631" s="36">
        <v>1.7</v>
      </c>
      <c r="BZ631" s="36">
        <v>1.7</v>
      </c>
      <c r="CA631" s="36">
        <v>1.6</v>
      </c>
      <c r="CB631" s="36">
        <v>1.4</v>
      </c>
      <c r="CC631" s="36">
        <v>1.4</v>
      </c>
      <c r="CD631" s="36">
        <v>1.4</v>
      </c>
      <c r="CE631" s="36">
        <v>1.4</v>
      </c>
      <c r="CF631" s="36">
        <v>1.3</v>
      </c>
      <c r="CG631" s="36">
        <v>1.4</v>
      </c>
      <c r="CH631" s="36">
        <v>1.4</v>
      </c>
      <c r="CI631" s="36">
        <v>1.5</v>
      </c>
      <c r="CJ631" s="36">
        <v>1.5</v>
      </c>
      <c r="CK631" s="36">
        <v>1.4</v>
      </c>
      <c r="CL631" s="36">
        <v>1.3</v>
      </c>
      <c r="CM631" s="36">
        <v>1.3</v>
      </c>
      <c r="CN631" s="36">
        <v>1.2</v>
      </c>
      <c r="CO631" s="36">
        <v>1.2</v>
      </c>
      <c r="CP631" s="36">
        <v>1.3</v>
      </c>
      <c r="CQ631" s="36">
        <v>1.4</v>
      </c>
      <c r="CR631" s="36">
        <v>1.3</v>
      </c>
      <c r="CS631" s="36">
        <v>1.4</v>
      </c>
      <c r="CT631" s="36">
        <v>1.3</v>
      </c>
      <c r="CU631" s="36">
        <v>1.5</v>
      </c>
      <c r="CV631" s="36">
        <v>1.4</v>
      </c>
      <c r="CW631" s="36">
        <v>1.4</v>
      </c>
      <c r="CX631" s="36">
        <v>1.3</v>
      </c>
      <c r="CY631" s="36">
        <v>1.3</v>
      </c>
      <c r="CZ631" s="36">
        <v>1.3</v>
      </c>
      <c r="DA631" s="36">
        <v>1.3</v>
      </c>
      <c r="DB631" s="36">
        <v>1.3</v>
      </c>
      <c r="DC631" s="36">
        <v>1.2</v>
      </c>
      <c r="DD631" s="213">
        <v>1.2</v>
      </c>
      <c r="DE631" s="213">
        <v>1.3</v>
      </c>
      <c r="DF631" s="213">
        <v>1.3</v>
      </c>
      <c r="DG631" s="213">
        <v>1.4</v>
      </c>
      <c r="DH631" s="213">
        <v>1.4</v>
      </c>
      <c r="DI631" s="213">
        <v>1.3</v>
      </c>
      <c r="DJ631" s="213">
        <v>1.4</v>
      </c>
      <c r="DK631" s="213">
        <v>1.3</v>
      </c>
      <c r="DL631" s="213">
        <v>1.3</v>
      </c>
      <c r="DM631">
        <v>1.2</v>
      </c>
      <c r="DN631">
        <v>1.1000000000000001</v>
      </c>
      <c r="DO631">
        <v>1.1000000000000001</v>
      </c>
      <c r="DP631" s="213">
        <v>1</v>
      </c>
      <c r="DQ631" s="213">
        <v>1</v>
      </c>
      <c r="DR631" s="213">
        <v>1</v>
      </c>
      <c r="DS631" s="20">
        <v>1</v>
      </c>
      <c r="DT631" s="20">
        <v>1</v>
      </c>
      <c r="DU631" s="20">
        <v>1</v>
      </c>
      <c r="DV631" s="20">
        <v>1.2</v>
      </c>
      <c r="DW631" s="20">
        <v>0.8</v>
      </c>
      <c r="DX631" s="20">
        <v>0.7</v>
      </c>
      <c r="DY631" s="20">
        <v>0.7</v>
      </c>
      <c r="DZ631" s="20">
        <v>0.7</v>
      </c>
      <c r="EA631" s="20">
        <v>0.7</v>
      </c>
      <c r="EB631" s="20">
        <v>0.6</v>
      </c>
      <c r="EC631" s="20">
        <v>0.6</v>
      </c>
      <c r="ED631" s="20">
        <v>0.6</v>
      </c>
      <c r="EE631" s="20">
        <v>0.6</v>
      </c>
      <c r="EF631" s="20">
        <v>0.7</v>
      </c>
      <c r="EG631" s="20">
        <v>0.7</v>
      </c>
      <c r="EH631" s="20">
        <v>0.6</v>
      </c>
      <c r="EI631" s="20">
        <v>0.6</v>
      </c>
      <c r="EJ631" s="20">
        <v>0.6</v>
      </c>
      <c r="EK631" s="20">
        <v>0.6</v>
      </c>
      <c r="EL631">
        <v>0.5</v>
      </c>
      <c r="EM631">
        <v>0.5</v>
      </c>
      <c r="EN631">
        <v>0.5</v>
      </c>
      <c r="EO631">
        <v>0.5</v>
      </c>
      <c r="EP631">
        <v>0.5</v>
      </c>
      <c r="EQ631">
        <v>0.5</v>
      </c>
      <c r="ER631" s="213">
        <v>0.5</v>
      </c>
      <c r="ES631" s="213">
        <v>0.6</v>
      </c>
      <c r="ET631" s="213">
        <v>0.6</v>
      </c>
      <c r="EU631" s="213">
        <v>0.6</v>
      </c>
      <c r="EV631" s="213">
        <v>0.6</v>
      </c>
      <c r="EW631" s="213">
        <v>0.7</v>
      </c>
      <c r="EX631" s="213">
        <v>0.7</v>
      </c>
      <c r="EY631" s="213">
        <v>0.7</v>
      </c>
      <c r="EZ631" s="213">
        <v>0.7</v>
      </c>
      <c r="FA631" s="213">
        <v>0.7</v>
      </c>
      <c r="FB631" s="213">
        <v>0.7</v>
      </c>
      <c r="FC631" s="386">
        <v>0.7</v>
      </c>
      <c r="FD631" s="393">
        <v>0.8</v>
      </c>
      <c r="FE631" s="57">
        <v>0.8</v>
      </c>
      <c r="FF631" s="57">
        <v>0.7</v>
      </c>
      <c r="FG631" s="57">
        <v>0.7</v>
      </c>
      <c r="FH631" s="57">
        <v>0.7</v>
      </c>
      <c r="FI631" s="391">
        <v>0.7</v>
      </c>
      <c r="FJ631" s="391">
        <v>0.7</v>
      </c>
      <c r="FK631" s="213">
        <v>0.7</v>
      </c>
      <c r="FL631" s="213">
        <v>0.7</v>
      </c>
      <c r="FM631" s="416">
        <v>0.7</v>
      </c>
      <c r="FN631" s="417">
        <v>0.7</v>
      </c>
      <c r="FO631" s="418">
        <v>0.7</v>
      </c>
      <c r="FP631" s="419">
        <v>0.7</v>
      </c>
      <c r="FQ631" s="420">
        <v>0.8</v>
      </c>
      <c r="FR631" s="425">
        <v>0.9</v>
      </c>
      <c r="FS631" s="413">
        <v>0.9</v>
      </c>
      <c r="FT631" s="428">
        <v>0.8</v>
      </c>
      <c r="FU631" s="57">
        <v>1</v>
      </c>
      <c r="FV631" s="57">
        <v>0.8</v>
      </c>
      <c r="FW631" s="57">
        <v>0.9</v>
      </c>
      <c r="FX631" s="57">
        <v>0.9</v>
      </c>
      <c r="FY631" s="57">
        <v>1</v>
      </c>
      <c r="FZ631" s="57">
        <v>1</v>
      </c>
      <c r="GA631" s="57">
        <v>1</v>
      </c>
      <c r="GB631" s="57">
        <v>1.1000000000000001</v>
      </c>
      <c r="GC631" s="471">
        <v>1.1000000000000001</v>
      </c>
      <c r="GD631" s="471">
        <v>1.1000000000000001</v>
      </c>
      <c r="GE631" s="471">
        <v>1.2</v>
      </c>
      <c r="GF631" s="20" t="s">
        <v>20</v>
      </c>
      <c r="GG631" s="20"/>
    </row>
    <row r="632" spans="1:192">
      <c r="A632" s="268"/>
      <c r="B632" s="20" t="s">
        <v>21</v>
      </c>
      <c r="C632" s="36">
        <v>0.7</v>
      </c>
      <c r="D632" s="36">
        <v>0.8</v>
      </c>
      <c r="E632" s="36">
        <v>0.7</v>
      </c>
      <c r="F632" s="36">
        <v>0.6</v>
      </c>
      <c r="G632" s="36">
        <v>0.6</v>
      </c>
      <c r="H632" s="36">
        <v>0.6</v>
      </c>
      <c r="I632" s="36">
        <v>0.6</v>
      </c>
      <c r="J632" s="36">
        <v>0.7</v>
      </c>
      <c r="K632" s="36">
        <v>0.7</v>
      </c>
      <c r="L632" s="36">
        <v>0.7</v>
      </c>
      <c r="M632" s="36">
        <v>0.6</v>
      </c>
      <c r="N632" s="36">
        <v>0.7</v>
      </c>
      <c r="O632" s="36">
        <v>0.7</v>
      </c>
      <c r="P632" s="36">
        <v>0.8</v>
      </c>
      <c r="Q632" s="36">
        <v>0.7</v>
      </c>
      <c r="R632" s="36">
        <v>0.7</v>
      </c>
      <c r="S632" s="36">
        <v>0.6</v>
      </c>
      <c r="T632" s="36">
        <v>0.7</v>
      </c>
      <c r="U632" s="36">
        <v>0.7</v>
      </c>
      <c r="V632" s="36">
        <v>0.7</v>
      </c>
      <c r="W632" s="36">
        <v>0.7</v>
      </c>
      <c r="X632" s="36">
        <v>0.6</v>
      </c>
      <c r="Y632" s="36">
        <v>0.6</v>
      </c>
      <c r="Z632" s="36">
        <v>0.6</v>
      </c>
      <c r="AA632" s="36">
        <v>0.7</v>
      </c>
      <c r="AB632" s="36">
        <v>0.8</v>
      </c>
      <c r="AC632" s="36">
        <v>0.8</v>
      </c>
      <c r="AD632" s="36">
        <v>0.8</v>
      </c>
      <c r="AE632" s="36">
        <v>0.8</v>
      </c>
      <c r="AF632" s="36">
        <v>0.8</v>
      </c>
      <c r="AG632" s="36">
        <v>0.8</v>
      </c>
      <c r="AH632" s="36">
        <v>0.8</v>
      </c>
      <c r="AI632" s="36">
        <v>0.7</v>
      </c>
      <c r="AJ632" s="36">
        <v>0.8</v>
      </c>
      <c r="AK632" s="36">
        <v>0.7</v>
      </c>
      <c r="AL632" s="36">
        <v>0.6</v>
      </c>
      <c r="AM632" s="36">
        <v>0.7</v>
      </c>
      <c r="AN632" s="36">
        <v>0.7</v>
      </c>
      <c r="AO632" s="36">
        <v>0.7</v>
      </c>
      <c r="AP632" s="36">
        <v>0.6</v>
      </c>
      <c r="AQ632" s="36">
        <v>0.5</v>
      </c>
      <c r="AR632" s="36">
        <v>0.5</v>
      </c>
      <c r="AS632" s="36">
        <v>0.5</v>
      </c>
      <c r="AT632" s="36">
        <v>0.5</v>
      </c>
      <c r="AU632" s="36">
        <v>0.6</v>
      </c>
      <c r="AV632" s="36">
        <v>0.6</v>
      </c>
      <c r="AW632" s="36">
        <v>0.6</v>
      </c>
      <c r="AX632" s="36">
        <v>0.6</v>
      </c>
      <c r="AY632" s="36">
        <v>0.7</v>
      </c>
      <c r="AZ632" s="36">
        <v>0.7</v>
      </c>
      <c r="BA632" s="36">
        <v>0.6</v>
      </c>
      <c r="BB632" s="36">
        <v>0.6</v>
      </c>
      <c r="BC632" s="36">
        <v>0.5</v>
      </c>
      <c r="BD632" s="36">
        <v>0.5</v>
      </c>
      <c r="BE632" s="36">
        <v>0.6</v>
      </c>
      <c r="BF632" s="36">
        <v>0.7</v>
      </c>
      <c r="BG632" s="36">
        <v>0.7</v>
      </c>
      <c r="BH632" s="36">
        <v>0.8</v>
      </c>
      <c r="BI632" s="36">
        <v>0.9</v>
      </c>
      <c r="BJ632" s="36">
        <v>1.1000000000000001</v>
      </c>
      <c r="BK632" s="36">
        <v>1.3</v>
      </c>
      <c r="BL632" s="36">
        <v>1.7</v>
      </c>
      <c r="BM632" s="36">
        <v>1.8</v>
      </c>
      <c r="BN632" s="36">
        <v>1.8</v>
      </c>
      <c r="BO632" s="36">
        <v>1.8</v>
      </c>
      <c r="BP632" s="36">
        <v>1.7</v>
      </c>
      <c r="BQ632" s="36">
        <v>1.6</v>
      </c>
      <c r="BR632" s="36">
        <v>1.7</v>
      </c>
      <c r="BS632" s="36">
        <v>1.7</v>
      </c>
      <c r="BT632" s="36">
        <v>1.6</v>
      </c>
      <c r="BU632" s="36">
        <v>1.6</v>
      </c>
      <c r="BV632" s="36">
        <v>1.6</v>
      </c>
      <c r="BW632" s="36">
        <v>1.8</v>
      </c>
      <c r="BX632" s="36">
        <v>1.8</v>
      </c>
      <c r="BY632" s="36">
        <v>1.7</v>
      </c>
      <c r="BZ632" s="36">
        <v>1.6</v>
      </c>
      <c r="CA632" s="36">
        <v>1.4</v>
      </c>
      <c r="CB632" s="36">
        <v>1.3</v>
      </c>
      <c r="CC632" s="36">
        <v>1.3</v>
      </c>
      <c r="CD632" s="36">
        <v>1.3</v>
      </c>
      <c r="CE632" s="36">
        <v>1.2</v>
      </c>
      <c r="CF632" s="36">
        <v>1.2</v>
      </c>
      <c r="CG632" s="36">
        <v>1.3</v>
      </c>
      <c r="CH632" s="36">
        <v>1.3</v>
      </c>
      <c r="CI632" s="36">
        <v>1.4</v>
      </c>
      <c r="CJ632" s="36">
        <v>1.6</v>
      </c>
      <c r="CK632" s="36">
        <v>1.6</v>
      </c>
      <c r="CL632" s="36">
        <v>1.4</v>
      </c>
      <c r="CM632" s="36">
        <v>1.3</v>
      </c>
      <c r="CN632" s="36">
        <v>1.3</v>
      </c>
      <c r="CO632" s="36">
        <v>1.5</v>
      </c>
      <c r="CP632" s="36">
        <v>1.4</v>
      </c>
      <c r="CQ632" s="36">
        <v>1.4</v>
      </c>
      <c r="CR632" s="36">
        <v>1.4</v>
      </c>
      <c r="CS632" s="36">
        <v>1.5</v>
      </c>
      <c r="CT632" s="36">
        <v>1.5</v>
      </c>
      <c r="CU632" s="36">
        <v>1.6</v>
      </c>
      <c r="CV632" s="36">
        <v>1.7</v>
      </c>
      <c r="CW632" s="36">
        <v>1.6</v>
      </c>
      <c r="CX632" s="36">
        <v>1.5</v>
      </c>
      <c r="CY632" s="36">
        <v>1.5</v>
      </c>
      <c r="CZ632" s="36">
        <v>1.5</v>
      </c>
      <c r="DA632" s="36">
        <v>1.4</v>
      </c>
      <c r="DB632" s="36">
        <v>1.4</v>
      </c>
      <c r="DC632" s="36">
        <v>1.4</v>
      </c>
      <c r="DD632" s="213">
        <v>1.3</v>
      </c>
      <c r="DE632" s="213">
        <v>1.4</v>
      </c>
      <c r="DF632" s="213">
        <v>1.2</v>
      </c>
      <c r="DG632" s="213">
        <v>1.2</v>
      </c>
      <c r="DH632" s="213">
        <v>1.3</v>
      </c>
      <c r="DI632" s="213">
        <v>1.3</v>
      </c>
      <c r="DJ632" s="213">
        <v>1.2</v>
      </c>
      <c r="DK632" s="213">
        <v>1.2</v>
      </c>
      <c r="DL632" s="213">
        <v>1.2</v>
      </c>
      <c r="DM632">
        <v>1.2</v>
      </c>
      <c r="DN632">
        <v>1.1000000000000001</v>
      </c>
      <c r="DO632">
        <v>1.1000000000000001</v>
      </c>
      <c r="DP632" s="213">
        <v>1</v>
      </c>
      <c r="DQ632" s="213">
        <v>1</v>
      </c>
      <c r="DR632" s="213">
        <v>0.9</v>
      </c>
      <c r="DS632" s="20">
        <v>1</v>
      </c>
      <c r="DT632" s="20">
        <v>0.9</v>
      </c>
      <c r="DU632" s="20">
        <v>0.8</v>
      </c>
      <c r="DV632" s="20">
        <v>1.5</v>
      </c>
      <c r="DW632" s="20">
        <v>0.7</v>
      </c>
      <c r="DX632" s="20">
        <v>0.7</v>
      </c>
      <c r="DY632" s="20">
        <v>0.6</v>
      </c>
      <c r="DZ632" s="20">
        <v>0.6</v>
      </c>
      <c r="EA632" s="20">
        <v>0.6</v>
      </c>
      <c r="EB632" s="20">
        <v>0.6</v>
      </c>
      <c r="EC632" s="20">
        <v>0.6</v>
      </c>
      <c r="ED632" s="20">
        <v>0.6</v>
      </c>
      <c r="EE632" s="20">
        <v>0.6</v>
      </c>
      <c r="EF632" s="20">
        <v>0.6</v>
      </c>
      <c r="EG632" s="20">
        <v>0.6</v>
      </c>
      <c r="EH632" s="20">
        <v>0.6</v>
      </c>
      <c r="EI632" s="20">
        <v>0.6</v>
      </c>
      <c r="EJ632" s="20">
        <v>0.6</v>
      </c>
      <c r="EK632" s="20">
        <v>0.5</v>
      </c>
      <c r="EL632">
        <v>0.5</v>
      </c>
      <c r="EM632">
        <v>0.5</v>
      </c>
      <c r="EN632">
        <v>0.5</v>
      </c>
      <c r="EO632">
        <v>0.4</v>
      </c>
      <c r="EP632">
        <v>0.4</v>
      </c>
      <c r="EQ632">
        <v>0.5</v>
      </c>
      <c r="ER632" s="213">
        <v>0.5</v>
      </c>
      <c r="ES632" s="213">
        <v>0.6</v>
      </c>
      <c r="ET632" s="213">
        <v>0.6</v>
      </c>
      <c r="EU632" s="213">
        <v>0.5</v>
      </c>
      <c r="EV632" s="213">
        <v>0.5</v>
      </c>
      <c r="EW632" s="213">
        <v>0.6</v>
      </c>
      <c r="EX632" s="213">
        <v>0.5</v>
      </c>
      <c r="EY632" s="213">
        <v>0.6</v>
      </c>
      <c r="EZ632" s="213">
        <v>0.6</v>
      </c>
      <c r="FA632" s="213">
        <v>0.6</v>
      </c>
      <c r="FB632" s="213">
        <v>0.6</v>
      </c>
      <c r="FC632" s="386">
        <v>0.6</v>
      </c>
      <c r="FD632" s="393">
        <v>0.6</v>
      </c>
      <c r="FE632" s="57">
        <v>0.7</v>
      </c>
      <c r="FF632" s="57">
        <v>0.7</v>
      </c>
      <c r="FG632" s="57">
        <v>0.6</v>
      </c>
      <c r="FH632" s="57">
        <v>0.6</v>
      </c>
      <c r="FI632" s="391">
        <v>0.6</v>
      </c>
      <c r="FJ632" s="391">
        <v>0.7</v>
      </c>
      <c r="FK632" s="213">
        <v>0.6</v>
      </c>
      <c r="FL632" s="213">
        <v>0.7</v>
      </c>
      <c r="FM632" s="416">
        <v>0.7</v>
      </c>
      <c r="FN632" s="417">
        <v>0.8</v>
      </c>
      <c r="FO632" s="418">
        <v>0.8</v>
      </c>
      <c r="FP632" s="419">
        <v>0.9</v>
      </c>
      <c r="FQ632" s="420">
        <v>0.9</v>
      </c>
      <c r="FR632" s="425">
        <v>1.1000000000000001</v>
      </c>
      <c r="FS632" s="57">
        <v>1</v>
      </c>
      <c r="FT632" s="428">
        <v>0.6</v>
      </c>
      <c r="FU632" s="429">
        <v>1.1000000000000001</v>
      </c>
      <c r="FV632" s="433">
        <v>0.6</v>
      </c>
      <c r="FW632" s="436">
        <v>1.2</v>
      </c>
      <c r="FX632" s="437">
        <v>1.2</v>
      </c>
      <c r="FY632" s="446">
        <v>1.2</v>
      </c>
      <c r="FZ632" s="452">
        <v>1.2</v>
      </c>
      <c r="GA632" s="462">
        <v>1.2</v>
      </c>
      <c r="GB632" s="57">
        <v>1.3</v>
      </c>
      <c r="GC632" s="471">
        <v>1.4</v>
      </c>
      <c r="GD632" s="471">
        <v>1.4</v>
      </c>
      <c r="GE632" s="471">
        <v>1.4</v>
      </c>
      <c r="GF632" s="20" t="s">
        <v>21</v>
      </c>
      <c r="GG632" s="20"/>
    </row>
    <row r="633" spans="1:192">
      <c r="A633" s="268"/>
      <c r="B633" s="20" t="s">
        <v>22</v>
      </c>
      <c r="C633" s="36">
        <v>0.8</v>
      </c>
      <c r="D633" s="36">
        <v>0.8</v>
      </c>
      <c r="E633" s="36">
        <v>0.7</v>
      </c>
      <c r="F633" s="36">
        <v>0.6</v>
      </c>
      <c r="G633" s="36">
        <v>0.6</v>
      </c>
      <c r="H633" s="36">
        <v>0.5</v>
      </c>
      <c r="I633" s="36">
        <v>0.5</v>
      </c>
      <c r="J633" s="36">
        <v>0.4</v>
      </c>
      <c r="K633" s="36">
        <v>0.4</v>
      </c>
      <c r="L633" s="36">
        <v>0.6</v>
      </c>
      <c r="M633" s="36">
        <v>0.6</v>
      </c>
      <c r="N633" s="36">
        <v>0.6</v>
      </c>
      <c r="O633" s="36">
        <v>0.7</v>
      </c>
      <c r="P633" s="36">
        <v>0.8</v>
      </c>
      <c r="Q633" s="36">
        <v>0.7</v>
      </c>
      <c r="R633" s="36">
        <v>0.5</v>
      </c>
      <c r="S633" s="36">
        <v>0.5</v>
      </c>
      <c r="T633" s="36">
        <v>0.5</v>
      </c>
      <c r="U633" s="36">
        <v>0.4</v>
      </c>
      <c r="V633" s="36">
        <v>0.5</v>
      </c>
      <c r="W633" s="36">
        <v>0.5</v>
      </c>
      <c r="X633" s="36">
        <v>0.5</v>
      </c>
      <c r="Y633" s="36">
        <v>0.7</v>
      </c>
      <c r="Z633" s="36">
        <v>0.7</v>
      </c>
      <c r="AA633" s="36">
        <v>0.9</v>
      </c>
      <c r="AB633" s="36">
        <v>0.9</v>
      </c>
      <c r="AC633" s="36">
        <v>0.8</v>
      </c>
      <c r="AD633" s="36">
        <v>0.7</v>
      </c>
      <c r="AE633" s="36">
        <v>0.7</v>
      </c>
      <c r="AF633" s="36">
        <v>0.7</v>
      </c>
      <c r="AG633" s="36">
        <v>0.7</v>
      </c>
      <c r="AH633" s="36">
        <v>0.8</v>
      </c>
      <c r="AI633" s="36">
        <v>0.7</v>
      </c>
      <c r="AJ633" s="36">
        <v>0.7</v>
      </c>
      <c r="AK633" s="36">
        <v>0.8</v>
      </c>
      <c r="AL633" s="36">
        <v>0.7</v>
      </c>
      <c r="AM633" s="36">
        <v>0.8</v>
      </c>
      <c r="AN633" s="36">
        <v>0.8</v>
      </c>
      <c r="AO633" s="36">
        <v>0.7</v>
      </c>
      <c r="AP633" s="36">
        <v>0.6</v>
      </c>
      <c r="AQ633" s="36">
        <v>0.6</v>
      </c>
      <c r="AR633" s="36">
        <v>0.5</v>
      </c>
      <c r="AS633" s="36">
        <v>0.6</v>
      </c>
      <c r="AT633" s="36">
        <v>0.6</v>
      </c>
      <c r="AU633" s="36">
        <v>0.6</v>
      </c>
      <c r="AV633" s="36">
        <v>0.6</v>
      </c>
      <c r="AW633" s="36">
        <v>0.6</v>
      </c>
      <c r="AX633" s="36">
        <v>0.6</v>
      </c>
      <c r="AY633" s="36">
        <v>0.7</v>
      </c>
      <c r="AZ633" s="36">
        <v>0.7</v>
      </c>
      <c r="BA633" s="36">
        <v>0.7</v>
      </c>
      <c r="BB633" s="36">
        <v>0.6</v>
      </c>
      <c r="BC633" s="36">
        <v>0.7</v>
      </c>
      <c r="BD633" s="36">
        <v>0.6</v>
      </c>
      <c r="BE633" s="36">
        <v>0.7</v>
      </c>
      <c r="BF633" s="36">
        <v>0.8</v>
      </c>
      <c r="BG633" s="36">
        <v>0.8</v>
      </c>
      <c r="BH633" s="36">
        <v>1</v>
      </c>
      <c r="BI633" s="36">
        <v>1.2</v>
      </c>
      <c r="BJ633" s="36">
        <v>1.4</v>
      </c>
      <c r="BK633" s="36">
        <v>1.7</v>
      </c>
      <c r="BL633" s="36">
        <v>1.9</v>
      </c>
      <c r="BM633" s="36">
        <v>2</v>
      </c>
      <c r="BN633" s="36">
        <v>2.1</v>
      </c>
      <c r="BO633" s="36">
        <v>2</v>
      </c>
      <c r="BP633" s="36">
        <v>1.9</v>
      </c>
      <c r="BQ633" s="36">
        <v>1.8</v>
      </c>
      <c r="BR633" s="36">
        <v>1.8</v>
      </c>
      <c r="BS633" s="36">
        <v>1.8</v>
      </c>
      <c r="BT633" s="36">
        <v>1.8</v>
      </c>
      <c r="BU633" s="36">
        <v>1.9</v>
      </c>
      <c r="BV633" s="36">
        <v>1.9</v>
      </c>
      <c r="BW633" s="36">
        <v>2.4</v>
      </c>
      <c r="BX633" s="36">
        <v>2.5</v>
      </c>
      <c r="BY633" s="36">
        <v>2.2000000000000002</v>
      </c>
      <c r="BZ633" s="36">
        <v>1.9</v>
      </c>
      <c r="CA633" s="36">
        <v>1.7</v>
      </c>
      <c r="CB633" s="36">
        <v>1.7</v>
      </c>
      <c r="CC633" s="36">
        <v>1.6</v>
      </c>
      <c r="CD633" s="36">
        <v>1.6</v>
      </c>
      <c r="CE633" s="36">
        <v>1.5</v>
      </c>
      <c r="CF633" s="36">
        <v>1.5</v>
      </c>
      <c r="CG633" s="36">
        <v>1.7</v>
      </c>
      <c r="CH633" s="36">
        <v>1.8</v>
      </c>
      <c r="CI633" s="36">
        <v>2</v>
      </c>
      <c r="CJ633" s="36">
        <v>2</v>
      </c>
      <c r="CK633" s="36">
        <v>1.8</v>
      </c>
      <c r="CL633" s="36">
        <v>1.6</v>
      </c>
      <c r="CM633" s="36">
        <v>1.5</v>
      </c>
      <c r="CN633" s="36">
        <v>1.5</v>
      </c>
      <c r="CO633" s="36">
        <v>1.4</v>
      </c>
      <c r="CP633" s="36">
        <v>1.3</v>
      </c>
      <c r="CQ633" s="36">
        <v>1.4</v>
      </c>
      <c r="CR633" s="36">
        <v>1.4</v>
      </c>
      <c r="CS633" s="36">
        <v>1.6</v>
      </c>
      <c r="CT633" s="36">
        <v>1.6</v>
      </c>
      <c r="CU633" s="36">
        <v>1.9</v>
      </c>
      <c r="CV633" s="36">
        <v>1.9</v>
      </c>
      <c r="CW633" s="36">
        <v>1.8</v>
      </c>
      <c r="CX633" s="36">
        <v>1.6</v>
      </c>
      <c r="CY633" s="36">
        <v>1.6</v>
      </c>
      <c r="CZ633" s="36">
        <v>1.3</v>
      </c>
      <c r="DA633" s="36">
        <v>1.3</v>
      </c>
      <c r="DB633" s="36">
        <v>1.3</v>
      </c>
      <c r="DC633" s="36">
        <v>1.3</v>
      </c>
      <c r="DD633" s="213">
        <v>1.4</v>
      </c>
      <c r="DE633" s="213">
        <v>1.5</v>
      </c>
      <c r="DF633" s="213">
        <v>1.6</v>
      </c>
      <c r="DG633" s="213">
        <v>1.6</v>
      </c>
      <c r="DH633" s="213">
        <v>1.7</v>
      </c>
      <c r="DI633" s="213">
        <v>1.6</v>
      </c>
      <c r="DJ633" s="213">
        <v>1.5</v>
      </c>
      <c r="DK633" s="213">
        <v>1.4</v>
      </c>
      <c r="DL633" s="213">
        <v>1.3</v>
      </c>
      <c r="DM633">
        <v>1.2</v>
      </c>
      <c r="DN633">
        <v>1.1000000000000001</v>
      </c>
      <c r="DO633">
        <v>1.2</v>
      </c>
      <c r="DP633" s="213">
        <v>1.1000000000000001</v>
      </c>
      <c r="DQ633" s="213">
        <v>1.2</v>
      </c>
      <c r="DR633" s="213">
        <v>1.2</v>
      </c>
      <c r="DS633" s="20">
        <v>1.3</v>
      </c>
      <c r="DT633" s="20">
        <v>1.3</v>
      </c>
      <c r="DU633" s="20">
        <v>1.3</v>
      </c>
      <c r="DV633" s="20">
        <v>1.5</v>
      </c>
      <c r="DW633" s="20">
        <v>1</v>
      </c>
      <c r="DX633" s="20">
        <v>0.9</v>
      </c>
      <c r="DY633" s="20">
        <v>0.9</v>
      </c>
      <c r="DZ633" s="20">
        <v>0.9</v>
      </c>
      <c r="EA633" s="20">
        <v>0.9</v>
      </c>
      <c r="EB633" s="20">
        <v>0.9</v>
      </c>
      <c r="EC633" s="20">
        <v>0.8</v>
      </c>
      <c r="ED633" s="20">
        <v>0.9</v>
      </c>
      <c r="EE633" s="20">
        <v>1</v>
      </c>
      <c r="EF633" s="20">
        <v>1</v>
      </c>
      <c r="EG633" s="20">
        <v>0.9</v>
      </c>
      <c r="EH633" s="20">
        <v>0.7</v>
      </c>
      <c r="EI633" s="20">
        <v>0.7</v>
      </c>
      <c r="EJ633" s="20">
        <v>0.6</v>
      </c>
      <c r="EK633" s="20">
        <v>0.6</v>
      </c>
      <c r="EL633">
        <v>0.5</v>
      </c>
      <c r="EM633">
        <v>0.5</v>
      </c>
      <c r="EN633">
        <v>0.5</v>
      </c>
      <c r="EO633">
        <v>0.5</v>
      </c>
      <c r="EP633">
        <v>0.5</v>
      </c>
      <c r="EQ633">
        <v>0.5</v>
      </c>
      <c r="ER633" s="213">
        <v>0.6</v>
      </c>
      <c r="ES633" s="213">
        <v>0.8</v>
      </c>
      <c r="ET633" s="213">
        <v>0.6</v>
      </c>
      <c r="EU633" s="213">
        <v>0.6</v>
      </c>
      <c r="EV633" s="213">
        <v>0.6</v>
      </c>
      <c r="EW633" s="213">
        <v>0.6</v>
      </c>
      <c r="EX633" s="213">
        <v>0.6</v>
      </c>
      <c r="EY633" s="213">
        <v>0.6</v>
      </c>
      <c r="EZ633" s="213">
        <v>0.6</v>
      </c>
      <c r="FA633" s="213">
        <v>0.6</v>
      </c>
      <c r="FB633" s="213">
        <v>0.7</v>
      </c>
      <c r="FC633" s="386">
        <v>0.8</v>
      </c>
      <c r="FD633" s="393">
        <v>0.8</v>
      </c>
      <c r="FE633" s="57">
        <v>0.8</v>
      </c>
      <c r="FF633" s="57">
        <v>0.8</v>
      </c>
      <c r="FG633" s="57">
        <v>0.8</v>
      </c>
      <c r="FH633" s="57">
        <v>0.8</v>
      </c>
      <c r="FI633" s="391">
        <v>0.7</v>
      </c>
      <c r="FJ633" s="391">
        <v>0.7</v>
      </c>
      <c r="FK633" s="213">
        <v>0.7</v>
      </c>
      <c r="FL633" s="213">
        <v>0.6</v>
      </c>
      <c r="FM633" s="416">
        <v>0.7</v>
      </c>
      <c r="FN633" s="417">
        <v>0.8</v>
      </c>
      <c r="FO633" s="418">
        <v>0.8</v>
      </c>
      <c r="FP633" s="419">
        <v>0.8</v>
      </c>
      <c r="FQ633" s="420">
        <v>0.8</v>
      </c>
      <c r="FR633" s="57">
        <v>1</v>
      </c>
      <c r="FS633" s="57">
        <v>0.9</v>
      </c>
      <c r="FT633" s="428">
        <v>0.8</v>
      </c>
      <c r="FU633" s="429">
        <v>1.2</v>
      </c>
      <c r="FV633" s="433">
        <v>0.8</v>
      </c>
      <c r="FW633" s="436">
        <v>1.2</v>
      </c>
      <c r="FX633" s="437">
        <v>1.2</v>
      </c>
      <c r="FY633" s="446">
        <v>1.3</v>
      </c>
      <c r="FZ633" s="452">
        <v>1.3</v>
      </c>
      <c r="GA633" s="462">
        <v>1.3</v>
      </c>
      <c r="GB633" s="57">
        <v>1.5</v>
      </c>
      <c r="GC633" s="471">
        <v>1.6</v>
      </c>
      <c r="GD633" s="471">
        <v>1.5</v>
      </c>
      <c r="GE633" s="471">
        <v>1.5</v>
      </c>
      <c r="GF633" s="20" t="s">
        <v>22</v>
      </c>
      <c r="GG633" s="20"/>
    </row>
    <row r="634" spans="1:192">
      <c r="A634" s="268"/>
      <c r="B634" s="20" t="s">
        <v>23</v>
      </c>
      <c r="C634" s="36">
        <v>0.9</v>
      </c>
      <c r="D634" s="36">
        <v>0.9</v>
      </c>
      <c r="E634" s="36">
        <v>0.8</v>
      </c>
      <c r="F634" s="36">
        <v>0.7</v>
      </c>
      <c r="G634" s="36">
        <v>0.7</v>
      </c>
      <c r="H634" s="36">
        <v>0.6</v>
      </c>
      <c r="I634" s="36">
        <v>0.6</v>
      </c>
      <c r="J634" s="36">
        <v>0.6</v>
      </c>
      <c r="K634" s="36">
        <v>0.6</v>
      </c>
      <c r="L634" s="36">
        <v>0.7</v>
      </c>
      <c r="M634" s="36">
        <v>0.7</v>
      </c>
      <c r="N634" s="36">
        <v>0.7</v>
      </c>
      <c r="O634" s="36">
        <v>0.9</v>
      </c>
      <c r="P634" s="36">
        <v>0.9</v>
      </c>
      <c r="Q634" s="36">
        <v>0.8</v>
      </c>
      <c r="R634" s="36">
        <v>0.7</v>
      </c>
      <c r="S634" s="36">
        <v>0.7</v>
      </c>
      <c r="T634" s="36">
        <v>0.7</v>
      </c>
      <c r="U634" s="36">
        <v>0.7</v>
      </c>
      <c r="V634" s="36">
        <v>0.6</v>
      </c>
      <c r="W634" s="36">
        <v>0.6</v>
      </c>
      <c r="X634" s="36">
        <v>0.7</v>
      </c>
      <c r="Y634" s="36">
        <v>0.8</v>
      </c>
      <c r="Z634" s="36">
        <v>0.8</v>
      </c>
      <c r="AA634" s="36">
        <v>0.9</v>
      </c>
      <c r="AB634" s="36">
        <v>1</v>
      </c>
      <c r="AC634" s="36">
        <v>1</v>
      </c>
      <c r="AD634" s="36">
        <v>0.9</v>
      </c>
      <c r="AE634" s="36">
        <v>0.9</v>
      </c>
      <c r="AF634" s="36">
        <v>0.9</v>
      </c>
      <c r="AG634" s="36">
        <v>0.8</v>
      </c>
      <c r="AH634" s="36">
        <v>0.8</v>
      </c>
      <c r="AI634" s="36">
        <v>0.9</v>
      </c>
      <c r="AJ634" s="36">
        <v>0.9</v>
      </c>
      <c r="AK634" s="36">
        <v>1</v>
      </c>
      <c r="AL634" s="36">
        <v>1</v>
      </c>
      <c r="AM634" s="36">
        <v>1</v>
      </c>
      <c r="AN634" s="36">
        <v>1</v>
      </c>
      <c r="AO634" s="36">
        <v>1</v>
      </c>
      <c r="AP634" s="36">
        <v>0.9</v>
      </c>
      <c r="AQ634" s="36">
        <v>0.8</v>
      </c>
      <c r="AR634" s="36">
        <v>0.6</v>
      </c>
      <c r="AS634" s="36">
        <v>0.6</v>
      </c>
      <c r="AT634" s="36">
        <v>0.7</v>
      </c>
      <c r="AU634" s="36">
        <v>0.6</v>
      </c>
      <c r="AV634" s="36">
        <v>0.6</v>
      </c>
      <c r="AW634" s="36">
        <v>0.6</v>
      </c>
      <c r="AX634" s="36">
        <v>0.7</v>
      </c>
      <c r="AY634" s="36">
        <v>0.7</v>
      </c>
      <c r="AZ634" s="36">
        <v>0.7</v>
      </c>
      <c r="BA634" s="36">
        <v>0.7</v>
      </c>
      <c r="BB634" s="36">
        <v>0.6</v>
      </c>
      <c r="BC634" s="36">
        <v>0.6</v>
      </c>
      <c r="BD634" s="36">
        <v>0.6</v>
      </c>
      <c r="BE634" s="36">
        <v>0.7</v>
      </c>
      <c r="BF634" s="36">
        <v>0.7</v>
      </c>
      <c r="BG634" s="36">
        <v>0.8</v>
      </c>
      <c r="BH634" s="36">
        <v>0.9</v>
      </c>
      <c r="BI634" s="36">
        <v>1.1000000000000001</v>
      </c>
      <c r="BJ634" s="36">
        <v>1.2</v>
      </c>
      <c r="BK634" s="36">
        <v>1.3</v>
      </c>
      <c r="BL634" s="36">
        <v>1.7</v>
      </c>
      <c r="BM634" s="36">
        <v>1.7</v>
      </c>
      <c r="BN634" s="36">
        <v>1.6</v>
      </c>
      <c r="BO634" s="36">
        <v>1.5</v>
      </c>
      <c r="BP634" s="36">
        <v>1.5</v>
      </c>
      <c r="BQ634" s="36">
        <v>1.4</v>
      </c>
      <c r="BR634" s="36">
        <v>1.5</v>
      </c>
      <c r="BS634" s="36">
        <v>1.4</v>
      </c>
      <c r="BT634" s="36">
        <v>1.5</v>
      </c>
      <c r="BU634" s="36">
        <v>1.5</v>
      </c>
      <c r="BV634" s="36">
        <v>1.6</v>
      </c>
      <c r="BW634" s="36">
        <v>1.8</v>
      </c>
      <c r="BX634" s="36">
        <v>1.8</v>
      </c>
      <c r="BY634" s="36">
        <v>1.7</v>
      </c>
      <c r="BZ634" s="36">
        <v>1.5</v>
      </c>
      <c r="CA634" s="36">
        <v>1.4</v>
      </c>
      <c r="CB634" s="36">
        <v>1.2</v>
      </c>
      <c r="CC634" s="36">
        <v>1.2</v>
      </c>
      <c r="CD634" s="36">
        <v>1.2</v>
      </c>
      <c r="CE634" s="36">
        <v>1.2</v>
      </c>
      <c r="CF634" s="36">
        <v>1.3</v>
      </c>
      <c r="CG634" s="36">
        <v>1.3</v>
      </c>
      <c r="CH634" s="36">
        <v>1.4</v>
      </c>
      <c r="CI634" s="36">
        <v>1.5</v>
      </c>
      <c r="CJ634" s="36">
        <v>1.5</v>
      </c>
      <c r="CK634" s="36">
        <v>1.5</v>
      </c>
      <c r="CL634" s="36">
        <v>1.3</v>
      </c>
      <c r="CM634" s="36">
        <v>1.3</v>
      </c>
      <c r="CN634" s="36">
        <v>1.2</v>
      </c>
      <c r="CO634" s="36">
        <v>1.2</v>
      </c>
      <c r="CP634" s="36">
        <v>1.3</v>
      </c>
      <c r="CQ634" s="36">
        <v>1.3</v>
      </c>
      <c r="CR634" s="36">
        <v>1.3</v>
      </c>
      <c r="CS634" s="36">
        <v>1.4</v>
      </c>
      <c r="CT634" s="36">
        <v>1.5</v>
      </c>
      <c r="CU634" s="36">
        <v>1.6</v>
      </c>
      <c r="CV634" s="36">
        <v>1.6</v>
      </c>
      <c r="CW634" s="36">
        <v>1.5</v>
      </c>
      <c r="CX634" s="36">
        <v>1.4</v>
      </c>
      <c r="CY634" s="36">
        <v>1.3</v>
      </c>
      <c r="CZ634" s="36">
        <v>1.2</v>
      </c>
      <c r="DA634" s="36">
        <v>1.2</v>
      </c>
      <c r="DB634" s="36">
        <v>1.2</v>
      </c>
      <c r="DC634" s="36">
        <v>1.2</v>
      </c>
      <c r="DD634" s="213">
        <v>1.2</v>
      </c>
      <c r="DE634" s="213">
        <v>1.3</v>
      </c>
      <c r="DF634" s="213">
        <v>1.3</v>
      </c>
      <c r="DG634" s="213">
        <v>1.3</v>
      </c>
      <c r="DH634" s="213">
        <v>1.4</v>
      </c>
      <c r="DI634" s="213">
        <v>1.3</v>
      </c>
      <c r="DJ634" s="213">
        <v>1.2</v>
      </c>
      <c r="DK634" s="213">
        <v>1.1000000000000001</v>
      </c>
      <c r="DL634" s="213">
        <v>1</v>
      </c>
      <c r="DM634">
        <v>1</v>
      </c>
      <c r="DN634">
        <v>0.9</v>
      </c>
      <c r="DO634">
        <v>0.9</v>
      </c>
      <c r="DP634" s="213">
        <v>0.9</v>
      </c>
      <c r="DQ634" s="213">
        <v>0.9</v>
      </c>
      <c r="DR634" s="213">
        <v>0.9</v>
      </c>
      <c r="DS634" s="20">
        <v>1</v>
      </c>
      <c r="DT634" s="20">
        <v>0.9</v>
      </c>
      <c r="DU634" s="20">
        <v>0.8</v>
      </c>
      <c r="DV634" s="20">
        <v>0.9</v>
      </c>
      <c r="DW634" s="20">
        <v>0.7</v>
      </c>
      <c r="DX634" s="20">
        <v>0.6</v>
      </c>
      <c r="DY634" s="20">
        <v>0.6</v>
      </c>
      <c r="DZ634" s="20">
        <v>0.6</v>
      </c>
      <c r="EA634" s="20">
        <v>0.6</v>
      </c>
      <c r="EB634" s="20">
        <v>0.6</v>
      </c>
      <c r="EC634" s="20">
        <v>0.6</v>
      </c>
      <c r="ED634" s="20">
        <v>0.6</v>
      </c>
      <c r="EE634" s="20">
        <v>0.7</v>
      </c>
      <c r="EF634" s="20">
        <v>0.7</v>
      </c>
      <c r="EG634" s="20">
        <v>0.6</v>
      </c>
      <c r="EH634" s="20">
        <v>0.6</v>
      </c>
      <c r="EI634" s="20">
        <v>0.6</v>
      </c>
      <c r="EJ634" s="20">
        <v>0.5</v>
      </c>
      <c r="EK634" s="20">
        <v>0.6</v>
      </c>
      <c r="EL634" s="331">
        <v>0.6</v>
      </c>
      <c r="EM634" s="331">
        <v>0.6</v>
      </c>
      <c r="EN634" s="331">
        <v>0.6</v>
      </c>
      <c r="EO634" s="331">
        <v>0.5</v>
      </c>
      <c r="EP634" s="331">
        <v>0.6</v>
      </c>
      <c r="EQ634">
        <v>0.6</v>
      </c>
      <c r="ER634" s="213">
        <v>0.6</v>
      </c>
      <c r="ES634" s="213">
        <v>0.6</v>
      </c>
      <c r="ET634" s="213">
        <v>0.6</v>
      </c>
      <c r="EU634" s="213">
        <v>0.5</v>
      </c>
      <c r="EV634" s="213">
        <v>0.6</v>
      </c>
      <c r="EW634" s="213">
        <v>0.6</v>
      </c>
      <c r="EX634" s="213">
        <v>0.6</v>
      </c>
      <c r="EY634" s="213">
        <v>0.6</v>
      </c>
      <c r="EZ634" s="213">
        <v>0.6</v>
      </c>
      <c r="FA634" s="213">
        <v>0.7</v>
      </c>
      <c r="FB634" s="213">
        <v>0.7</v>
      </c>
      <c r="FC634" s="386">
        <v>0.8</v>
      </c>
      <c r="FD634" s="393">
        <v>0.8</v>
      </c>
      <c r="FE634" s="57">
        <v>0.8</v>
      </c>
      <c r="FF634" s="57">
        <v>0.7</v>
      </c>
      <c r="FG634" s="57">
        <v>0.7</v>
      </c>
      <c r="FH634" s="57">
        <v>0.7</v>
      </c>
      <c r="FI634" s="391">
        <v>0.7</v>
      </c>
      <c r="FJ634" s="391">
        <v>0.6</v>
      </c>
      <c r="FK634" s="213">
        <v>0.6</v>
      </c>
      <c r="FL634" s="213">
        <v>0.7</v>
      </c>
      <c r="FM634" s="416">
        <v>0.8</v>
      </c>
      <c r="FN634" s="417">
        <v>0.8</v>
      </c>
      <c r="FO634" s="418">
        <v>0.8</v>
      </c>
      <c r="FP634" s="419">
        <v>0.9</v>
      </c>
      <c r="FQ634" s="57">
        <v>1</v>
      </c>
      <c r="FR634" s="57">
        <v>1.2</v>
      </c>
      <c r="FS634" s="57">
        <v>1.2</v>
      </c>
      <c r="FT634" s="428">
        <v>0.8</v>
      </c>
      <c r="FU634" s="429">
        <v>1.2</v>
      </c>
      <c r="FV634" s="433">
        <v>0.8</v>
      </c>
      <c r="FW634" s="436">
        <v>1.2</v>
      </c>
      <c r="FX634" s="437">
        <v>1.2</v>
      </c>
      <c r="FY634" s="446">
        <v>1.3</v>
      </c>
      <c r="FZ634" s="452">
        <v>1.4</v>
      </c>
      <c r="GA634" s="462">
        <v>1.4</v>
      </c>
      <c r="GB634" s="57">
        <v>1.5</v>
      </c>
      <c r="GC634" s="471">
        <v>1.5</v>
      </c>
      <c r="GD634" s="471">
        <v>1.5</v>
      </c>
      <c r="GE634" s="471">
        <v>1.5</v>
      </c>
      <c r="GF634" s="20" t="s">
        <v>23</v>
      </c>
      <c r="GG634" s="20"/>
    </row>
    <row r="635" spans="1:192" ht="12.75" customHeight="1">
      <c r="A635" s="268"/>
      <c r="B635" s="20" t="s">
        <v>24</v>
      </c>
      <c r="C635" s="36">
        <v>2</v>
      </c>
      <c r="D635" s="36">
        <v>2</v>
      </c>
      <c r="E635" s="36">
        <v>1.8</v>
      </c>
      <c r="F635" s="36">
        <v>1.5</v>
      </c>
      <c r="G635" s="36">
        <v>1.4</v>
      </c>
      <c r="H635" s="36">
        <v>1.2</v>
      </c>
      <c r="I635" s="36">
        <v>1.2</v>
      </c>
      <c r="J635" s="36">
        <v>1.1000000000000001</v>
      </c>
      <c r="K635" s="36">
        <v>1</v>
      </c>
      <c r="L635" s="36">
        <v>1.1000000000000001</v>
      </c>
      <c r="M635" s="36">
        <v>1.4</v>
      </c>
      <c r="N635" s="36">
        <v>1.6</v>
      </c>
      <c r="O635" s="36">
        <v>1.7</v>
      </c>
      <c r="P635" s="36">
        <v>1.7</v>
      </c>
      <c r="Q635" s="36">
        <v>1.7</v>
      </c>
      <c r="R635" s="36">
        <v>1.5</v>
      </c>
      <c r="S635" s="36">
        <v>1.4</v>
      </c>
      <c r="T635" s="36">
        <v>1.3</v>
      </c>
      <c r="U635" s="36">
        <v>1.1000000000000001</v>
      </c>
      <c r="V635" s="36">
        <v>1.2</v>
      </c>
      <c r="W635" s="36">
        <v>1.3</v>
      </c>
      <c r="X635" s="36">
        <v>1.5</v>
      </c>
      <c r="Y635" s="36">
        <v>1.9</v>
      </c>
      <c r="Z635" s="36">
        <v>1.9</v>
      </c>
      <c r="AA635" s="36">
        <v>2.1</v>
      </c>
      <c r="AB635" s="36">
        <v>2.5</v>
      </c>
      <c r="AC635" s="36">
        <v>2.4</v>
      </c>
      <c r="AD635" s="36">
        <v>2</v>
      </c>
      <c r="AE635" s="36">
        <v>1.9</v>
      </c>
      <c r="AF635" s="36">
        <v>1.8</v>
      </c>
      <c r="AG635" s="36">
        <v>1.8</v>
      </c>
      <c r="AH635" s="36">
        <v>1.8</v>
      </c>
      <c r="AI635" s="36">
        <v>1.8</v>
      </c>
      <c r="AJ635" s="36">
        <v>1.9</v>
      </c>
      <c r="AK635" s="36">
        <v>2</v>
      </c>
      <c r="AL635" s="36">
        <v>2.1</v>
      </c>
      <c r="AM635" s="36">
        <v>2.2999999999999998</v>
      </c>
      <c r="AN635" s="36">
        <v>2.2999999999999998</v>
      </c>
      <c r="AO635" s="36">
        <v>2.2000000000000002</v>
      </c>
      <c r="AP635" s="36">
        <v>1.7</v>
      </c>
      <c r="AQ635" s="36">
        <v>1.5</v>
      </c>
      <c r="AR635" s="36">
        <v>1.4</v>
      </c>
      <c r="AS635" s="36">
        <v>1.4</v>
      </c>
      <c r="AT635" s="36">
        <v>1.5</v>
      </c>
      <c r="AU635" s="36">
        <v>1.3</v>
      </c>
      <c r="AV635" s="36">
        <v>1.3</v>
      </c>
      <c r="AW635" s="36">
        <v>1.3</v>
      </c>
      <c r="AX635" s="36">
        <v>1.5</v>
      </c>
      <c r="AY635" s="36">
        <v>1.7</v>
      </c>
      <c r="AZ635" s="36">
        <v>1.8</v>
      </c>
      <c r="BA635" s="36">
        <v>1.6</v>
      </c>
      <c r="BB635" s="36">
        <v>1.5</v>
      </c>
      <c r="BC635" s="36">
        <v>1.4</v>
      </c>
      <c r="BD635" s="36">
        <v>1.3</v>
      </c>
      <c r="BE635" s="36">
        <v>1.4</v>
      </c>
      <c r="BF635" s="36">
        <v>1.5</v>
      </c>
      <c r="BG635" s="36">
        <v>1.7</v>
      </c>
      <c r="BH635" s="36">
        <v>1.8</v>
      </c>
      <c r="BI635" s="36">
        <v>2.1</v>
      </c>
      <c r="BJ635" s="36">
        <v>2.5</v>
      </c>
      <c r="BK635" s="36">
        <v>2.8</v>
      </c>
      <c r="BL635" s="36">
        <v>3.2</v>
      </c>
      <c r="BM635" s="36">
        <v>3.3</v>
      </c>
      <c r="BN635" s="36">
        <v>3.2</v>
      </c>
      <c r="BO635" s="36">
        <v>3</v>
      </c>
      <c r="BP635" s="36">
        <v>2.8</v>
      </c>
      <c r="BQ635" s="36">
        <v>2.9</v>
      </c>
      <c r="BR635" s="36">
        <v>2.9</v>
      </c>
      <c r="BS635" s="36">
        <v>2.7</v>
      </c>
      <c r="BT635" s="36">
        <v>2.9</v>
      </c>
      <c r="BU635" s="36">
        <v>3.3</v>
      </c>
      <c r="BV635" s="36">
        <v>3.5</v>
      </c>
      <c r="BW635" s="36">
        <v>3.9</v>
      </c>
      <c r="BX635" s="36">
        <v>3.8</v>
      </c>
      <c r="BY635" s="36">
        <v>3.6</v>
      </c>
      <c r="BZ635" s="36">
        <v>3.2</v>
      </c>
      <c r="CA635" s="36">
        <v>3</v>
      </c>
      <c r="CB635" s="36">
        <v>2.6</v>
      </c>
      <c r="CC635" s="36">
        <v>2.6</v>
      </c>
      <c r="CD635" s="36">
        <v>2.6</v>
      </c>
      <c r="CE635" s="36">
        <v>2.7</v>
      </c>
      <c r="CF635" s="36">
        <v>2.7</v>
      </c>
      <c r="CG635" s="36">
        <v>2.9</v>
      </c>
      <c r="CH635" s="36">
        <v>3.2</v>
      </c>
      <c r="CI635" s="36">
        <v>3.5</v>
      </c>
      <c r="CJ635" s="36">
        <v>3.3</v>
      </c>
      <c r="CK635" s="36">
        <v>3</v>
      </c>
      <c r="CL635" s="36">
        <v>2.6</v>
      </c>
      <c r="CM635" s="36">
        <v>2.5</v>
      </c>
      <c r="CN635" s="36">
        <v>2.4</v>
      </c>
      <c r="CO635" s="36">
        <v>2.2999999999999998</v>
      </c>
      <c r="CP635" s="36">
        <v>2.2999999999999998</v>
      </c>
      <c r="CQ635" s="36">
        <v>2.5</v>
      </c>
      <c r="CR635" s="36">
        <v>2.7</v>
      </c>
      <c r="CS635" s="36">
        <v>3.1</v>
      </c>
      <c r="CT635" s="36">
        <v>3.4</v>
      </c>
      <c r="CU635" s="36">
        <v>3.8</v>
      </c>
      <c r="CV635" s="36">
        <v>3.8</v>
      </c>
      <c r="CW635" s="36">
        <v>3.5</v>
      </c>
      <c r="CX635" s="36">
        <v>2.9</v>
      </c>
      <c r="CY635" s="36">
        <v>2.7</v>
      </c>
      <c r="CZ635" s="36">
        <v>2.5</v>
      </c>
      <c r="DA635" s="36">
        <v>2.4</v>
      </c>
      <c r="DB635" s="36">
        <v>2.2999999999999998</v>
      </c>
      <c r="DC635" s="36">
        <v>2.4</v>
      </c>
      <c r="DD635" s="213">
        <v>2.6</v>
      </c>
      <c r="DE635" s="213">
        <v>2.9</v>
      </c>
      <c r="DF635" s="213">
        <v>3</v>
      </c>
      <c r="DG635" s="213">
        <v>3.1</v>
      </c>
      <c r="DH635" s="213">
        <v>3.1</v>
      </c>
      <c r="DI635" s="213">
        <v>3</v>
      </c>
      <c r="DJ635" s="213">
        <v>2.7</v>
      </c>
      <c r="DK635" s="213">
        <v>2.6</v>
      </c>
      <c r="DL635" s="213">
        <v>2.4</v>
      </c>
      <c r="DM635">
        <v>2.2999999999999998</v>
      </c>
      <c r="DN635">
        <v>2.2999999999999998</v>
      </c>
      <c r="DO635">
        <v>2.2000000000000002</v>
      </c>
      <c r="DP635" s="213">
        <v>2.2000000000000002</v>
      </c>
      <c r="DQ635" s="213">
        <v>2.5</v>
      </c>
      <c r="DR635" s="213">
        <v>2.6</v>
      </c>
      <c r="DS635" s="20">
        <v>2.6</v>
      </c>
      <c r="DT635" s="20">
        <v>2.7</v>
      </c>
      <c r="DU635" s="20">
        <v>2.5</v>
      </c>
      <c r="DV635" s="20">
        <v>0.8</v>
      </c>
      <c r="DW635" s="20">
        <v>2</v>
      </c>
      <c r="DX635" s="20">
        <v>1.7</v>
      </c>
      <c r="DY635" s="20">
        <v>1.6</v>
      </c>
      <c r="DZ635" s="20">
        <v>1.5</v>
      </c>
      <c r="EA635" s="20">
        <v>1.5</v>
      </c>
      <c r="EB635" s="20">
        <v>1.6</v>
      </c>
      <c r="EC635" s="20">
        <v>1.7</v>
      </c>
      <c r="ED635" s="20">
        <v>1.9</v>
      </c>
      <c r="EE635" s="20">
        <v>1.9</v>
      </c>
      <c r="EF635" s="20">
        <v>1.9</v>
      </c>
      <c r="EG635" s="20">
        <v>1.6</v>
      </c>
      <c r="EH635" s="20">
        <v>1.3</v>
      </c>
      <c r="EI635" s="20">
        <v>1.3</v>
      </c>
      <c r="EJ635" s="20">
        <v>1.1000000000000001</v>
      </c>
      <c r="EK635" s="20">
        <v>1.2</v>
      </c>
      <c r="EL635">
        <v>1.1000000000000001</v>
      </c>
      <c r="EM635">
        <v>1.2</v>
      </c>
      <c r="EN635">
        <v>1.3</v>
      </c>
      <c r="EO635">
        <v>1.3</v>
      </c>
      <c r="EP635">
        <v>1.5</v>
      </c>
      <c r="EQ635">
        <v>1.5</v>
      </c>
      <c r="ER635" s="213">
        <v>1.6</v>
      </c>
      <c r="ES635" s="213">
        <v>1.7</v>
      </c>
      <c r="ET635" s="213">
        <v>1.5</v>
      </c>
      <c r="EU635" s="213">
        <v>1.4</v>
      </c>
      <c r="EV635" s="213">
        <v>1.3</v>
      </c>
      <c r="EW635" s="213">
        <v>1.3</v>
      </c>
      <c r="EX635" s="213">
        <v>1.3</v>
      </c>
      <c r="EY635" s="213">
        <v>1.4</v>
      </c>
      <c r="EZ635" s="213">
        <v>1.4</v>
      </c>
      <c r="FA635" s="213">
        <v>1.5</v>
      </c>
      <c r="FB635" s="213">
        <v>1.6</v>
      </c>
      <c r="FC635" s="386">
        <v>1.7</v>
      </c>
      <c r="FD635" s="393">
        <v>1.7</v>
      </c>
      <c r="FE635" s="57">
        <v>1.7</v>
      </c>
      <c r="FF635" s="57">
        <v>1.6</v>
      </c>
      <c r="FG635" s="57">
        <v>1.5</v>
      </c>
      <c r="FH635" s="57">
        <v>1.4</v>
      </c>
      <c r="FI635" s="391">
        <v>1.4</v>
      </c>
      <c r="FJ635" s="391">
        <v>1.3</v>
      </c>
      <c r="FK635" s="213">
        <v>1.3</v>
      </c>
      <c r="FL635" s="213">
        <v>1.4</v>
      </c>
      <c r="FM635" s="416">
        <v>1.5</v>
      </c>
      <c r="FN635" s="417">
        <v>1.6</v>
      </c>
      <c r="FO635" s="418">
        <v>1.7</v>
      </c>
      <c r="FP635" s="419">
        <v>1.7</v>
      </c>
      <c r="FQ635" s="420">
        <v>1.9</v>
      </c>
      <c r="FR635" s="425">
        <v>2.1</v>
      </c>
      <c r="FS635" s="57">
        <v>2</v>
      </c>
      <c r="FT635" s="428">
        <v>1.7</v>
      </c>
      <c r="FU635" s="429">
        <v>2.2000000000000002</v>
      </c>
      <c r="FV635" s="433">
        <v>1.7</v>
      </c>
      <c r="FW635" s="436">
        <v>2.2000000000000002</v>
      </c>
      <c r="FX635" s="437">
        <v>2.2999999999999998</v>
      </c>
      <c r="FY635" s="446">
        <v>2.5</v>
      </c>
      <c r="FZ635" s="452">
        <v>2.6</v>
      </c>
      <c r="GA635" s="462">
        <v>2.8</v>
      </c>
      <c r="GB635" s="57">
        <v>2.9</v>
      </c>
      <c r="GC635" s="471">
        <v>2.9</v>
      </c>
      <c r="GD635" s="471">
        <v>2.8</v>
      </c>
      <c r="GE635" s="471">
        <v>2.6</v>
      </c>
      <c r="GF635" s="20" t="s">
        <v>24</v>
      </c>
      <c r="GG635" s="20"/>
      <c r="GH635" s="391"/>
    </row>
    <row r="636" spans="1:192" s="463" customFormat="1" ht="12.75" customHeight="1">
      <c r="A636" s="268"/>
      <c r="B636" s="20" t="s">
        <v>392</v>
      </c>
      <c r="C636" s="485">
        <v>1.3</v>
      </c>
      <c r="D636" s="485">
        <v>1.3</v>
      </c>
      <c r="E636" s="485">
        <v>1.3</v>
      </c>
      <c r="F636" s="485">
        <v>1.2</v>
      </c>
      <c r="G636" s="485">
        <v>1.2</v>
      </c>
      <c r="H636" s="485">
        <v>1.1000000000000001</v>
      </c>
      <c r="I636" s="485">
        <v>1.1000000000000001</v>
      </c>
      <c r="J636" s="485">
        <v>1.1000000000000001</v>
      </c>
      <c r="K636" s="485">
        <v>1.1000000000000001</v>
      </c>
      <c r="L636" s="485">
        <v>1.1000000000000001</v>
      </c>
      <c r="M636" s="485">
        <v>1.1000000000000001</v>
      </c>
      <c r="N636" s="485">
        <v>1.2</v>
      </c>
      <c r="O636" s="485">
        <v>1.3</v>
      </c>
      <c r="P636" s="485">
        <v>1.3</v>
      </c>
      <c r="Q636" s="485">
        <v>1.3</v>
      </c>
      <c r="R636" s="485">
        <v>1.2</v>
      </c>
      <c r="S636" s="485">
        <v>1.2</v>
      </c>
      <c r="T636" s="485">
        <v>1.2</v>
      </c>
      <c r="U636" s="485">
        <v>1.2</v>
      </c>
      <c r="V636" s="485">
        <v>1.3</v>
      </c>
      <c r="W636" s="485">
        <v>1.3</v>
      </c>
      <c r="X636" s="485">
        <v>1.3</v>
      </c>
      <c r="Y636" s="485">
        <v>1.4</v>
      </c>
      <c r="Z636" s="485">
        <v>1.3</v>
      </c>
      <c r="AA636" s="485">
        <v>1.4</v>
      </c>
      <c r="AB636" s="485">
        <v>1.4</v>
      </c>
      <c r="AC636" s="485">
        <v>1.5</v>
      </c>
      <c r="AD636" s="485">
        <v>1.5</v>
      </c>
      <c r="AE636" s="485">
        <v>1.4</v>
      </c>
      <c r="AF636" s="485">
        <v>1.5</v>
      </c>
      <c r="AG636" s="485">
        <v>1.5</v>
      </c>
      <c r="AH636" s="485">
        <v>1.5</v>
      </c>
      <c r="AI636" s="485">
        <v>1.4</v>
      </c>
      <c r="AJ636" s="485">
        <v>1.4</v>
      </c>
      <c r="AK636" s="485">
        <v>1.5</v>
      </c>
      <c r="AL636" s="485">
        <v>1.4</v>
      </c>
      <c r="AM636" s="485">
        <v>1.5</v>
      </c>
      <c r="AN636" s="485">
        <v>1.5</v>
      </c>
      <c r="AO636" s="485">
        <v>1.4</v>
      </c>
      <c r="AP636" s="485">
        <v>1.3</v>
      </c>
      <c r="AQ636" s="485">
        <v>1.2</v>
      </c>
      <c r="AR636" s="485">
        <v>1.1000000000000001</v>
      </c>
      <c r="AS636" s="485">
        <v>1.2</v>
      </c>
      <c r="AT636" s="485">
        <v>1.1000000000000001</v>
      </c>
      <c r="AU636" s="485">
        <v>1.1000000000000001</v>
      </c>
      <c r="AV636" s="485">
        <v>1.1000000000000001</v>
      </c>
      <c r="AW636" s="485">
        <v>1.1000000000000001</v>
      </c>
      <c r="AX636" s="485">
        <v>1.1000000000000001</v>
      </c>
      <c r="AY636" s="485">
        <v>1.2</v>
      </c>
      <c r="AZ636" s="485">
        <v>1.2</v>
      </c>
      <c r="BA636" s="485">
        <v>1.2</v>
      </c>
      <c r="BB636" s="485">
        <v>1.2</v>
      </c>
      <c r="BC636" s="485">
        <v>1.2</v>
      </c>
      <c r="BD636" s="485">
        <v>1.2</v>
      </c>
      <c r="BE636" s="485">
        <v>1.3</v>
      </c>
      <c r="BF636" s="485">
        <v>1.4</v>
      </c>
      <c r="BG636" s="485">
        <v>1.5</v>
      </c>
      <c r="BH636" s="485">
        <v>1.6</v>
      </c>
      <c r="BI636" s="485">
        <v>1.8</v>
      </c>
      <c r="BJ636" s="485">
        <v>2</v>
      </c>
      <c r="BK636" s="485">
        <v>2.4</v>
      </c>
      <c r="BL636" s="485">
        <v>2.8</v>
      </c>
      <c r="BM636" s="485">
        <v>2.9</v>
      </c>
      <c r="BN636" s="485">
        <v>3</v>
      </c>
      <c r="BO636" s="485">
        <v>3</v>
      </c>
      <c r="BP636" s="485">
        <v>2.9</v>
      </c>
      <c r="BQ636" s="485">
        <v>3</v>
      </c>
      <c r="BR636" s="485">
        <v>3</v>
      </c>
      <c r="BS636" s="485">
        <v>3</v>
      </c>
      <c r="BT636" s="485">
        <v>2.9</v>
      </c>
      <c r="BU636" s="485">
        <v>2.9</v>
      </c>
      <c r="BV636" s="485">
        <v>2.9</v>
      </c>
      <c r="BW636" s="485">
        <v>3.1</v>
      </c>
      <c r="BX636" s="485">
        <v>3.1</v>
      </c>
      <c r="BY636" s="485">
        <v>3</v>
      </c>
      <c r="BZ636" s="485">
        <v>2.9</v>
      </c>
      <c r="CA636" s="485">
        <v>2.8</v>
      </c>
      <c r="CB636" s="485">
        <v>2.6</v>
      </c>
      <c r="CC636" s="485">
        <v>2.5</v>
      </c>
      <c r="CD636" s="485">
        <v>2.6</v>
      </c>
      <c r="CE636" s="485">
        <v>2.5</v>
      </c>
      <c r="CF636" s="485">
        <v>2.5</v>
      </c>
      <c r="CG636" s="485">
        <v>2.5</v>
      </c>
      <c r="CH636" s="485">
        <v>2.5</v>
      </c>
      <c r="CI636" s="485">
        <v>2.7</v>
      </c>
      <c r="CJ636" s="485">
        <v>2.8</v>
      </c>
      <c r="CK636" s="485">
        <v>2.7</v>
      </c>
      <c r="CL636" s="485">
        <v>2.5</v>
      </c>
      <c r="CM636" s="485">
        <v>2.4</v>
      </c>
      <c r="CN636" s="485">
        <v>2.4</v>
      </c>
      <c r="CO636" s="485">
        <v>2.4</v>
      </c>
      <c r="CP636" s="485">
        <v>2.4</v>
      </c>
      <c r="CQ636" s="485">
        <v>2.4</v>
      </c>
      <c r="CR636" s="485">
        <v>2.4</v>
      </c>
      <c r="CS636" s="485">
        <v>2.5</v>
      </c>
      <c r="CT636" s="485">
        <v>2.5</v>
      </c>
      <c r="CU636" s="485">
        <v>2.7</v>
      </c>
      <c r="CV636" s="485">
        <v>2.8</v>
      </c>
      <c r="CW636" s="485">
        <v>2.8</v>
      </c>
      <c r="CX636" s="485">
        <v>2.6</v>
      </c>
      <c r="CY636" s="485">
        <v>2.5</v>
      </c>
      <c r="CZ636" s="485">
        <v>2.4</v>
      </c>
      <c r="DA636" s="485">
        <v>2.4</v>
      </c>
      <c r="DB636" s="485">
        <v>2.4</v>
      </c>
      <c r="DC636" s="485">
        <v>2.2999999999999998</v>
      </c>
      <c r="DD636" s="485">
        <v>2.2999999999999998</v>
      </c>
      <c r="DE636" s="485">
        <v>2.4</v>
      </c>
      <c r="DF636" s="485">
        <v>2.4</v>
      </c>
      <c r="DG636" s="485">
        <v>2.6</v>
      </c>
      <c r="DH636" s="485">
        <v>2.7</v>
      </c>
      <c r="DI636" s="485">
        <v>2.7</v>
      </c>
      <c r="DJ636" s="485">
        <v>2.6</v>
      </c>
      <c r="DK636" s="485">
        <v>2.5</v>
      </c>
      <c r="DL636" s="485">
        <v>2.2999999999999998</v>
      </c>
      <c r="DM636" s="485">
        <v>2.2999999999999998</v>
      </c>
      <c r="DN636" s="485">
        <v>2.2000000000000002</v>
      </c>
      <c r="DO636" s="485">
        <v>2.1</v>
      </c>
      <c r="DP636" s="485">
        <v>2</v>
      </c>
      <c r="DQ636" s="485">
        <v>2.1</v>
      </c>
      <c r="DR636" s="485">
        <v>2.1</v>
      </c>
      <c r="DS636" s="485">
        <v>2.1</v>
      </c>
      <c r="DT636" s="485">
        <v>2.1</v>
      </c>
      <c r="DU636" s="485">
        <v>2</v>
      </c>
      <c r="DV636" s="485">
        <v>1.9</v>
      </c>
      <c r="DW636" s="485">
        <v>1.8</v>
      </c>
      <c r="DX636" s="485">
        <v>1.6</v>
      </c>
      <c r="DY636" s="485">
        <v>1.5</v>
      </c>
      <c r="DZ636" s="485">
        <v>1.4</v>
      </c>
      <c r="EA636" s="485">
        <v>1.4</v>
      </c>
      <c r="EB636" s="485">
        <v>1.4</v>
      </c>
      <c r="EC636" s="485">
        <v>1.3</v>
      </c>
      <c r="ED636" s="485">
        <v>1.3</v>
      </c>
      <c r="EE636" s="485">
        <v>1.4</v>
      </c>
      <c r="EF636" s="485">
        <v>1.4</v>
      </c>
      <c r="EG636" s="485">
        <v>1.3</v>
      </c>
      <c r="EH636" s="485">
        <v>1.3</v>
      </c>
      <c r="EI636" s="485">
        <v>1.2</v>
      </c>
      <c r="EJ636" s="485">
        <v>1.1000000000000001</v>
      </c>
      <c r="EK636" s="485">
        <v>1.1000000000000001</v>
      </c>
      <c r="EL636" s="485">
        <v>1.1000000000000001</v>
      </c>
      <c r="EM636" s="485">
        <v>1.1000000000000001</v>
      </c>
      <c r="EN636" s="485">
        <v>1.1000000000000001</v>
      </c>
      <c r="EO636" s="485">
        <v>1.1000000000000001</v>
      </c>
      <c r="EP636" s="485">
        <v>1.2</v>
      </c>
      <c r="EQ636" s="485">
        <v>1.3</v>
      </c>
      <c r="ER636" s="485">
        <v>1.4</v>
      </c>
      <c r="ES636" s="485">
        <v>1.4</v>
      </c>
      <c r="ET636" s="485">
        <v>1.3</v>
      </c>
      <c r="EU636" s="485">
        <v>1.3</v>
      </c>
      <c r="EV636" s="485">
        <v>1.3</v>
      </c>
      <c r="EW636" s="485">
        <v>1.3</v>
      </c>
      <c r="EX636" s="485">
        <v>1.3</v>
      </c>
      <c r="EY636" s="485">
        <v>1.3</v>
      </c>
      <c r="EZ636" s="485">
        <v>1.3</v>
      </c>
      <c r="FA636" s="485">
        <v>1.3</v>
      </c>
      <c r="FB636" s="485">
        <v>1.3</v>
      </c>
      <c r="FC636" s="485">
        <v>1.4</v>
      </c>
      <c r="FD636" s="485">
        <v>1.5</v>
      </c>
      <c r="FE636" s="485">
        <v>1.5</v>
      </c>
      <c r="FF636" s="485">
        <v>1.4</v>
      </c>
      <c r="FG636" s="485">
        <v>1.4</v>
      </c>
      <c r="FH636" s="485">
        <v>1.4</v>
      </c>
      <c r="FI636" s="485">
        <v>1.3</v>
      </c>
      <c r="FJ636" s="485">
        <v>1.3</v>
      </c>
      <c r="FK636" s="485">
        <v>1.3</v>
      </c>
      <c r="FL636" s="485">
        <v>1.2</v>
      </c>
      <c r="FM636" s="485">
        <v>1.3</v>
      </c>
      <c r="FN636" s="485">
        <v>1.3</v>
      </c>
      <c r="FO636" s="485">
        <v>1.4</v>
      </c>
      <c r="FP636" s="485">
        <v>1.5</v>
      </c>
      <c r="FQ636" s="485">
        <v>1.5</v>
      </c>
      <c r="FR636" s="485">
        <v>1.8</v>
      </c>
      <c r="FS636" s="485">
        <v>1.8</v>
      </c>
      <c r="FT636" s="485">
        <v>1.9</v>
      </c>
      <c r="FU636" s="485">
        <v>1.9</v>
      </c>
      <c r="FV636" s="485">
        <v>2</v>
      </c>
      <c r="FW636" s="485">
        <v>2</v>
      </c>
      <c r="FX636" s="485">
        <v>2</v>
      </c>
      <c r="FY636" s="485">
        <v>2.1</v>
      </c>
      <c r="FZ636" s="485">
        <v>2.1</v>
      </c>
      <c r="GA636" s="485">
        <v>2.2000000000000002</v>
      </c>
      <c r="GB636" s="485">
        <v>2.2999999999999998</v>
      </c>
      <c r="GC636" s="491">
        <v>2.4</v>
      </c>
      <c r="GD636" s="497">
        <v>2.4</v>
      </c>
      <c r="GE636" s="485">
        <v>2.4</v>
      </c>
      <c r="GF636" s="20" t="s">
        <v>392</v>
      </c>
      <c r="GG636" s="20"/>
      <c r="GH636" s="391"/>
    </row>
    <row r="637" spans="1:192" s="463" customFormat="1" ht="12.75" customHeight="1">
      <c r="A637" s="268"/>
      <c r="B637" s="20" t="s">
        <v>394</v>
      </c>
      <c r="C637" s="485">
        <v>1</v>
      </c>
      <c r="D637" s="485">
        <v>1</v>
      </c>
      <c r="E637" s="485">
        <v>1</v>
      </c>
      <c r="F637" s="485">
        <v>0.8</v>
      </c>
      <c r="G637" s="485">
        <v>0.8</v>
      </c>
      <c r="H637" s="485">
        <v>0.7</v>
      </c>
      <c r="I637" s="485">
        <v>0.7</v>
      </c>
      <c r="J637" s="485">
        <v>0.7</v>
      </c>
      <c r="K637" s="485">
        <v>0.7</v>
      </c>
      <c r="L637" s="485">
        <v>0.7</v>
      </c>
      <c r="M637" s="485">
        <v>0.8</v>
      </c>
      <c r="N637" s="485">
        <v>0.8</v>
      </c>
      <c r="O637" s="485">
        <v>0.9</v>
      </c>
      <c r="P637" s="485">
        <v>1</v>
      </c>
      <c r="Q637" s="485">
        <v>0.9</v>
      </c>
      <c r="R637" s="485">
        <v>0.8</v>
      </c>
      <c r="S637" s="485">
        <v>0.8</v>
      </c>
      <c r="T637" s="485">
        <v>0.7</v>
      </c>
      <c r="U637" s="485">
        <v>0.7</v>
      </c>
      <c r="V637" s="485">
        <v>0.7</v>
      </c>
      <c r="W637" s="485">
        <v>0.7</v>
      </c>
      <c r="X637" s="485">
        <v>0.8</v>
      </c>
      <c r="Y637" s="485">
        <v>0.9</v>
      </c>
      <c r="Z637" s="485">
        <v>0.9</v>
      </c>
      <c r="AA637" s="485">
        <v>1</v>
      </c>
      <c r="AB637" s="485">
        <v>1.1000000000000001</v>
      </c>
      <c r="AC637" s="485">
        <v>1.1000000000000001</v>
      </c>
      <c r="AD637" s="485">
        <v>1</v>
      </c>
      <c r="AE637" s="485">
        <v>1</v>
      </c>
      <c r="AF637" s="485">
        <v>1</v>
      </c>
      <c r="AG637" s="485">
        <v>1</v>
      </c>
      <c r="AH637" s="485">
        <v>0.9</v>
      </c>
      <c r="AI637" s="485">
        <v>0.9</v>
      </c>
      <c r="AJ637" s="485">
        <v>0.9</v>
      </c>
      <c r="AK637" s="485">
        <v>1</v>
      </c>
      <c r="AL637" s="485">
        <v>1</v>
      </c>
      <c r="AM637" s="485">
        <v>1.1000000000000001</v>
      </c>
      <c r="AN637" s="485">
        <v>1.1000000000000001</v>
      </c>
      <c r="AO637" s="485">
        <v>1</v>
      </c>
      <c r="AP637" s="485">
        <v>0.9</v>
      </c>
      <c r="AQ637" s="485">
        <v>0.8</v>
      </c>
      <c r="AR637" s="485">
        <v>0.7</v>
      </c>
      <c r="AS637" s="485">
        <v>0.7</v>
      </c>
      <c r="AT637" s="485">
        <v>0.7</v>
      </c>
      <c r="AU637" s="485">
        <v>0.7</v>
      </c>
      <c r="AV637" s="485">
        <v>0.7</v>
      </c>
      <c r="AW637" s="485">
        <v>0.7</v>
      </c>
      <c r="AX637" s="485">
        <v>0.8</v>
      </c>
      <c r="AY637" s="485">
        <v>0.8</v>
      </c>
      <c r="AZ637" s="485">
        <v>0.9</v>
      </c>
      <c r="BA637" s="485">
        <v>0.8</v>
      </c>
      <c r="BB637" s="485">
        <v>0.7</v>
      </c>
      <c r="BC637" s="485">
        <v>0.7</v>
      </c>
      <c r="BD637" s="485">
        <v>0.7</v>
      </c>
      <c r="BE637" s="485">
        <v>0.8</v>
      </c>
      <c r="BF637" s="485">
        <v>0.9</v>
      </c>
      <c r="BG637" s="485">
        <v>0.9</v>
      </c>
      <c r="BH637" s="485">
        <v>1</v>
      </c>
      <c r="BI637" s="485">
        <v>1.2</v>
      </c>
      <c r="BJ637" s="485">
        <v>1.4</v>
      </c>
      <c r="BK637" s="485">
        <v>1.6</v>
      </c>
      <c r="BL637" s="485">
        <v>1.9</v>
      </c>
      <c r="BM637" s="485">
        <v>2</v>
      </c>
      <c r="BN637" s="485">
        <v>2</v>
      </c>
      <c r="BO637" s="485">
        <v>1.9</v>
      </c>
      <c r="BP637" s="485">
        <v>1.8</v>
      </c>
      <c r="BQ637" s="485">
        <v>1.8</v>
      </c>
      <c r="BR637" s="485">
        <v>1.8</v>
      </c>
      <c r="BS637" s="485">
        <v>1.8</v>
      </c>
      <c r="BT637" s="485">
        <v>1.8</v>
      </c>
      <c r="BU637" s="485">
        <v>1.9</v>
      </c>
      <c r="BV637" s="485">
        <v>2</v>
      </c>
      <c r="BW637" s="485">
        <v>2.2000000000000002</v>
      </c>
      <c r="BX637" s="485">
        <v>2.2000000000000002</v>
      </c>
      <c r="BY637" s="485">
        <v>2</v>
      </c>
      <c r="BZ637" s="485">
        <v>1.8</v>
      </c>
      <c r="CA637" s="485">
        <v>1.7</v>
      </c>
      <c r="CB637" s="485">
        <v>1.5</v>
      </c>
      <c r="CC637" s="485">
        <v>1.5</v>
      </c>
      <c r="CD637" s="485">
        <v>1.5</v>
      </c>
      <c r="CE637" s="485">
        <v>1.5</v>
      </c>
      <c r="CF637" s="485">
        <v>1.5</v>
      </c>
      <c r="CG637" s="485">
        <v>1.6</v>
      </c>
      <c r="CH637" s="485">
        <v>1.7</v>
      </c>
      <c r="CI637" s="485">
        <v>1.8</v>
      </c>
      <c r="CJ637" s="485">
        <v>1.8</v>
      </c>
      <c r="CK637" s="485">
        <v>1.7</v>
      </c>
      <c r="CL637" s="485">
        <v>1.5</v>
      </c>
      <c r="CM637" s="485">
        <v>1.5</v>
      </c>
      <c r="CN637" s="485">
        <v>1.4</v>
      </c>
      <c r="CO637" s="485">
        <v>1.4</v>
      </c>
      <c r="CP637" s="485">
        <v>1.5</v>
      </c>
      <c r="CQ637" s="485">
        <v>1.5</v>
      </c>
      <c r="CR637" s="485">
        <v>1.6</v>
      </c>
      <c r="CS637" s="485">
        <v>1.7</v>
      </c>
      <c r="CT637" s="485">
        <v>1.8</v>
      </c>
      <c r="CU637" s="485">
        <v>2</v>
      </c>
      <c r="CV637" s="485">
        <v>2</v>
      </c>
      <c r="CW637" s="485">
        <v>1.9</v>
      </c>
      <c r="CX637" s="485">
        <v>1.6</v>
      </c>
      <c r="CY637" s="485">
        <v>1.6</v>
      </c>
      <c r="CZ637" s="485">
        <v>1.5</v>
      </c>
      <c r="DA637" s="485">
        <v>1.5</v>
      </c>
      <c r="DB637" s="485">
        <v>1.4</v>
      </c>
      <c r="DC637" s="485">
        <v>1.4</v>
      </c>
      <c r="DD637" s="485">
        <v>1.5</v>
      </c>
      <c r="DE637" s="485">
        <v>1.6</v>
      </c>
      <c r="DF637" s="485">
        <v>1.7</v>
      </c>
      <c r="DG637" s="485">
        <v>1.7</v>
      </c>
      <c r="DH637" s="485">
        <v>1.8</v>
      </c>
      <c r="DI637" s="485">
        <v>1.7</v>
      </c>
      <c r="DJ637" s="485">
        <v>1.6</v>
      </c>
      <c r="DK637" s="485">
        <v>1.5</v>
      </c>
      <c r="DL637" s="485">
        <v>1.4</v>
      </c>
      <c r="DM637" s="485">
        <v>1.4</v>
      </c>
      <c r="DN637" s="485">
        <v>1.3</v>
      </c>
      <c r="DO637" s="485">
        <v>1.3</v>
      </c>
      <c r="DP637" s="485">
        <v>1.2</v>
      </c>
      <c r="DQ637" s="485">
        <v>1.3</v>
      </c>
      <c r="DR637" s="485">
        <v>1.3</v>
      </c>
      <c r="DS637" s="485">
        <v>1.4</v>
      </c>
      <c r="DT637" s="485">
        <v>1.3</v>
      </c>
      <c r="DU637" s="485">
        <v>1.2</v>
      </c>
      <c r="DV637" s="485">
        <v>1.2</v>
      </c>
      <c r="DW637" s="485">
        <v>1</v>
      </c>
      <c r="DX637" s="485">
        <v>0.9</v>
      </c>
      <c r="DY637" s="485">
        <v>0.8</v>
      </c>
      <c r="DZ637" s="485">
        <v>0.8</v>
      </c>
      <c r="EA637" s="485">
        <v>0.8</v>
      </c>
      <c r="EB637" s="485">
        <v>0.8</v>
      </c>
      <c r="EC637" s="485">
        <v>0.8</v>
      </c>
      <c r="ED637" s="485">
        <v>0.9</v>
      </c>
      <c r="EE637" s="485">
        <v>0.9</v>
      </c>
      <c r="EF637" s="485">
        <v>0.9</v>
      </c>
      <c r="EG637" s="485">
        <v>0.9</v>
      </c>
      <c r="EH637" s="485">
        <v>0.8</v>
      </c>
      <c r="EI637" s="485">
        <v>0.7</v>
      </c>
      <c r="EJ637" s="485">
        <v>0.7</v>
      </c>
      <c r="EK637" s="485">
        <v>0.7</v>
      </c>
      <c r="EL637" s="485">
        <v>0.7</v>
      </c>
      <c r="EM637" s="485">
        <v>0.7</v>
      </c>
      <c r="EN637" s="485">
        <v>0.7</v>
      </c>
      <c r="EO637" s="485">
        <v>0.7</v>
      </c>
      <c r="EP637" s="485">
        <v>0.8</v>
      </c>
      <c r="EQ637" s="485">
        <v>0.9</v>
      </c>
      <c r="ER637" s="485">
        <v>0.9</v>
      </c>
      <c r="ES637" s="485">
        <v>0.9</v>
      </c>
      <c r="ET637" s="485">
        <v>0.8</v>
      </c>
      <c r="EU637" s="485">
        <v>0.8</v>
      </c>
      <c r="EV637" s="485">
        <v>0.8</v>
      </c>
      <c r="EW637" s="485">
        <v>0.7</v>
      </c>
      <c r="EX637" s="485">
        <v>0.7</v>
      </c>
      <c r="EY637" s="485">
        <v>0.8</v>
      </c>
      <c r="EZ637" s="485">
        <v>0.8</v>
      </c>
      <c r="FA637" s="485">
        <v>0.8</v>
      </c>
      <c r="FB637" s="485">
        <v>0.8</v>
      </c>
      <c r="FC637" s="485">
        <v>0.9</v>
      </c>
      <c r="FD637" s="485">
        <v>0.9</v>
      </c>
      <c r="FE637" s="485">
        <v>0.9</v>
      </c>
      <c r="FF637" s="485">
        <v>0.9</v>
      </c>
      <c r="FG637" s="485">
        <v>0.8</v>
      </c>
      <c r="FH637" s="485">
        <v>0.8</v>
      </c>
      <c r="FI637" s="485">
        <v>0.8</v>
      </c>
      <c r="FJ637" s="485">
        <v>0.8</v>
      </c>
      <c r="FK637" s="485">
        <v>0.8</v>
      </c>
      <c r="FL637" s="485">
        <v>0.8</v>
      </c>
      <c r="FM637" s="485">
        <v>0.9</v>
      </c>
      <c r="FN637" s="485">
        <v>0.9</v>
      </c>
      <c r="FO637" s="485">
        <v>1</v>
      </c>
      <c r="FP637" s="485">
        <v>1</v>
      </c>
      <c r="FQ637" s="485">
        <v>1.1000000000000001</v>
      </c>
      <c r="FR637" s="485">
        <v>1.2</v>
      </c>
      <c r="FS637" s="485">
        <v>1.2</v>
      </c>
      <c r="FT637" s="485">
        <v>1.2</v>
      </c>
      <c r="FU637" s="485">
        <v>1.3</v>
      </c>
      <c r="FV637" s="485">
        <v>1.3</v>
      </c>
      <c r="FW637" s="485">
        <v>1.3</v>
      </c>
      <c r="FX637" s="485">
        <v>1.3</v>
      </c>
      <c r="FY637" s="485">
        <v>1.4</v>
      </c>
      <c r="FZ637" s="485">
        <v>1.5</v>
      </c>
      <c r="GA637" s="485">
        <v>1.5</v>
      </c>
      <c r="GB637" s="485">
        <v>1.6</v>
      </c>
      <c r="GC637" s="491">
        <v>1.7</v>
      </c>
      <c r="GD637" s="497">
        <v>1.6</v>
      </c>
      <c r="GE637" s="485">
        <v>1.6</v>
      </c>
      <c r="GF637" s="20" t="s">
        <v>394</v>
      </c>
      <c r="GG637" s="20"/>
      <c r="GH637" s="391"/>
    </row>
    <row r="638" spans="1:192" ht="13">
      <c r="GF638" s="20"/>
      <c r="GI638" s="53"/>
      <c r="GJ638" s="56"/>
    </row>
    <row r="639" spans="1:192">
      <c r="A639" s="282"/>
      <c r="B639" s="261" t="s">
        <v>279</v>
      </c>
      <c r="GF639" s="20"/>
      <c r="GG639" s="405"/>
      <c r="GH639" s="405"/>
    </row>
    <row r="640" spans="1:192">
      <c r="A640" s="282"/>
      <c r="B640" s="261" t="s">
        <v>280</v>
      </c>
      <c r="GG640" s="405"/>
      <c r="GH640" s="405"/>
    </row>
    <row r="642" spans="1:2" s="123" customFormat="1">
      <c r="A642" s="276"/>
      <c r="B642" s="124"/>
    </row>
    <row r="643" spans="1:2">
      <c r="A643" s="268"/>
      <c r="B643" s="20"/>
    </row>
    <row r="644" spans="1:2" ht="13">
      <c r="A644" s="100"/>
      <c r="B644" s="56"/>
    </row>
    <row r="645" spans="1:2">
      <c r="A645" s="268"/>
      <c r="B645" s="20"/>
    </row>
    <row r="646" spans="1:2">
      <c r="A646" s="268"/>
      <c r="B646" s="20"/>
    </row>
    <row r="647" spans="1:2">
      <c r="A647" s="268"/>
      <c r="B647" s="20"/>
    </row>
    <row r="648" spans="1:2">
      <c r="A648" s="268"/>
      <c r="B648" s="20"/>
    </row>
    <row r="649" spans="1:2">
      <c r="A649" s="268"/>
      <c r="B649" s="20"/>
    </row>
    <row r="650" spans="1:2">
      <c r="A650" s="268"/>
      <c r="B650" s="20"/>
    </row>
    <row r="651" spans="1:2">
      <c r="A651" s="268"/>
      <c r="B651" s="20"/>
    </row>
    <row r="652" spans="1:2">
      <c r="A652" s="268"/>
      <c r="B652" s="20"/>
    </row>
    <row r="653" spans="1:2">
      <c r="A653" s="268"/>
      <c r="B653" s="20"/>
    </row>
  </sheetData>
  <mergeCells count="7">
    <mergeCell ref="I2:J7"/>
    <mergeCell ref="C561:D561"/>
    <mergeCell ref="E561:F561"/>
    <mergeCell ref="G561:H561"/>
    <mergeCell ref="C591:D591"/>
    <mergeCell ref="E591:F591"/>
    <mergeCell ref="G591:H591"/>
  </mergeCells>
  <phoneticPr fontId="2" type="noConversion"/>
  <hyperlinks>
    <hyperlink ref="N9" location="Data!GD627" display="Click Here" xr:uid="{00000000-0004-0000-0200-000000000000}"/>
  </hyperlinks>
  <pageMargins left="0.4" right="0.3" top="0.48" bottom="0.37" header="0.26" footer="0.2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3"/>
  </sheetPr>
  <dimension ref="A1:DV794"/>
  <sheetViews>
    <sheetView topLeftCell="A763" workbookViewId="0">
      <pane xSplit="1" topLeftCell="B1" activePane="topRight" state="frozen"/>
      <selection activeCell="A16" sqref="A16"/>
      <selection pane="topRight" activeCell="J797" sqref="J797"/>
    </sheetView>
  </sheetViews>
  <sheetFormatPr defaultRowHeight="13.5" customHeight="1"/>
  <cols>
    <col min="1" max="1" width="18.453125" customWidth="1"/>
    <col min="26" max="26" width="14.81640625" customWidth="1"/>
    <col min="84" max="84" width="9.1796875" style="383"/>
    <col min="85" max="85" width="9.1796875" style="385"/>
    <col min="86" max="86" width="9.1796875" style="386"/>
    <col min="87" max="87" width="9.1796875" style="393"/>
    <col min="88" max="88" width="9.1796875" style="395"/>
    <col min="89" max="89" width="9.1796875" style="396"/>
    <col min="90" max="90" width="9.1796875" style="399"/>
    <col min="91" max="91" width="9.1796875" style="402"/>
    <col min="92" max="93" width="9.1796875" style="405"/>
    <col min="94" max="94" width="9.1796875" style="411"/>
    <col min="95" max="95" width="9.1796875" style="412"/>
    <col min="96" max="96" width="9.1796875" style="413"/>
    <col min="97" max="97" width="9.1796875" style="416"/>
    <col min="98" max="98" width="9.1796875" style="417"/>
    <col min="99" max="99" width="8.7265625" style="418"/>
    <col min="100" max="100" width="8.7265625" style="419"/>
    <col min="101" max="101" width="8.7265625" style="424"/>
    <col min="102" max="102" width="8.7265625" style="425"/>
    <col min="103" max="103" width="8.7265625" style="427"/>
    <col min="104" max="104" width="8.7265625" style="429"/>
    <col min="105" max="105" width="8.7265625" style="428"/>
    <col min="106" max="106" width="8.7265625" style="436"/>
    <col min="107" max="107" width="8.7265625" style="437"/>
    <col min="108" max="108" width="8.7265625" style="433"/>
    <col min="109" max="109" width="8.7265625" style="446"/>
    <col min="110" max="110" width="8.7265625" style="452"/>
    <col min="111" max="111" width="8.7265625" style="462"/>
    <col min="112" max="112" width="8.7265625" style="463"/>
    <col min="113" max="113" width="8.7265625" style="492"/>
    <col min="114" max="114" width="8.7265625" style="495"/>
  </cols>
  <sheetData>
    <row r="1" spans="1:126" s="182" customFormat="1" ht="13.5" customHeight="1">
      <c r="A1" s="228" t="s">
        <v>167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367" t="s">
        <v>363</v>
      </c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  <c r="CS1" s="184"/>
      <c r="CT1" s="184"/>
      <c r="CU1" s="184"/>
      <c r="CV1" s="184"/>
      <c r="CW1" s="184"/>
      <c r="CX1" s="184"/>
      <c r="CY1" s="184"/>
      <c r="CZ1" s="184"/>
      <c r="DA1" s="184"/>
      <c r="DB1" s="184"/>
      <c r="DC1" s="184"/>
      <c r="DD1" s="184"/>
      <c r="DE1" s="184"/>
      <c r="DF1" s="184"/>
      <c r="DG1" s="184"/>
      <c r="DH1" s="184"/>
      <c r="DI1" s="184"/>
      <c r="DJ1" s="184"/>
      <c r="DK1" s="184"/>
    </row>
    <row r="2" spans="1:126" s="240" customFormat="1" ht="13.5" customHeight="1">
      <c r="A2" s="234" t="s">
        <v>156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6"/>
      <c r="AJ2" s="235"/>
      <c r="AK2" s="235"/>
      <c r="AL2" s="235"/>
      <c r="AM2" s="235"/>
      <c r="AN2" s="235"/>
      <c r="AO2" s="238"/>
      <c r="AP2" s="235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7"/>
      <c r="DN2" s="239"/>
      <c r="DR2" s="236"/>
      <c r="DS2" s="236"/>
      <c r="DT2" s="236"/>
      <c r="DU2" s="236"/>
      <c r="DV2" s="236"/>
    </row>
    <row r="3" spans="1:126" s="12" customFormat="1" ht="13.5" customHeight="1">
      <c r="J3" s="186"/>
      <c r="K3" s="186"/>
      <c r="R3" s="185"/>
      <c r="AA3" s="186"/>
      <c r="AB3" s="186"/>
      <c r="AC3" s="186"/>
      <c r="AD3" s="186"/>
      <c r="AE3" s="186"/>
      <c r="AO3" s="201"/>
      <c r="DM3" s="201" t="s">
        <v>381</v>
      </c>
    </row>
    <row r="4" spans="1:126" s="160" customFormat="1" ht="13.5" customHeight="1">
      <c r="A4" s="187"/>
      <c r="B4" s="187">
        <v>40179</v>
      </c>
      <c r="C4" s="187">
        <v>40210</v>
      </c>
      <c r="D4" s="187">
        <v>40238</v>
      </c>
      <c r="E4" s="187">
        <v>40269</v>
      </c>
      <c r="F4" s="187">
        <v>40299</v>
      </c>
      <c r="G4" s="187">
        <v>40330</v>
      </c>
      <c r="H4" s="187">
        <v>40360</v>
      </c>
      <c r="I4" s="187">
        <v>40391</v>
      </c>
      <c r="J4" s="187">
        <v>40422</v>
      </c>
      <c r="K4" s="187">
        <v>40452</v>
      </c>
      <c r="L4" s="187">
        <v>40483</v>
      </c>
      <c r="M4" s="187">
        <v>40513</v>
      </c>
      <c r="N4" s="187">
        <v>40544</v>
      </c>
      <c r="O4" s="187">
        <v>40575</v>
      </c>
      <c r="P4" s="187">
        <v>40603</v>
      </c>
      <c r="Q4" s="187">
        <v>40634</v>
      </c>
      <c r="R4" s="187">
        <v>40664</v>
      </c>
      <c r="S4" s="187">
        <v>40695</v>
      </c>
      <c r="T4" s="187">
        <v>40725</v>
      </c>
      <c r="U4" s="187">
        <v>40756</v>
      </c>
      <c r="V4" s="187">
        <v>40787</v>
      </c>
      <c r="W4" s="187">
        <v>40817</v>
      </c>
      <c r="X4" s="187">
        <v>40848</v>
      </c>
      <c r="Y4" s="187">
        <v>40878</v>
      </c>
      <c r="Z4" s="187">
        <v>40909</v>
      </c>
      <c r="AA4" s="187">
        <v>40940</v>
      </c>
      <c r="AB4" s="187">
        <v>40969</v>
      </c>
      <c r="AC4" s="187">
        <v>41000</v>
      </c>
      <c r="AD4" s="187">
        <v>41030</v>
      </c>
      <c r="AE4" s="187">
        <v>41061</v>
      </c>
      <c r="AF4" s="187">
        <v>41091</v>
      </c>
      <c r="AG4" s="187">
        <v>41122</v>
      </c>
      <c r="AH4" s="187">
        <v>41153</v>
      </c>
      <c r="AI4" s="187">
        <v>41183</v>
      </c>
      <c r="AJ4" s="187">
        <v>41214</v>
      </c>
      <c r="AK4" s="187">
        <v>41244</v>
      </c>
      <c r="AL4" s="187">
        <f t="shared" ref="AL4:AY4" si="0">AK4+31</f>
        <v>41275</v>
      </c>
      <c r="AM4" s="187">
        <f t="shared" si="0"/>
        <v>41306</v>
      </c>
      <c r="AN4" s="187">
        <f t="shared" si="0"/>
        <v>41337</v>
      </c>
      <c r="AO4" s="187">
        <f t="shared" si="0"/>
        <v>41368</v>
      </c>
      <c r="AP4" s="187">
        <f t="shared" si="0"/>
        <v>41399</v>
      </c>
      <c r="AQ4" s="187">
        <f t="shared" si="0"/>
        <v>41430</v>
      </c>
      <c r="AR4" s="187">
        <f t="shared" si="0"/>
        <v>41461</v>
      </c>
      <c r="AS4" s="187">
        <f t="shared" si="0"/>
        <v>41492</v>
      </c>
      <c r="AT4" s="187">
        <f t="shared" si="0"/>
        <v>41523</v>
      </c>
      <c r="AU4" s="187">
        <f t="shared" si="0"/>
        <v>41554</v>
      </c>
      <c r="AV4" s="187">
        <f t="shared" si="0"/>
        <v>41585</v>
      </c>
      <c r="AW4" s="187">
        <f t="shared" si="0"/>
        <v>41616</v>
      </c>
      <c r="AX4" s="187">
        <v>41640</v>
      </c>
      <c r="AY4" s="187">
        <f t="shared" si="0"/>
        <v>41671</v>
      </c>
      <c r="AZ4" s="187">
        <v>41699</v>
      </c>
      <c r="BA4" s="187">
        <v>41730</v>
      </c>
      <c r="BB4" s="187">
        <v>41760</v>
      </c>
      <c r="BC4" s="187">
        <v>41791</v>
      </c>
      <c r="BD4" s="187">
        <v>41821</v>
      </c>
      <c r="BE4" s="187">
        <v>41852</v>
      </c>
      <c r="BF4" s="187">
        <v>41883</v>
      </c>
      <c r="BG4" s="187">
        <v>41913</v>
      </c>
      <c r="BH4" s="187">
        <v>41944</v>
      </c>
      <c r="BI4" s="187">
        <v>41974</v>
      </c>
      <c r="BJ4" s="187">
        <v>42005</v>
      </c>
      <c r="BK4" s="187">
        <v>42036</v>
      </c>
      <c r="BL4" s="187">
        <v>42064</v>
      </c>
      <c r="BM4" s="187">
        <v>42095</v>
      </c>
      <c r="BN4" s="187">
        <v>42125</v>
      </c>
      <c r="BO4" s="187">
        <v>42156</v>
      </c>
      <c r="BP4" s="187">
        <v>42186</v>
      </c>
      <c r="BQ4" s="187">
        <v>42217</v>
      </c>
      <c r="BR4" s="187">
        <v>42248</v>
      </c>
      <c r="BS4" s="187">
        <v>42278</v>
      </c>
      <c r="BT4" s="187">
        <v>42309</v>
      </c>
      <c r="BU4" s="187">
        <v>42339</v>
      </c>
      <c r="BV4" s="187">
        <v>42370</v>
      </c>
      <c r="BW4" s="187">
        <v>42401</v>
      </c>
      <c r="BX4" s="187">
        <v>42430</v>
      </c>
      <c r="BY4" s="187">
        <v>42461</v>
      </c>
      <c r="BZ4" s="187">
        <v>42491</v>
      </c>
      <c r="CA4" s="187">
        <v>42522</v>
      </c>
      <c r="CB4" s="187">
        <v>42552</v>
      </c>
      <c r="CC4" s="187">
        <v>42583</v>
      </c>
      <c r="CD4" s="187">
        <v>42614</v>
      </c>
      <c r="CE4" s="187">
        <v>42644</v>
      </c>
      <c r="CF4" s="187">
        <v>42675</v>
      </c>
      <c r="CG4" s="187">
        <v>42705</v>
      </c>
      <c r="CH4" s="187">
        <v>42736</v>
      </c>
      <c r="CI4" s="187">
        <v>42767</v>
      </c>
      <c r="CJ4" s="187">
        <v>42795</v>
      </c>
      <c r="CK4" s="187">
        <v>42826</v>
      </c>
      <c r="CL4" s="187">
        <v>42856</v>
      </c>
      <c r="CM4" s="187">
        <v>42887</v>
      </c>
      <c r="CN4" s="187">
        <v>42917</v>
      </c>
      <c r="CO4" s="187">
        <v>42948</v>
      </c>
      <c r="CP4" s="187">
        <v>42979</v>
      </c>
      <c r="CQ4" s="187">
        <v>43009</v>
      </c>
      <c r="CR4" s="187">
        <v>43040</v>
      </c>
      <c r="CS4" s="187">
        <v>43070</v>
      </c>
      <c r="CT4" s="187">
        <v>43101</v>
      </c>
      <c r="CU4" s="187">
        <v>43132</v>
      </c>
      <c r="CV4" s="187">
        <v>43160</v>
      </c>
      <c r="CW4" s="187">
        <v>43191</v>
      </c>
      <c r="CX4" s="187">
        <v>43221</v>
      </c>
      <c r="CY4" s="187">
        <v>43252</v>
      </c>
      <c r="CZ4" s="187">
        <v>43282</v>
      </c>
      <c r="DA4" s="187">
        <v>43313</v>
      </c>
      <c r="DB4" s="187">
        <v>43344</v>
      </c>
      <c r="DC4" s="187">
        <v>43374</v>
      </c>
      <c r="DD4" s="187">
        <v>43405</v>
      </c>
      <c r="DE4" s="187">
        <v>43435</v>
      </c>
      <c r="DF4" s="187">
        <v>43466</v>
      </c>
      <c r="DG4" s="187">
        <v>43497</v>
      </c>
      <c r="DH4" s="187">
        <v>43525</v>
      </c>
      <c r="DI4" s="187">
        <v>43556</v>
      </c>
      <c r="DJ4" s="187">
        <v>43586</v>
      </c>
      <c r="DM4" s="207" t="s">
        <v>162</v>
      </c>
    </row>
    <row r="5" spans="1:126" s="190" customFormat="1" ht="13.5" customHeight="1">
      <c r="A5" s="200" t="s">
        <v>158</v>
      </c>
      <c r="B5" s="36">
        <v>2.8</v>
      </c>
      <c r="C5" s="36">
        <v>2.8</v>
      </c>
      <c r="D5" s="36">
        <v>2.7</v>
      </c>
      <c r="E5" s="36">
        <v>2.5</v>
      </c>
      <c r="F5" s="36">
        <v>2.4</v>
      </c>
      <c r="G5" s="36">
        <v>2.2000000000000002</v>
      </c>
      <c r="H5" s="36">
        <v>2.1</v>
      </c>
      <c r="I5" s="36">
        <v>2.2000000000000002</v>
      </c>
      <c r="J5" s="188">
        <v>2.2000000000000002</v>
      </c>
      <c r="K5" s="188">
        <v>2.1</v>
      </c>
      <c r="L5" s="188">
        <v>2.2000000000000002</v>
      </c>
      <c r="M5" s="188">
        <v>2.2999999999999998</v>
      </c>
      <c r="N5" s="188">
        <v>2.4</v>
      </c>
      <c r="O5" s="29">
        <v>2.5</v>
      </c>
      <c r="P5" s="29">
        <v>2.4</v>
      </c>
      <c r="Q5" s="29">
        <v>2.2000000000000002</v>
      </c>
      <c r="R5" s="29">
        <v>2.1</v>
      </c>
      <c r="S5" s="29">
        <v>2.1</v>
      </c>
      <c r="T5" s="29">
        <v>2.1</v>
      </c>
      <c r="U5" s="29">
        <v>2.1</v>
      </c>
      <c r="V5" s="29">
        <v>2.1</v>
      </c>
      <c r="W5" s="29">
        <v>2.1</v>
      </c>
      <c r="X5" s="29">
        <v>2.2000000000000002</v>
      </c>
      <c r="Y5" s="29">
        <v>2.2999999999999998</v>
      </c>
      <c r="Z5" s="29">
        <v>2.5</v>
      </c>
      <c r="AA5" s="29">
        <v>2.6</v>
      </c>
      <c r="AB5" s="29">
        <v>2.5</v>
      </c>
      <c r="AC5" s="29">
        <v>2.2999999999999998</v>
      </c>
      <c r="AD5" s="29">
        <v>2.2000000000000002</v>
      </c>
      <c r="AE5" s="29">
        <v>2.1</v>
      </c>
      <c r="AF5" s="189">
        <v>2.1</v>
      </c>
      <c r="AG5" s="29">
        <v>2</v>
      </c>
      <c r="AH5" s="29">
        <v>2</v>
      </c>
      <c r="AI5" s="29">
        <v>2</v>
      </c>
      <c r="AJ5" s="29">
        <f>$DM5</f>
        <v>2</v>
      </c>
      <c r="AK5" s="29">
        <v>2</v>
      </c>
      <c r="AL5" s="29">
        <v>2.2000000000000002</v>
      </c>
      <c r="AM5" s="29">
        <v>2.2000000000000002</v>
      </c>
      <c r="AN5" s="29">
        <v>2.2000000000000002</v>
      </c>
      <c r="AO5" s="29">
        <v>2.1</v>
      </c>
      <c r="AP5" s="29">
        <v>2</v>
      </c>
      <c r="AQ5" s="29">
        <v>1.9</v>
      </c>
      <c r="AR5" s="29">
        <v>1.8</v>
      </c>
      <c r="AS5" s="29">
        <v>1.8</v>
      </c>
      <c r="AT5" s="29">
        <v>1.7</v>
      </c>
      <c r="AU5" s="29">
        <v>1.6</v>
      </c>
      <c r="AV5" s="29">
        <v>1.7</v>
      </c>
      <c r="AW5" s="29">
        <v>1.7</v>
      </c>
      <c r="AX5" s="29">
        <v>1.8</v>
      </c>
      <c r="AY5" s="29">
        <v>1.8</v>
      </c>
      <c r="AZ5" s="29">
        <v>1.7</v>
      </c>
      <c r="BA5" s="29">
        <v>1.5</v>
      </c>
      <c r="BB5" s="29">
        <v>1.4</v>
      </c>
      <c r="BC5" s="29">
        <v>1.3</v>
      </c>
      <c r="BD5" s="29">
        <v>1.2</v>
      </c>
      <c r="BE5" s="29">
        <v>1.1000000000000001</v>
      </c>
      <c r="BF5" s="29">
        <v>1.1000000000000001</v>
      </c>
      <c r="BG5" s="29">
        <v>1.1000000000000001</v>
      </c>
      <c r="BH5" s="29">
        <v>1.1000000000000001</v>
      </c>
      <c r="BI5" s="29">
        <v>1.1000000000000001</v>
      </c>
      <c r="BJ5" s="29">
        <v>1.2</v>
      </c>
      <c r="BK5" s="29">
        <v>1.2</v>
      </c>
      <c r="BL5" s="29">
        <v>1.1000000000000001</v>
      </c>
      <c r="BM5" s="29">
        <v>1</v>
      </c>
      <c r="BN5" s="29">
        <v>1</v>
      </c>
      <c r="BO5" s="29">
        <v>0.9</v>
      </c>
      <c r="BP5" s="29">
        <v>0.9</v>
      </c>
      <c r="BQ5" s="29">
        <v>0.8</v>
      </c>
      <c r="BR5" s="29">
        <v>0.8</v>
      </c>
      <c r="BS5" s="29">
        <v>0.8</v>
      </c>
      <c r="BT5" s="29">
        <v>0.8</v>
      </c>
      <c r="BU5" s="29">
        <v>0.8</v>
      </c>
      <c r="BV5" s="29">
        <v>0.8</v>
      </c>
      <c r="BW5" s="29">
        <v>0.9</v>
      </c>
      <c r="BX5" s="29">
        <v>1.1000000000000001</v>
      </c>
      <c r="BY5" s="29">
        <v>1</v>
      </c>
      <c r="BZ5" s="29">
        <v>1</v>
      </c>
      <c r="CA5" s="29">
        <v>1</v>
      </c>
      <c r="CB5" s="29">
        <v>1</v>
      </c>
      <c r="CC5" s="29">
        <v>1</v>
      </c>
      <c r="CD5" s="29">
        <v>1</v>
      </c>
      <c r="CE5" s="29">
        <v>1.1000000000000001</v>
      </c>
      <c r="CF5" s="29">
        <v>1.1000000000000001</v>
      </c>
      <c r="CG5" s="29">
        <v>1.1000000000000001</v>
      </c>
      <c r="CH5" s="29">
        <v>1.2</v>
      </c>
      <c r="CI5" s="29">
        <v>1.2</v>
      </c>
      <c r="CJ5" s="29">
        <v>1.2</v>
      </c>
      <c r="CK5" s="29">
        <v>1.2</v>
      </c>
      <c r="CL5" s="29">
        <v>1.1000000000000001</v>
      </c>
      <c r="CM5" s="29">
        <v>1.1000000000000001</v>
      </c>
      <c r="CN5" s="29">
        <v>1.1000000000000001</v>
      </c>
      <c r="CO5" s="29">
        <v>1.1000000000000001</v>
      </c>
      <c r="CP5" s="29">
        <v>1</v>
      </c>
      <c r="CQ5" s="29">
        <v>1</v>
      </c>
      <c r="CR5" s="29">
        <v>1.1000000000000001</v>
      </c>
      <c r="CS5" s="29">
        <v>1.1000000000000001</v>
      </c>
      <c r="CT5" s="29">
        <v>1.2</v>
      </c>
      <c r="CU5" s="29">
        <v>1.2</v>
      </c>
      <c r="CV5" s="29">
        <v>1.3</v>
      </c>
      <c r="CW5" s="29">
        <v>1.6</v>
      </c>
      <c r="CX5" s="29">
        <v>1.5</v>
      </c>
      <c r="CY5" s="29">
        <v>1.6</v>
      </c>
      <c r="CZ5" s="29">
        <v>1.6</v>
      </c>
      <c r="DA5" s="29">
        <v>1.2</v>
      </c>
      <c r="DB5" s="29">
        <v>1.7</v>
      </c>
      <c r="DC5" s="29">
        <v>1.7</v>
      </c>
      <c r="DD5" s="29">
        <v>1.8</v>
      </c>
      <c r="DE5" s="29">
        <v>1.9</v>
      </c>
      <c r="DF5" s="29">
        <v>1.9</v>
      </c>
      <c r="DG5" s="29">
        <v>2</v>
      </c>
      <c r="DH5" s="29">
        <v>2.1</v>
      </c>
      <c r="DI5" s="29">
        <v>2</v>
      </c>
      <c r="DJ5" s="199">
        <v>2</v>
      </c>
      <c r="DK5" s="205" t="s">
        <v>158</v>
      </c>
      <c r="DM5" s="199">
        <f>Data!H23</f>
        <v>2</v>
      </c>
      <c r="DN5" s="208" t="s">
        <v>158</v>
      </c>
    </row>
    <row r="6" spans="1:126" s="190" customFormat="1" ht="13.5" customHeight="1">
      <c r="A6" s="200" t="s">
        <v>159</v>
      </c>
      <c r="B6" s="36">
        <v>3</v>
      </c>
      <c r="C6" s="36">
        <v>3</v>
      </c>
      <c r="D6" s="36">
        <v>2.9</v>
      </c>
      <c r="E6" s="36">
        <v>2.7</v>
      </c>
      <c r="F6" s="36">
        <v>2.5</v>
      </c>
      <c r="G6" s="36">
        <v>2.4</v>
      </c>
      <c r="H6" s="36">
        <v>2.4</v>
      </c>
      <c r="I6" s="36">
        <v>2.4</v>
      </c>
      <c r="J6" s="188">
        <v>2.4</v>
      </c>
      <c r="K6" s="188">
        <v>2.2999999999999998</v>
      </c>
      <c r="L6" s="188">
        <v>2.4</v>
      </c>
      <c r="M6" s="188">
        <v>2.4</v>
      </c>
      <c r="N6" s="188">
        <v>2.6</v>
      </c>
      <c r="O6" s="29">
        <v>2.7</v>
      </c>
      <c r="P6" s="29">
        <v>2.7</v>
      </c>
      <c r="Q6" s="29">
        <v>2.6</v>
      </c>
      <c r="R6" s="29">
        <v>2.5</v>
      </c>
      <c r="S6" s="29">
        <v>2.4</v>
      </c>
      <c r="T6" s="29">
        <v>2.5</v>
      </c>
      <c r="U6" s="29">
        <v>2.6</v>
      </c>
      <c r="V6" s="29">
        <v>2.6</v>
      </c>
      <c r="W6" s="29">
        <v>2.6</v>
      </c>
      <c r="X6" s="29">
        <v>2.7</v>
      </c>
      <c r="Y6" s="29">
        <v>2.7</v>
      </c>
      <c r="Z6" s="29">
        <v>2.9</v>
      </c>
      <c r="AA6" s="29">
        <v>3</v>
      </c>
      <c r="AB6" s="29">
        <v>2.9</v>
      </c>
      <c r="AC6" s="29">
        <v>2.8</v>
      </c>
      <c r="AD6" s="29">
        <v>2.7</v>
      </c>
      <c r="AE6" s="29">
        <v>2.6</v>
      </c>
      <c r="AF6" s="189">
        <v>2.6</v>
      </c>
      <c r="AG6" s="29">
        <v>2.6</v>
      </c>
      <c r="AH6" s="29">
        <v>2.6</v>
      </c>
      <c r="AI6" s="29">
        <v>2.6</v>
      </c>
      <c r="AJ6" s="29">
        <v>2.6</v>
      </c>
      <c r="AK6" s="29">
        <v>2.5</v>
      </c>
      <c r="AL6" s="29">
        <v>2.7</v>
      </c>
      <c r="AM6" s="29">
        <v>2.7</v>
      </c>
      <c r="AN6" s="29">
        <v>2.7</v>
      </c>
      <c r="AO6" s="29">
        <v>2.5</v>
      </c>
      <c r="AP6" s="29">
        <v>2.4</v>
      </c>
      <c r="AQ6" s="29">
        <v>2.2999999999999998</v>
      </c>
      <c r="AR6" s="29">
        <v>2.2000000000000002</v>
      </c>
      <c r="AS6" s="29">
        <v>2.2000000000000002</v>
      </c>
      <c r="AT6" s="29">
        <v>2.1</v>
      </c>
      <c r="AU6" s="29">
        <v>2</v>
      </c>
      <c r="AV6" s="29">
        <v>2</v>
      </c>
      <c r="AW6" s="29">
        <v>2</v>
      </c>
      <c r="AX6" s="29">
        <v>2</v>
      </c>
      <c r="AY6" s="29">
        <v>2</v>
      </c>
      <c r="AZ6" s="29">
        <v>1.9</v>
      </c>
      <c r="BA6" s="29">
        <v>1.8</v>
      </c>
      <c r="BB6" s="29">
        <v>1.7</v>
      </c>
      <c r="BC6" s="29">
        <v>1.5</v>
      </c>
      <c r="BD6" s="29">
        <v>1.5</v>
      </c>
      <c r="BE6" s="29">
        <v>1.4</v>
      </c>
      <c r="BF6" s="29">
        <v>1.3</v>
      </c>
      <c r="BG6" s="29">
        <v>1.3</v>
      </c>
      <c r="BH6" s="29">
        <v>1.3</v>
      </c>
      <c r="BI6" s="29">
        <v>1.2</v>
      </c>
      <c r="BJ6" s="29">
        <v>1.3</v>
      </c>
      <c r="BK6" s="29">
        <v>1.3</v>
      </c>
      <c r="BL6" s="29">
        <v>1.3</v>
      </c>
      <c r="BM6" s="29">
        <v>1.2</v>
      </c>
      <c r="BN6" s="29">
        <v>1.1000000000000001</v>
      </c>
      <c r="BO6" s="29">
        <v>1.1000000000000001</v>
      </c>
      <c r="BP6" s="29">
        <v>1</v>
      </c>
      <c r="BQ6" s="29">
        <v>1</v>
      </c>
      <c r="BR6" s="29">
        <v>1</v>
      </c>
      <c r="BS6" s="29">
        <v>1</v>
      </c>
      <c r="BT6" s="29">
        <v>1</v>
      </c>
      <c r="BU6" s="29">
        <v>0.9</v>
      </c>
      <c r="BV6" s="29">
        <v>1</v>
      </c>
      <c r="BW6" s="29">
        <v>1</v>
      </c>
      <c r="BX6" s="29">
        <v>1.2</v>
      </c>
      <c r="BY6" s="29">
        <v>1.2</v>
      </c>
      <c r="BZ6" s="29">
        <v>1.2</v>
      </c>
      <c r="CA6" s="29">
        <v>1.1000000000000001</v>
      </c>
      <c r="CB6" s="29">
        <v>1.2</v>
      </c>
      <c r="CC6" s="29">
        <v>1.2</v>
      </c>
      <c r="CD6" s="29">
        <v>1.1000000000000001</v>
      </c>
      <c r="CE6" s="29">
        <v>1.2</v>
      </c>
      <c r="CF6" s="29">
        <v>1.2</v>
      </c>
      <c r="CG6" s="29">
        <v>1.2</v>
      </c>
      <c r="CH6" s="29">
        <v>1.3</v>
      </c>
      <c r="CI6" s="29">
        <v>1.3</v>
      </c>
      <c r="CJ6" s="29">
        <v>1.4</v>
      </c>
      <c r="CK6" s="29">
        <v>1.4</v>
      </c>
      <c r="CL6" s="29">
        <v>1.3</v>
      </c>
      <c r="CM6" s="29">
        <v>1.3</v>
      </c>
      <c r="CN6" s="29">
        <v>1.3</v>
      </c>
      <c r="CO6" s="29">
        <v>1.3</v>
      </c>
      <c r="CP6" s="29">
        <v>1.3</v>
      </c>
      <c r="CQ6" s="29">
        <v>1.3</v>
      </c>
      <c r="CR6" s="29">
        <v>1.3</v>
      </c>
      <c r="CS6" s="29">
        <v>1.3</v>
      </c>
      <c r="CT6" s="29">
        <v>1.4</v>
      </c>
      <c r="CU6" s="29">
        <v>1.5</v>
      </c>
      <c r="CV6" s="29">
        <v>1.5</v>
      </c>
      <c r="CW6" s="29">
        <v>1.6</v>
      </c>
      <c r="CX6" s="29">
        <v>1.6</v>
      </c>
      <c r="CY6" s="29">
        <v>1.5</v>
      </c>
      <c r="CZ6" s="29">
        <v>1.6</v>
      </c>
      <c r="DA6" s="29">
        <v>1.3</v>
      </c>
      <c r="DB6" s="29">
        <v>1.6</v>
      </c>
      <c r="DC6" s="29">
        <v>1.7</v>
      </c>
      <c r="DD6" s="29">
        <v>1.8</v>
      </c>
      <c r="DE6" s="29">
        <v>1.8</v>
      </c>
      <c r="DF6" s="29">
        <v>1.8</v>
      </c>
      <c r="DG6" s="29">
        <v>2</v>
      </c>
      <c r="DH6" s="29">
        <v>2</v>
      </c>
      <c r="DI6" s="29">
        <v>2</v>
      </c>
      <c r="DJ6" s="199">
        <v>2</v>
      </c>
      <c r="DK6" s="205" t="s">
        <v>159</v>
      </c>
      <c r="DM6" s="199">
        <f>Data!H13</f>
        <v>2</v>
      </c>
      <c r="DN6" s="208" t="s">
        <v>159</v>
      </c>
    </row>
    <row r="7" spans="1:126" s="190" customFormat="1" ht="13.5" customHeight="1">
      <c r="A7" s="200" t="s">
        <v>157</v>
      </c>
      <c r="B7" s="36">
        <v>4.0999999999999996</v>
      </c>
      <c r="C7" s="36">
        <v>4.0999999999999996</v>
      </c>
      <c r="D7" s="36">
        <v>4</v>
      </c>
      <c r="E7" s="36">
        <v>3.9</v>
      </c>
      <c r="F7" s="36">
        <v>3.7</v>
      </c>
      <c r="G7" s="36">
        <v>3.6</v>
      </c>
      <c r="H7" s="36">
        <v>3.6</v>
      </c>
      <c r="I7" s="36">
        <v>3.6</v>
      </c>
      <c r="J7" s="188">
        <v>3.5</v>
      </c>
      <c r="K7" s="188">
        <v>3.5</v>
      </c>
      <c r="L7" s="188">
        <v>3.5</v>
      </c>
      <c r="M7" s="188">
        <v>3.5</v>
      </c>
      <c r="N7" s="188">
        <v>3.7</v>
      </c>
      <c r="O7" s="29">
        <v>3.8</v>
      </c>
      <c r="P7" s="29">
        <v>3.8</v>
      </c>
      <c r="Q7" s="29">
        <v>3.7</v>
      </c>
      <c r="R7" s="29">
        <v>3.7</v>
      </c>
      <c r="S7" s="29">
        <v>3.7</v>
      </c>
      <c r="T7" s="29">
        <v>3.8</v>
      </c>
      <c r="U7" s="29">
        <v>3.9</v>
      </c>
      <c r="V7" s="29">
        <v>3.9</v>
      </c>
      <c r="W7" s="29">
        <v>3.8</v>
      </c>
      <c r="X7" s="29">
        <v>3.8</v>
      </c>
      <c r="Y7" s="29">
        <v>3.9</v>
      </c>
      <c r="Z7" s="29">
        <v>4</v>
      </c>
      <c r="AA7" s="29">
        <v>4.0999999999999996</v>
      </c>
      <c r="AB7" s="29">
        <v>4.0999999999999996</v>
      </c>
      <c r="AC7" s="29">
        <v>4</v>
      </c>
      <c r="AD7" s="29">
        <v>3.9</v>
      </c>
      <c r="AE7" s="29">
        <v>3.8</v>
      </c>
      <c r="AF7" s="189">
        <v>3.8</v>
      </c>
      <c r="AG7" s="29">
        <v>3.8</v>
      </c>
      <c r="AH7" s="29">
        <v>3.8</v>
      </c>
      <c r="AI7" s="29">
        <v>3.8</v>
      </c>
      <c r="AJ7" s="29">
        <v>3.7</v>
      </c>
      <c r="AK7" s="29">
        <v>3.7</v>
      </c>
      <c r="AL7" s="29">
        <v>3.8</v>
      </c>
      <c r="AM7" s="29">
        <v>3.9</v>
      </c>
      <c r="AN7" s="29">
        <v>3.8</v>
      </c>
      <c r="AO7" s="29">
        <v>3.7</v>
      </c>
      <c r="AP7" s="29">
        <v>3.6</v>
      </c>
      <c r="AQ7" s="29">
        <v>3.5</v>
      </c>
      <c r="AR7" s="29">
        <v>3.4</v>
      </c>
      <c r="AS7" s="29">
        <v>3.3</v>
      </c>
      <c r="AT7" s="29">
        <v>3.2</v>
      </c>
      <c r="AU7" s="29">
        <v>3</v>
      </c>
      <c r="AV7" s="29">
        <v>2.9</v>
      </c>
      <c r="AW7" s="29">
        <v>2.9</v>
      </c>
      <c r="AX7" s="29">
        <v>3</v>
      </c>
      <c r="AY7" s="29">
        <v>3</v>
      </c>
      <c r="AZ7" s="29">
        <v>2.9</v>
      </c>
      <c r="BA7" s="29">
        <v>2.7</v>
      </c>
      <c r="BB7" s="29">
        <v>2.6</v>
      </c>
      <c r="BC7" s="29">
        <v>2.4</v>
      </c>
      <c r="BD7" s="29">
        <v>2.4</v>
      </c>
      <c r="BE7" s="29">
        <v>2.2999999999999998</v>
      </c>
      <c r="BF7" s="29">
        <v>2.2000000000000002</v>
      </c>
      <c r="BG7" s="29">
        <v>2.1</v>
      </c>
      <c r="BH7" s="29">
        <v>2</v>
      </c>
      <c r="BI7" s="29">
        <v>1.9</v>
      </c>
      <c r="BJ7" s="29">
        <v>2</v>
      </c>
      <c r="BK7" s="29">
        <v>2</v>
      </c>
      <c r="BL7" s="29">
        <v>2</v>
      </c>
      <c r="BM7" s="29">
        <v>1.9</v>
      </c>
      <c r="BN7" s="29">
        <v>1.8</v>
      </c>
      <c r="BO7" s="29">
        <v>1.7</v>
      </c>
      <c r="BP7" s="29">
        <v>1.7</v>
      </c>
      <c r="BQ7" s="29">
        <v>1.7</v>
      </c>
      <c r="BR7" s="29">
        <v>1.6</v>
      </c>
      <c r="BS7" s="29">
        <v>1.6</v>
      </c>
      <c r="BT7" s="29">
        <v>1.5</v>
      </c>
      <c r="BU7" s="29">
        <v>1.5</v>
      </c>
      <c r="BV7" s="29">
        <v>1.5</v>
      </c>
      <c r="BW7" s="29">
        <v>1.6</v>
      </c>
      <c r="BX7" s="29">
        <v>1.9</v>
      </c>
      <c r="BY7" s="29">
        <v>1.8</v>
      </c>
      <c r="BZ7" s="29">
        <v>1.8</v>
      </c>
      <c r="CA7" s="29">
        <v>1.8</v>
      </c>
      <c r="CB7" s="29">
        <v>1.8</v>
      </c>
      <c r="CC7" s="29">
        <v>1.8</v>
      </c>
      <c r="CD7" s="29">
        <v>1.8</v>
      </c>
      <c r="CE7" s="29">
        <v>1.8</v>
      </c>
      <c r="CF7" s="29">
        <v>1.8</v>
      </c>
      <c r="CG7" s="29">
        <v>1.8</v>
      </c>
      <c r="CH7" s="29">
        <v>1.9</v>
      </c>
      <c r="CI7" s="29">
        <v>1.9</v>
      </c>
      <c r="CJ7" s="29">
        <v>2</v>
      </c>
      <c r="CK7" s="29">
        <v>2</v>
      </c>
      <c r="CL7" s="29">
        <v>2</v>
      </c>
      <c r="CM7" s="29">
        <v>1.9</v>
      </c>
      <c r="CN7" s="29">
        <v>1.9</v>
      </c>
      <c r="CO7" s="29">
        <v>1.9</v>
      </c>
      <c r="CP7" s="29">
        <v>1.9</v>
      </c>
      <c r="CQ7" s="29">
        <v>1.9</v>
      </c>
      <c r="CR7" s="29">
        <v>1.9</v>
      </c>
      <c r="CS7" s="29">
        <v>1.9</v>
      </c>
      <c r="CT7" s="29">
        <v>2</v>
      </c>
      <c r="CU7" s="29">
        <v>2.1</v>
      </c>
      <c r="CV7" s="29">
        <v>2.1</v>
      </c>
      <c r="CW7" s="29">
        <v>2.2000000000000002</v>
      </c>
      <c r="CX7" s="29">
        <v>2.2000000000000002</v>
      </c>
      <c r="CY7" s="29">
        <v>2.2000000000000002</v>
      </c>
      <c r="CZ7" s="29">
        <v>2.2000000000000002</v>
      </c>
      <c r="DA7" s="29">
        <v>1.9</v>
      </c>
      <c r="DB7" s="29">
        <v>2.2000000000000002</v>
      </c>
      <c r="DC7" s="29">
        <v>2.2999999999999998</v>
      </c>
      <c r="DD7" s="29">
        <v>2.2999999999999998</v>
      </c>
      <c r="DE7" s="29">
        <v>2.4</v>
      </c>
      <c r="DF7" s="29">
        <v>2.4</v>
      </c>
      <c r="DG7" s="29">
        <v>2.6</v>
      </c>
      <c r="DH7" s="29">
        <v>2.7</v>
      </c>
      <c r="DI7" s="29">
        <v>2.7</v>
      </c>
      <c r="DJ7" s="199">
        <v>2.7</v>
      </c>
      <c r="DK7" s="205" t="s">
        <v>157</v>
      </c>
      <c r="DM7" s="199">
        <f>Data!H10</f>
        <v>2.7</v>
      </c>
      <c r="DN7" s="208" t="s">
        <v>157</v>
      </c>
    </row>
    <row r="8" spans="1:126" s="193" customFormat="1" ht="13.5" customHeight="1">
      <c r="A8" s="29" t="s">
        <v>160</v>
      </c>
      <c r="B8" s="191"/>
      <c r="C8" s="191">
        <f t="shared" ref="C8:CB8" si="1">(C9-B9)/B9*100</f>
        <v>9.0467966115634513E-2</v>
      </c>
      <c r="D8" s="191">
        <f t="shared" si="1"/>
        <v>-4.9383730484798685</v>
      </c>
      <c r="E8" s="191">
        <f>(E9-D9)/D9*100</f>
        <v>-6.3618290258449299</v>
      </c>
      <c r="F8" s="191">
        <f t="shared" si="1"/>
        <v>-6.0555709406443272</v>
      </c>
      <c r="G8" s="191">
        <f t="shared" si="1"/>
        <v>-6.8487766532376924</v>
      </c>
      <c r="H8" s="191">
        <f t="shared" si="1"/>
        <v>-2.9641350210970465</v>
      </c>
      <c r="I8" s="191">
        <f t="shared" si="1"/>
        <v>1.4458093271007717</v>
      </c>
      <c r="J8" s="191">
        <f t="shared" si="1"/>
        <v>-0.99657093870552937</v>
      </c>
      <c r="K8" s="191">
        <f t="shared" si="1"/>
        <v>-1.9157917523541508</v>
      </c>
      <c r="L8" s="191">
        <f t="shared" si="1"/>
        <v>4.0278084308099764</v>
      </c>
      <c r="M8" s="191">
        <f t="shared" si="1"/>
        <v>2.2912909727378805</v>
      </c>
      <c r="N8" s="191">
        <f t="shared" si="1"/>
        <v>7.5806284351342939</v>
      </c>
      <c r="O8" s="191">
        <f t="shared" si="1"/>
        <v>2.6508579140158086</v>
      </c>
      <c r="P8" s="191">
        <f t="shared" si="1"/>
        <v>-3.8595173255704758</v>
      </c>
      <c r="Q8" s="191">
        <f t="shared" si="1"/>
        <v>-8.5856612619652282</v>
      </c>
      <c r="R8" s="191">
        <f t="shared" si="1"/>
        <v>-3.5473875414039964</v>
      </c>
      <c r="S8" s="191">
        <f t="shared" si="1"/>
        <v>-1.7059931317159633</v>
      </c>
      <c r="T8" s="191">
        <f t="shared" si="1"/>
        <v>0.20286261692775837</v>
      </c>
      <c r="U8" s="191">
        <f t="shared" si="1"/>
        <v>1.2709481498144191</v>
      </c>
      <c r="V8" s="191">
        <f t="shared" si="1"/>
        <v>1.6326077298978232</v>
      </c>
      <c r="W8" s="191">
        <f t="shared" si="1"/>
        <v>-4.3711069828434049E-2</v>
      </c>
      <c r="X8" s="191">
        <f t="shared" si="1"/>
        <v>4.6135344921832289</v>
      </c>
      <c r="Y8" s="191">
        <f t="shared" si="1"/>
        <v>3.2187271397220192</v>
      </c>
      <c r="Z8" s="191">
        <f t="shared" si="1"/>
        <v>8.5754783841247342</v>
      </c>
      <c r="AA8" s="191">
        <f t="shared" si="1"/>
        <v>2.2379709063782172</v>
      </c>
      <c r="AB8" s="191">
        <f t="shared" si="1"/>
        <v>-2.9460051076249543</v>
      </c>
      <c r="AC8" s="191">
        <f t="shared" si="1"/>
        <v>-8.9465275819941734</v>
      </c>
      <c r="AD8" s="191">
        <f t="shared" si="1"/>
        <v>-3.6639488079265146</v>
      </c>
      <c r="AE8" s="191">
        <f t="shared" si="1"/>
        <v>-3.9961431326333834</v>
      </c>
      <c r="AF8" s="192">
        <f t="shared" si="1"/>
        <v>-1.3056578506863072</v>
      </c>
      <c r="AG8" s="192">
        <f t="shared" si="1"/>
        <v>-1.2777023971053822</v>
      </c>
      <c r="AH8" s="192">
        <f t="shared" si="1"/>
        <v>-1.752376589165044</v>
      </c>
      <c r="AI8" s="192">
        <f>(AI9-AH9)/AH9*100</f>
        <v>1.5971088831895548</v>
      </c>
      <c r="AJ8" s="192">
        <f t="shared" si="1"/>
        <v>4.0160642570281126</v>
      </c>
      <c r="AK8" s="192">
        <f t="shared" si="1"/>
        <v>2.8681742967457251</v>
      </c>
      <c r="AL8" s="192">
        <f t="shared" si="1"/>
        <v>5.5978552278820377</v>
      </c>
      <c r="AM8" s="192">
        <f t="shared" si="1"/>
        <v>3.9605971361836092</v>
      </c>
      <c r="AN8" s="192">
        <f t="shared" si="1"/>
        <v>-1.6899482270196344</v>
      </c>
      <c r="AO8" s="192">
        <f t="shared" si="1"/>
        <v>-5.1371224165341811</v>
      </c>
      <c r="AP8" s="192">
        <f t="shared" si="1"/>
        <v>-3.8022415418456057</v>
      </c>
      <c r="AQ8" s="192">
        <f t="shared" si="1"/>
        <v>-6.4133275261324032</v>
      </c>
      <c r="AR8" s="192">
        <f t="shared" si="1"/>
        <v>-2.0360674810936592</v>
      </c>
      <c r="AS8" s="192">
        <f t="shared" si="1"/>
        <v>-4.3349168646080756</v>
      </c>
      <c r="AT8" s="192">
        <f t="shared" si="1"/>
        <v>-3.5133457479826191</v>
      </c>
      <c r="AU8" s="192">
        <f t="shared" si="1"/>
        <v>-3.744209984559959</v>
      </c>
      <c r="AV8" s="192">
        <f t="shared" si="1"/>
        <v>2.2724234727977541</v>
      </c>
      <c r="AW8" s="192">
        <f t="shared" si="1"/>
        <v>0.65350934518363613</v>
      </c>
      <c r="AX8" s="192">
        <f t="shared" si="1"/>
        <v>4.1812751590702506</v>
      </c>
      <c r="AY8" s="192">
        <f t="shared" si="1"/>
        <v>-0.58581577963355347</v>
      </c>
      <c r="AZ8" s="192">
        <f t="shared" si="1"/>
        <v>-5.7171514543630888</v>
      </c>
      <c r="BA8" s="192">
        <f t="shared" si="1"/>
        <v>-6.7952127659574462</v>
      </c>
      <c r="BB8" s="192">
        <f t="shared" si="1"/>
        <v>-7.5902411185618499</v>
      </c>
      <c r="BC8" s="192">
        <f t="shared" si="1"/>
        <v>-11.687509649529103</v>
      </c>
      <c r="BD8" s="192">
        <f t="shared" si="1"/>
        <v>-5.5419580419580425</v>
      </c>
      <c r="BE8" s="192">
        <f t="shared" si="1"/>
        <v>-4.5160096242828063</v>
      </c>
      <c r="BF8" s="192">
        <f t="shared" si="1"/>
        <v>-2.4617173870905216</v>
      </c>
      <c r="BG8" s="192">
        <f t="shared" si="1"/>
        <v>-1.2917329093799681</v>
      </c>
      <c r="BH8" s="192">
        <f t="shared" si="1"/>
        <v>6.0398630964364812E-2</v>
      </c>
      <c r="BI8" s="192">
        <f t="shared" si="1"/>
        <v>2.7967806841046281</v>
      </c>
      <c r="BJ8" s="192">
        <f t="shared" si="1"/>
        <v>5.5392444705421804</v>
      </c>
      <c r="BK8" s="192">
        <f t="shared" si="1"/>
        <v>0.90875370919881304</v>
      </c>
      <c r="BL8" s="192">
        <f t="shared" si="1"/>
        <v>-6.7267046498805367</v>
      </c>
      <c r="BM8" s="192">
        <f t="shared" si="1"/>
        <v>-8.5911330049261085</v>
      </c>
      <c r="BN8" s="192">
        <f t="shared" si="1"/>
        <v>-5.41064884673421</v>
      </c>
      <c r="BO8" s="192">
        <f t="shared" si="1"/>
        <v>-5.6289881494986327</v>
      </c>
      <c r="BP8" s="192">
        <f t="shared" si="1"/>
        <v>-4.1052885776382517</v>
      </c>
      <c r="BQ8" s="192">
        <f t="shared" si="1"/>
        <v>-7.579954671367414</v>
      </c>
      <c r="BR8" s="192">
        <f t="shared" si="1"/>
        <v>-3.5149863760217981</v>
      </c>
      <c r="BS8" s="192">
        <f t="shared" si="1"/>
        <v>-0.25416548997458349</v>
      </c>
      <c r="BT8" s="192">
        <f t="shared" si="1"/>
        <v>-1.0192525481313703</v>
      </c>
      <c r="BU8" s="192">
        <f t="shared" si="1"/>
        <v>3.3466819221967965</v>
      </c>
      <c r="BV8" s="192">
        <f t="shared" si="1"/>
        <v>6.6426792139496262</v>
      </c>
      <c r="BW8" s="192">
        <f t="shared" si="1"/>
        <v>2.8808720477549961</v>
      </c>
      <c r="BX8" s="192">
        <f t="shared" si="1"/>
        <v>23.990918264379417</v>
      </c>
      <c r="BY8" s="192">
        <f t="shared" si="1"/>
        <v>-5.0864699898270604</v>
      </c>
      <c r="BZ8" s="192">
        <f t="shared" si="1"/>
        <v>-2.8938906752411575</v>
      </c>
      <c r="CA8" s="192">
        <f t="shared" si="1"/>
        <v>-2.3178807947019866</v>
      </c>
      <c r="CB8" s="192">
        <f t="shared" si="1"/>
        <v>4.8587570621468927</v>
      </c>
      <c r="CC8" s="192">
        <f t="shared" ref="CC8:CQ8" si="2">(CC9-CB9)/CB9*100</f>
        <v>0.53879310344827591</v>
      </c>
      <c r="CD8" s="192">
        <f t="shared" si="2"/>
        <v>1.822079314040729</v>
      </c>
      <c r="CE8" s="192">
        <f t="shared" si="2"/>
        <v>1.4736842105263157</v>
      </c>
      <c r="CF8" s="192">
        <f t="shared" si="2"/>
        <v>1.5560165975103735</v>
      </c>
      <c r="CG8" s="192">
        <f t="shared" si="2"/>
        <v>2.2471910112359552</v>
      </c>
      <c r="CH8" s="192">
        <f t="shared" si="2"/>
        <v>4.6953046953046949</v>
      </c>
      <c r="CI8" s="192">
        <f t="shared" si="2"/>
        <v>5.4389312977099236</v>
      </c>
      <c r="CJ8" s="192">
        <f t="shared" si="2"/>
        <v>9.0497737556561084E-2</v>
      </c>
      <c r="CK8" s="192">
        <f t="shared" si="2"/>
        <v>-2.1699819168173597</v>
      </c>
      <c r="CL8" s="192">
        <f t="shared" si="2"/>
        <v>-3.789279112754159</v>
      </c>
      <c r="CM8" s="192">
        <f t="shared" si="2"/>
        <v>-2.5936599423631126</v>
      </c>
      <c r="CN8" s="192">
        <f t="shared" si="2"/>
        <v>-1.7751479289940828</v>
      </c>
      <c r="CO8" s="192">
        <f t="shared" si="2"/>
        <v>-3.0120481927710845</v>
      </c>
      <c r="CP8" s="192">
        <f t="shared" si="2"/>
        <v>-1.0351966873706004</v>
      </c>
      <c r="CQ8" s="192">
        <f t="shared" si="2"/>
        <v>0.20920502092050208</v>
      </c>
      <c r="CR8" s="192">
        <f t="shared" ref="CR8:CW8" si="3">(CR9-CQ9)/CQ9*100</f>
        <v>2.8183716075156577</v>
      </c>
      <c r="CS8" s="192">
        <f t="shared" si="3"/>
        <v>4.9746192893401018</v>
      </c>
      <c r="CT8" s="192">
        <f t="shared" si="3"/>
        <v>5.4158607350096712</v>
      </c>
      <c r="CU8" s="192">
        <f t="shared" si="3"/>
        <v>4.7706422018348622</v>
      </c>
      <c r="CV8" s="192">
        <f t="shared" si="3"/>
        <v>5.9544658493870406</v>
      </c>
      <c r="CW8" s="192">
        <f t="shared" si="3"/>
        <v>17.107438016528924</v>
      </c>
      <c r="CX8" s="192">
        <f t="shared" ref="CX8:DJ8" si="4">(CX9-CW9)/CW9*100</f>
        <v>-2.7522935779816518</v>
      </c>
      <c r="CY8" s="192">
        <f t="shared" si="4"/>
        <v>3.2656023222060959</v>
      </c>
      <c r="CZ8" s="192">
        <f t="shared" si="4"/>
        <v>4.6380885453267746</v>
      </c>
      <c r="DA8" s="192">
        <f t="shared" si="4"/>
        <v>2.350570852921424</v>
      </c>
      <c r="DB8" s="192">
        <f t="shared" si="4"/>
        <v>0.32808398950131235</v>
      </c>
      <c r="DC8" s="192">
        <f t="shared" si="4"/>
        <v>2.5506867233485937</v>
      </c>
      <c r="DD8" s="192">
        <f t="shared" si="4"/>
        <v>4.2091836734693873</v>
      </c>
      <c r="DE8" s="192">
        <f t="shared" si="4"/>
        <v>3.243574051407589</v>
      </c>
      <c r="DF8" s="192">
        <f t="shared" si="4"/>
        <v>1.956135151155898</v>
      </c>
      <c r="DG8" s="192">
        <f t="shared" si="4"/>
        <v>6.104651162790697</v>
      </c>
      <c r="DH8" s="192">
        <f t="shared" si="4"/>
        <v>1.8082191780821919</v>
      </c>
      <c r="DI8" s="192">
        <f t="shared" si="4"/>
        <v>-1.3455328310010763</v>
      </c>
      <c r="DJ8" s="192">
        <f>(DJ9-DI9)/DI9*100</f>
        <v>-0.70921985815602839</v>
      </c>
      <c r="DK8" s="206" t="s">
        <v>160</v>
      </c>
      <c r="DM8" s="202"/>
      <c r="DN8" s="209" t="s">
        <v>382</v>
      </c>
    </row>
    <row r="9" spans="1:126" s="42" customFormat="1" ht="13.5" customHeight="1">
      <c r="A9" s="194" t="s">
        <v>161</v>
      </c>
      <c r="B9" s="35">
        <v>12159</v>
      </c>
      <c r="C9" s="35">
        <v>12170</v>
      </c>
      <c r="D9" s="35">
        <v>11569</v>
      </c>
      <c r="E9" s="35">
        <v>10833</v>
      </c>
      <c r="F9" s="35">
        <v>10177</v>
      </c>
      <c r="G9" s="35">
        <v>9480</v>
      </c>
      <c r="H9" s="35">
        <v>9199</v>
      </c>
      <c r="I9" s="35">
        <v>9332</v>
      </c>
      <c r="J9" s="35">
        <v>9239</v>
      </c>
      <c r="K9" s="35">
        <v>9062</v>
      </c>
      <c r="L9" s="35">
        <v>9427</v>
      </c>
      <c r="M9" s="35">
        <v>9643</v>
      </c>
      <c r="N9" s="35">
        <v>10374</v>
      </c>
      <c r="O9" s="42">
        <v>10649</v>
      </c>
      <c r="P9" s="42">
        <v>10238</v>
      </c>
      <c r="Q9" s="42">
        <v>9359</v>
      </c>
      <c r="R9" s="42">
        <v>9027</v>
      </c>
      <c r="S9" s="42">
        <v>8873</v>
      </c>
      <c r="T9" s="42">
        <v>8891</v>
      </c>
      <c r="U9" s="42">
        <v>9004</v>
      </c>
      <c r="V9" s="42">
        <v>9151</v>
      </c>
      <c r="W9" s="42">
        <v>9147</v>
      </c>
      <c r="X9" s="42">
        <v>9569</v>
      </c>
      <c r="Y9" s="42">
        <v>9877</v>
      </c>
      <c r="Z9" s="42">
        <v>10724</v>
      </c>
      <c r="AA9" s="42">
        <v>10964</v>
      </c>
      <c r="AB9" s="42">
        <v>10641</v>
      </c>
      <c r="AC9" s="42">
        <v>9689</v>
      </c>
      <c r="AD9" s="42">
        <v>9334</v>
      </c>
      <c r="AE9" s="42">
        <v>8961</v>
      </c>
      <c r="AF9" s="195">
        <v>8844</v>
      </c>
      <c r="AG9" s="19">
        <v>8731</v>
      </c>
      <c r="AH9" s="19">
        <v>8578</v>
      </c>
      <c r="AI9" s="19">
        <v>8715</v>
      </c>
      <c r="AJ9" s="19">
        <v>9065</v>
      </c>
      <c r="AK9" s="19">
        <v>9325</v>
      </c>
      <c r="AL9" s="42">
        <v>9847</v>
      </c>
      <c r="AM9" s="42">
        <v>10237</v>
      </c>
      <c r="AN9" s="42">
        <v>10064</v>
      </c>
      <c r="AO9" s="42">
        <v>9547</v>
      </c>
      <c r="AP9" s="42">
        <v>9184</v>
      </c>
      <c r="AQ9" s="42">
        <v>8595</v>
      </c>
      <c r="AR9" s="42">
        <v>8420</v>
      </c>
      <c r="AS9" s="42">
        <v>8055</v>
      </c>
      <c r="AT9" s="42">
        <v>7772</v>
      </c>
      <c r="AU9" s="42">
        <v>7481</v>
      </c>
      <c r="AV9" s="42">
        <v>7651</v>
      </c>
      <c r="AW9" s="42">
        <v>7701</v>
      </c>
      <c r="AX9" s="42">
        <v>8023</v>
      </c>
      <c r="AY9" s="42">
        <v>7976</v>
      </c>
      <c r="AZ9" s="42">
        <v>7520</v>
      </c>
      <c r="BA9" s="42">
        <v>7009</v>
      </c>
      <c r="BB9" s="42">
        <v>6477</v>
      </c>
      <c r="BC9" s="42">
        <v>5720</v>
      </c>
      <c r="BD9" s="42">
        <v>5403</v>
      </c>
      <c r="BE9" s="42">
        <v>5159</v>
      </c>
      <c r="BF9" s="42">
        <v>5032</v>
      </c>
      <c r="BG9" s="42">
        <v>4967</v>
      </c>
      <c r="BH9" s="42">
        <v>4970</v>
      </c>
      <c r="BI9" s="42">
        <v>5109</v>
      </c>
      <c r="BJ9" s="42">
        <v>5392</v>
      </c>
      <c r="BK9" s="42">
        <v>5441</v>
      </c>
      <c r="BL9" s="42">
        <v>5075</v>
      </c>
      <c r="BM9" s="42">
        <v>4639</v>
      </c>
      <c r="BN9" s="42">
        <v>4388</v>
      </c>
      <c r="BO9" s="42">
        <v>4141</v>
      </c>
      <c r="BP9" s="42">
        <v>3971</v>
      </c>
      <c r="BQ9" s="42">
        <v>3670</v>
      </c>
      <c r="BR9" s="42">
        <v>3541</v>
      </c>
      <c r="BS9" s="42">
        <v>3532</v>
      </c>
      <c r="BT9" s="42">
        <v>3496</v>
      </c>
      <c r="BU9" s="42">
        <v>3613</v>
      </c>
      <c r="BV9" s="42">
        <v>3853</v>
      </c>
      <c r="BW9" s="42">
        <v>3964</v>
      </c>
      <c r="BX9" s="42">
        <v>4915</v>
      </c>
      <c r="BY9" s="42">
        <v>4665</v>
      </c>
      <c r="BZ9" s="42">
        <v>4530</v>
      </c>
      <c r="CA9" s="42">
        <v>4425</v>
      </c>
      <c r="CB9" s="42">
        <v>4640</v>
      </c>
      <c r="CC9" s="42">
        <v>4665</v>
      </c>
      <c r="CD9" s="42">
        <v>4750</v>
      </c>
      <c r="CE9" s="42">
        <v>4820</v>
      </c>
      <c r="CF9" s="42">
        <v>4895</v>
      </c>
      <c r="CG9" s="42">
        <v>5005</v>
      </c>
      <c r="CH9" s="42">
        <v>5240</v>
      </c>
      <c r="CI9" s="42">
        <v>5525</v>
      </c>
      <c r="CJ9" s="42">
        <v>5530</v>
      </c>
      <c r="CK9" s="42">
        <v>5410</v>
      </c>
      <c r="CL9" s="42">
        <v>5205</v>
      </c>
      <c r="CM9" s="42">
        <v>5070</v>
      </c>
      <c r="CN9" s="42">
        <v>4980</v>
      </c>
      <c r="CO9" s="42">
        <v>4830</v>
      </c>
      <c r="CP9" s="42">
        <v>4780</v>
      </c>
      <c r="CQ9" s="42">
        <v>4790</v>
      </c>
      <c r="CR9" s="42">
        <v>4925</v>
      </c>
      <c r="CS9" s="42">
        <v>5170</v>
      </c>
      <c r="CT9" s="42">
        <v>5450</v>
      </c>
      <c r="CU9" s="42">
        <v>5710</v>
      </c>
      <c r="CV9" s="42">
        <v>6050</v>
      </c>
      <c r="CW9" s="42">
        <v>7085</v>
      </c>
      <c r="CX9" s="42">
        <v>6890</v>
      </c>
      <c r="CY9" s="42">
        <v>7115</v>
      </c>
      <c r="CZ9" s="42">
        <v>7445</v>
      </c>
      <c r="DA9" s="42">
        <v>7620</v>
      </c>
      <c r="DB9" s="42">
        <v>7645</v>
      </c>
      <c r="DC9" s="42">
        <v>7840</v>
      </c>
      <c r="DD9" s="42">
        <v>8170</v>
      </c>
      <c r="DE9" s="42">
        <v>8435</v>
      </c>
      <c r="DF9" s="42">
        <v>8600</v>
      </c>
      <c r="DG9" s="42">
        <v>9125</v>
      </c>
      <c r="DH9" s="42">
        <v>9290</v>
      </c>
      <c r="DI9" s="42">
        <v>9165</v>
      </c>
      <c r="DJ9" s="203">
        <v>9100</v>
      </c>
      <c r="DK9" s="194" t="s">
        <v>161</v>
      </c>
      <c r="DM9" s="203">
        <f>Data!G23</f>
        <v>9100</v>
      </c>
      <c r="DN9" s="210" t="s">
        <v>161</v>
      </c>
    </row>
    <row r="10" spans="1:126" s="182" customFormat="1" ht="13.5" customHeight="1"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7"/>
      <c r="P10" s="198"/>
      <c r="Q10" s="17"/>
      <c r="R10" s="17"/>
      <c r="S10" s="17"/>
      <c r="T10" s="17"/>
      <c r="AO10" s="204"/>
      <c r="DM10" s="204"/>
    </row>
    <row r="11" spans="1:126" s="182" customFormat="1" ht="13.5" customHeight="1"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</row>
    <row r="14" spans="1:126" ht="13.5" customHeight="1">
      <c r="B14" s="358" t="s">
        <v>364</v>
      </c>
    </row>
    <row r="16" spans="1:126" ht="13.5" customHeight="1">
      <c r="A16" s="228" t="s">
        <v>168</v>
      </c>
    </row>
    <row r="17" spans="1:26" s="165" customFormat="1" ht="13.5" customHeight="1">
      <c r="A17" s="164" t="s">
        <v>139</v>
      </c>
      <c r="B17" s="164" t="s">
        <v>138</v>
      </c>
      <c r="X17" s="164" t="str">
        <f>B17</f>
        <v>Long term claimant unemployment, numbers and % of all, 2012</v>
      </c>
    </row>
    <row r="18" spans="1:26" s="12" customFormat="1" ht="13.5" customHeight="1">
      <c r="B18" s="162">
        <v>40909</v>
      </c>
      <c r="C18" s="162">
        <v>40909</v>
      </c>
      <c r="D18" s="161">
        <v>40940</v>
      </c>
      <c r="E18" s="161">
        <v>40940</v>
      </c>
      <c r="F18" s="162">
        <v>40969</v>
      </c>
      <c r="G18" s="162">
        <v>40969</v>
      </c>
      <c r="H18" s="161">
        <v>41000</v>
      </c>
      <c r="I18" s="161">
        <v>41000</v>
      </c>
      <c r="J18" s="162">
        <v>41030</v>
      </c>
      <c r="K18" s="162">
        <v>41030</v>
      </c>
      <c r="L18" s="161">
        <v>41061</v>
      </c>
      <c r="M18" s="161">
        <v>41061</v>
      </c>
      <c r="N18" s="162">
        <v>41091</v>
      </c>
      <c r="O18" s="162">
        <v>41091</v>
      </c>
      <c r="P18" s="161">
        <v>41122</v>
      </c>
      <c r="Q18" s="161">
        <v>41122</v>
      </c>
      <c r="R18" s="162">
        <v>41153</v>
      </c>
      <c r="S18" s="162">
        <v>41153</v>
      </c>
      <c r="T18" s="161">
        <v>41183</v>
      </c>
      <c r="U18" s="161">
        <v>41183</v>
      </c>
      <c r="V18" s="162">
        <v>41214</v>
      </c>
      <c r="W18" s="162">
        <v>41214</v>
      </c>
      <c r="X18" s="161">
        <v>41244</v>
      </c>
      <c r="Y18" s="161">
        <v>41244</v>
      </c>
    </row>
    <row r="19" spans="1:26" s="12" customFormat="1" ht="13.5" customHeight="1">
      <c r="A19" s="20" t="s">
        <v>9</v>
      </c>
      <c r="B19" s="35">
        <v>304305</v>
      </c>
      <c r="C19" s="36">
        <v>19.2</v>
      </c>
      <c r="D19" s="114">
        <v>325655</v>
      </c>
      <c r="E19" s="115">
        <v>20.100000000000001</v>
      </c>
      <c r="F19" s="35">
        <v>345845</v>
      </c>
      <c r="G19" s="36">
        <v>21.6</v>
      </c>
      <c r="H19" s="114">
        <v>368875</v>
      </c>
      <c r="I19" s="115">
        <v>23.8</v>
      </c>
      <c r="J19" s="35">
        <v>378480</v>
      </c>
      <c r="K19" s="36">
        <v>24.8</v>
      </c>
      <c r="L19" s="114">
        <v>392415</v>
      </c>
      <c r="M19" s="115">
        <v>26.2</v>
      </c>
      <c r="N19" s="35">
        <v>401240</v>
      </c>
      <c r="O19" s="36">
        <v>26.6</v>
      </c>
      <c r="P19" s="114">
        <v>407675</v>
      </c>
      <c r="Q19" s="115">
        <v>27.1</v>
      </c>
      <c r="R19" s="35">
        <v>414800</v>
      </c>
      <c r="S19" s="36">
        <v>27.9</v>
      </c>
      <c r="T19" s="114">
        <v>412900</v>
      </c>
      <c r="U19" s="115">
        <v>27.9</v>
      </c>
      <c r="V19" s="35">
        <v>409955</v>
      </c>
      <c r="W19" s="36">
        <v>27.9</v>
      </c>
      <c r="X19" s="114">
        <v>408595</v>
      </c>
      <c r="Y19" s="115">
        <v>28</v>
      </c>
      <c r="Z19" s="20" t="s">
        <v>9</v>
      </c>
    </row>
    <row r="20" spans="1:26" s="12" customFormat="1" ht="13.5" customHeight="1">
      <c r="A20" s="20" t="s">
        <v>8</v>
      </c>
      <c r="B20" s="35">
        <v>319535</v>
      </c>
      <c r="C20" s="36">
        <v>19.399999999999999</v>
      </c>
      <c r="D20" s="114">
        <v>340985</v>
      </c>
      <c r="E20" s="115">
        <v>20.3</v>
      </c>
      <c r="F20" s="35">
        <v>361225</v>
      </c>
      <c r="G20" s="36">
        <v>21.7</v>
      </c>
      <c r="H20" s="114">
        <v>384505</v>
      </c>
      <c r="I20" s="115">
        <v>23.8</v>
      </c>
      <c r="J20" s="35">
        <v>394005</v>
      </c>
      <c r="K20" s="36">
        <v>24.8</v>
      </c>
      <c r="L20" s="114">
        <v>408100</v>
      </c>
      <c r="M20" s="115">
        <v>26.2</v>
      </c>
      <c r="N20" s="35">
        <v>417005</v>
      </c>
      <c r="O20" s="36">
        <v>26.6</v>
      </c>
      <c r="P20" s="114">
        <v>423700</v>
      </c>
      <c r="Q20" s="115">
        <v>27.1</v>
      </c>
      <c r="R20" s="35">
        <v>431015</v>
      </c>
      <c r="S20" s="36">
        <v>27.8</v>
      </c>
      <c r="T20" s="114">
        <v>429160</v>
      </c>
      <c r="U20" s="115">
        <v>27.8</v>
      </c>
      <c r="V20" s="35">
        <v>426215</v>
      </c>
      <c r="W20" s="36">
        <v>27.8</v>
      </c>
      <c r="X20" s="114">
        <v>425115</v>
      </c>
      <c r="Y20" s="115">
        <v>28</v>
      </c>
      <c r="Z20" s="20" t="s">
        <v>8</v>
      </c>
    </row>
    <row r="21" spans="1:26" s="12" customFormat="1" ht="13.5" customHeight="1">
      <c r="A21" s="20" t="s">
        <v>135</v>
      </c>
      <c r="B21" s="35">
        <v>24400</v>
      </c>
      <c r="C21" s="36">
        <v>16.600000000000001</v>
      </c>
      <c r="D21" s="114">
        <v>26115</v>
      </c>
      <c r="E21" s="115">
        <v>17.2</v>
      </c>
      <c r="F21" s="35">
        <v>27700</v>
      </c>
      <c r="G21" s="36">
        <v>18.399999999999999</v>
      </c>
      <c r="H21" s="114">
        <v>29395</v>
      </c>
      <c r="I21" s="115">
        <v>20.5</v>
      </c>
      <c r="J21" s="35">
        <v>30100</v>
      </c>
      <c r="K21" s="36">
        <v>21.4</v>
      </c>
      <c r="L21" s="114">
        <v>30765</v>
      </c>
      <c r="M21" s="115">
        <v>22.5</v>
      </c>
      <c r="N21" s="35">
        <v>31355</v>
      </c>
      <c r="O21" s="36">
        <v>23.1</v>
      </c>
      <c r="P21" s="114">
        <v>31970</v>
      </c>
      <c r="Q21" s="115">
        <v>23.6</v>
      </c>
      <c r="R21" s="35">
        <v>32590</v>
      </c>
      <c r="S21" s="36">
        <v>24.4</v>
      </c>
      <c r="T21" s="114">
        <v>32475</v>
      </c>
      <c r="U21" s="115">
        <v>24.4</v>
      </c>
      <c r="V21" s="35">
        <v>32295</v>
      </c>
      <c r="W21" s="36">
        <v>24.3</v>
      </c>
      <c r="X21" s="114">
        <v>32255</v>
      </c>
      <c r="Y21" s="115">
        <v>24.6</v>
      </c>
      <c r="Z21" s="20" t="s">
        <v>135</v>
      </c>
    </row>
    <row r="22" spans="1:26" s="12" customFormat="1" ht="13.5" customHeight="1">
      <c r="A22" s="20" t="s">
        <v>136</v>
      </c>
      <c r="B22" s="35">
        <v>13035</v>
      </c>
      <c r="C22" s="36">
        <v>13.6</v>
      </c>
      <c r="D22" s="114">
        <v>14305</v>
      </c>
      <c r="E22" s="115">
        <v>14.5</v>
      </c>
      <c r="F22" s="35">
        <v>15470</v>
      </c>
      <c r="G22" s="36">
        <v>16</v>
      </c>
      <c r="H22" s="114">
        <v>16655</v>
      </c>
      <c r="I22" s="115">
        <v>18.2</v>
      </c>
      <c r="J22" s="35">
        <v>17285</v>
      </c>
      <c r="K22" s="36">
        <v>19.399999999999999</v>
      </c>
      <c r="L22" s="114">
        <v>18375</v>
      </c>
      <c r="M22" s="115">
        <v>21.3</v>
      </c>
      <c r="N22" s="35">
        <v>19105</v>
      </c>
      <c r="O22" s="36">
        <v>22.2</v>
      </c>
      <c r="P22" s="114">
        <v>19725</v>
      </c>
      <c r="Q22" s="115">
        <v>23</v>
      </c>
      <c r="R22" s="35">
        <v>20415</v>
      </c>
      <c r="S22" s="36">
        <v>24.2</v>
      </c>
      <c r="T22" s="114">
        <v>20405</v>
      </c>
      <c r="U22" s="115">
        <v>24.1</v>
      </c>
      <c r="V22" s="35">
        <v>20305</v>
      </c>
      <c r="W22" s="36">
        <v>23.9</v>
      </c>
      <c r="X22" s="114">
        <v>20090</v>
      </c>
      <c r="Y22" s="115">
        <v>23.8</v>
      </c>
      <c r="Z22" s="20" t="s">
        <v>136</v>
      </c>
    </row>
    <row r="23" spans="1:26" s="12" customFormat="1" ht="13.5" customHeight="1">
      <c r="A23" s="20" t="s">
        <v>19</v>
      </c>
      <c r="B23" s="35">
        <v>50</v>
      </c>
      <c r="C23" s="36">
        <v>9.9</v>
      </c>
      <c r="D23" s="114">
        <v>50</v>
      </c>
      <c r="E23" s="115">
        <v>9.3000000000000007</v>
      </c>
      <c r="F23" s="35">
        <v>55</v>
      </c>
      <c r="G23" s="36">
        <v>10.3</v>
      </c>
      <c r="H23" s="114">
        <v>55</v>
      </c>
      <c r="I23" s="115">
        <v>11.8</v>
      </c>
      <c r="J23" s="35">
        <v>60</v>
      </c>
      <c r="K23" s="36">
        <v>13.3</v>
      </c>
      <c r="L23" s="114">
        <v>65</v>
      </c>
      <c r="M23" s="115">
        <v>14.1</v>
      </c>
      <c r="N23" s="35">
        <v>70</v>
      </c>
      <c r="O23" s="36">
        <v>15.1</v>
      </c>
      <c r="P23" s="114">
        <v>75</v>
      </c>
      <c r="Q23" s="115">
        <v>16</v>
      </c>
      <c r="R23" s="35">
        <v>75</v>
      </c>
      <c r="S23" s="36">
        <v>16.399999999999999</v>
      </c>
      <c r="T23" s="114">
        <v>70</v>
      </c>
      <c r="U23" s="115">
        <v>16</v>
      </c>
      <c r="V23" s="35">
        <v>75</v>
      </c>
      <c r="W23" s="36">
        <v>17</v>
      </c>
      <c r="X23" s="114">
        <v>80</v>
      </c>
      <c r="Y23" s="115">
        <v>17.7</v>
      </c>
      <c r="Z23" s="20" t="s">
        <v>19</v>
      </c>
    </row>
    <row r="24" spans="1:26" s="12" customFormat="1" ht="13.5" customHeight="1">
      <c r="A24" s="20" t="s">
        <v>20</v>
      </c>
      <c r="B24" s="35">
        <v>70</v>
      </c>
      <c r="C24" s="36">
        <v>9.6999999999999993</v>
      </c>
      <c r="D24" s="114">
        <v>70</v>
      </c>
      <c r="E24" s="115">
        <v>9.9</v>
      </c>
      <c r="F24" s="35">
        <v>75</v>
      </c>
      <c r="G24" s="36">
        <v>10.9</v>
      </c>
      <c r="H24" s="114">
        <v>85</v>
      </c>
      <c r="I24" s="115">
        <v>13.9</v>
      </c>
      <c r="J24" s="35">
        <v>85</v>
      </c>
      <c r="K24" s="36">
        <v>13.4</v>
      </c>
      <c r="L24" s="114">
        <v>75</v>
      </c>
      <c r="M24" s="115">
        <v>12.4</v>
      </c>
      <c r="N24" s="35">
        <v>90</v>
      </c>
      <c r="O24" s="36">
        <v>14.4</v>
      </c>
      <c r="P24" s="114">
        <v>90</v>
      </c>
      <c r="Q24" s="115">
        <v>14.2</v>
      </c>
      <c r="R24" s="35">
        <v>95</v>
      </c>
      <c r="S24" s="36">
        <v>15.5</v>
      </c>
      <c r="T24" s="114">
        <v>85</v>
      </c>
      <c r="U24" s="115">
        <v>14.7</v>
      </c>
      <c r="V24" s="35">
        <v>80</v>
      </c>
      <c r="W24" s="36">
        <v>13.1</v>
      </c>
      <c r="X24" s="114">
        <v>90</v>
      </c>
      <c r="Y24" s="115">
        <v>14.1</v>
      </c>
      <c r="Z24" s="20" t="s">
        <v>20</v>
      </c>
    </row>
    <row r="25" spans="1:26" s="12" customFormat="1" ht="13.5" customHeight="1">
      <c r="A25" s="20" t="s">
        <v>21</v>
      </c>
      <c r="B25" s="35">
        <v>70</v>
      </c>
      <c r="C25" s="36">
        <v>12.3</v>
      </c>
      <c r="D25" s="114">
        <v>80</v>
      </c>
      <c r="E25" s="115">
        <v>12.5</v>
      </c>
      <c r="F25" s="35">
        <v>75</v>
      </c>
      <c r="G25" s="36">
        <v>12.6</v>
      </c>
      <c r="H25" s="114">
        <v>75</v>
      </c>
      <c r="I25" s="115">
        <v>13.6</v>
      </c>
      <c r="J25" s="35">
        <v>75</v>
      </c>
      <c r="K25" s="36">
        <v>13.8</v>
      </c>
      <c r="L25" s="114">
        <v>75</v>
      </c>
      <c r="M25" s="115">
        <v>13.9</v>
      </c>
      <c r="N25" s="35">
        <v>75</v>
      </c>
      <c r="O25" s="36">
        <v>14</v>
      </c>
      <c r="P25" s="114">
        <v>80</v>
      </c>
      <c r="Q25" s="115">
        <v>15.5</v>
      </c>
      <c r="R25" s="35">
        <v>80</v>
      </c>
      <c r="S25" s="36">
        <v>15.7</v>
      </c>
      <c r="T25" s="114">
        <v>75</v>
      </c>
      <c r="U25" s="115">
        <v>15.5</v>
      </c>
      <c r="V25" s="35">
        <v>80</v>
      </c>
      <c r="W25" s="36">
        <v>15.5</v>
      </c>
      <c r="X25" s="114">
        <v>75</v>
      </c>
      <c r="Y25" s="115">
        <v>15.3</v>
      </c>
      <c r="Z25" s="20" t="s">
        <v>21</v>
      </c>
    </row>
    <row r="26" spans="1:26" s="12" customFormat="1" ht="13.5" customHeight="1">
      <c r="A26" s="20" t="s">
        <v>22</v>
      </c>
      <c r="B26" s="35">
        <v>45</v>
      </c>
      <c r="C26" s="36">
        <v>8.8000000000000007</v>
      </c>
      <c r="D26" s="114">
        <v>45</v>
      </c>
      <c r="E26" s="115">
        <v>8.9</v>
      </c>
      <c r="F26" s="35">
        <v>45</v>
      </c>
      <c r="G26" s="36">
        <v>9.3000000000000007</v>
      </c>
      <c r="H26" s="114">
        <v>50</v>
      </c>
      <c r="I26" s="115">
        <v>11.1</v>
      </c>
      <c r="J26" s="35">
        <v>55</v>
      </c>
      <c r="K26" s="36">
        <v>13.5</v>
      </c>
      <c r="L26" s="114">
        <v>55</v>
      </c>
      <c r="M26" s="115">
        <v>14.9</v>
      </c>
      <c r="N26" s="35">
        <v>55</v>
      </c>
      <c r="O26" s="36">
        <v>15.6</v>
      </c>
      <c r="P26" s="114">
        <v>55</v>
      </c>
      <c r="Q26" s="115">
        <v>16.5</v>
      </c>
      <c r="R26" s="35">
        <v>60</v>
      </c>
      <c r="S26" s="36">
        <v>16.7</v>
      </c>
      <c r="T26" s="114">
        <v>60</v>
      </c>
      <c r="U26" s="115">
        <v>15.6</v>
      </c>
      <c r="V26" s="35">
        <v>65</v>
      </c>
      <c r="W26" s="36">
        <v>15.8</v>
      </c>
      <c r="X26" s="114">
        <v>65</v>
      </c>
      <c r="Y26" s="115">
        <v>15.6</v>
      </c>
      <c r="Z26" s="20" t="s">
        <v>22</v>
      </c>
    </row>
    <row r="27" spans="1:26" s="12" customFormat="1" ht="13.5" customHeight="1">
      <c r="A27" s="20" t="s">
        <v>23</v>
      </c>
      <c r="B27" s="35">
        <v>50</v>
      </c>
      <c r="C27" s="36">
        <v>5.7</v>
      </c>
      <c r="D27" s="114">
        <v>60</v>
      </c>
      <c r="E27" s="115">
        <v>6.7</v>
      </c>
      <c r="F27" s="35">
        <v>60</v>
      </c>
      <c r="G27" s="36">
        <v>7.1</v>
      </c>
      <c r="H27" s="114">
        <v>55</v>
      </c>
      <c r="I27" s="115">
        <v>7.2</v>
      </c>
      <c r="J27" s="35">
        <v>65</v>
      </c>
      <c r="K27" s="36">
        <v>9.4</v>
      </c>
      <c r="L27" s="114">
        <v>65</v>
      </c>
      <c r="M27" s="115">
        <v>9.6999999999999993</v>
      </c>
      <c r="N27" s="35">
        <v>60</v>
      </c>
      <c r="O27" s="36">
        <v>9</v>
      </c>
      <c r="P27" s="114">
        <v>65</v>
      </c>
      <c r="Q27" s="115">
        <v>10</v>
      </c>
      <c r="R27" s="35">
        <v>75</v>
      </c>
      <c r="S27" s="36">
        <v>11.9</v>
      </c>
      <c r="T27" s="114">
        <v>85</v>
      </c>
      <c r="U27" s="115">
        <v>12.4</v>
      </c>
      <c r="V27" s="35">
        <v>80</v>
      </c>
      <c r="W27" s="36">
        <v>11.6</v>
      </c>
      <c r="X27" s="114">
        <v>80</v>
      </c>
      <c r="Y27" s="115">
        <v>11</v>
      </c>
      <c r="Z27" s="20" t="s">
        <v>23</v>
      </c>
    </row>
    <row r="28" spans="1:26" s="12" customFormat="1" ht="13.5" customHeight="1">
      <c r="A28" s="20" t="s">
        <v>24</v>
      </c>
      <c r="B28" s="35">
        <v>105</v>
      </c>
      <c r="C28" s="36">
        <v>7.3</v>
      </c>
      <c r="D28" s="114">
        <v>115</v>
      </c>
      <c r="E28" s="115">
        <v>7.9</v>
      </c>
      <c r="F28" s="35">
        <v>115</v>
      </c>
      <c r="G28" s="36">
        <v>8.3000000000000007</v>
      </c>
      <c r="H28" s="114">
        <v>125</v>
      </c>
      <c r="I28" s="115">
        <v>11</v>
      </c>
      <c r="J28" s="35">
        <v>125</v>
      </c>
      <c r="K28" s="36">
        <v>11.7</v>
      </c>
      <c r="L28" s="114">
        <v>145</v>
      </c>
      <c r="M28" s="115">
        <v>14.6</v>
      </c>
      <c r="N28" s="35">
        <v>140</v>
      </c>
      <c r="O28" s="36">
        <v>14.7</v>
      </c>
      <c r="P28" s="114">
        <v>130</v>
      </c>
      <c r="Q28" s="115">
        <v>14.2</v>
      </c>
      <c r="R28" s="35">
        <v>140</v>
      </c>
      <c r="S28" s="36">
        <v>15</v>
      </c>
      <c r="T28" s="114">
        <v>145</v>
      </c>
      <c r="U28" s="115">
        <v>14.1</v>
      </c>
      <c r="V28" s="35">
        <v>140</v>
      </c>
      <c r="W28" s="36">
        <v>12.5</v>
      </c>
      <c r="X28" s="114">
        <v>145</v>
      </c>
      <c r="Y28" s="115">
        <v>11.6</v>
      </c>
      <c r="Z28" s="20" t="s">
        <v>24</v>
      </c>
    </row>
    <row r="29" spans="1:26" s="12" customFormat="1" ht="13.5" customHeight="1">
      <c r="A29" s="20" t="s">
        <v>17</v>
      </c>
      <c r="B29" s="35">
        <v>510</v>
      </c>
      <c r="C29" s="36">
        <v>13</v>
      </c>
      <c r="D29" s="114">
        <v>565</v>
      </c>
      <c r="E29" s="115">
        <v>13.9</v>
      </c>
      <c r="F29" s="35">
        <v>600</v>
      </c>
      <c r="G29" s="36">
        <v>14.9</v>
      </c>
      <c r="H29" s="114">
        <v>640</v>
      </c>
      <c r="I29" s="115">
        <v>16.899999999999999</v>
      </c>
      <c r="J29" s="35">
        <v>645</v>
      </c>
      <c r="K29" s="36">
        <v>17.5</v>
      </c>
      <c r="L29" s="114">
        <v>680</v>
      </c>
      <c r="M29" s="115">
        <v>19</v>
      </c>
      <c r="N29" s="35">
        <v>685</v>
      </c>
      <c r="O29" s="36">
        <v>19.2</v>
      </c>
      <c r="P29" s="114">
        <v>720</v>
      </c>
      <c r="Q29" s="115">
        <v>20.2</v>
      </c>
      <c r="R29" s="35">
        <v>730</v>
      </c>
      <c r="S29" s="36">
        <v>21</v>
      </c>
      <c r="T29" s="114">
        <v>740</v>
      </c>
      <c r="U29" s="115">
        <v>21.2</v>
      </c>
      <c r="V29" s="35">
        <v>750</v>
      </c>
      <c r="W29" s="36">
        <v>20.7</v>
      </c>
      <c r="X29" s="114">
        <v>750</v>
      </c>
      <c r="Y29" s="115">
        <v>20.7</v>
      </c>
      <c r="Z29" s="20" t="s">
        <v>17</v>
      </c>
    </row>
    <row r="30" spans="1:26" s="12" customFormat="1" ht="13.5" customHeight="1">
      <c r="A30" s="20" t="s">
        <v>137</v>
      </c>
      <c r="B30" s="35">
        <v>395</v>
      </c>
      <c r="C30" s="36">
        <v>8.5</v>
      </c>
      <c r="D30" s="114">
        <v>420</v>
      </c>
      <c r="E30" s="115">
        <v>8.9</v>
      </c>
      <c r="F30" s="35">
        <v>425</v>
      </c>
      <c r="G30" s="36">
        <v>9.4</v>
      </c>
      <c r="H30" s="114">
        <v>440</v>
      </c>
      <c r="I30" s="115">
        <v>11.2</v>
      </c>
      <c r="J30" s="35">
        <v>465</v>
      </c>
      <c r="K30" s="36">
        <v>12.2</v>
      </c>
      <c r="L30" s="114">
        <v>480</v>
      </c>
      <c r="M30" s="115">
        <v>13.2</v>
      </c>
      <c r="N30" s="35">
        <v>485</v>
      </c>
      <c r="O30" s="36">
        <v>13.6</v>
      </c>
      <c r="P30" s="114">
        <v>490</v>
      </c>
      <c r="Q30" s="115">
        <v>14.1</v>
      </c>
      <c r="R30" s="35">
        <v>525</v>
      </c>
      <c r="S30" s="36">
        <v>15</v>
      </c>
      <c r="T30" s="114">
        <v>520</v>
      </c>
      <c r="U30" s="115">
        <v>14.5</v>
      </c>
      <c r="V30" s="35">
        <v>520</v>
      </c>
      <c r="W30" s="36">
        <v>13.7</v>
      </c>
      <c r="X30" s="114">
        <v>535</v>
      </c>
      <c r="Y30" s="115">
        <v>13.5</v>
      </c>
      <c r="Z30" s="20" t="s">
        <v>137</v>
      </c>
    </row>
    <row r="31" spans="1:26" s="12" customFormat="1" ht="13.5" customHeight="1">
      <c r="A31" s="20" t="s">
        <v>18</v>
      </c>
      <c r="B31" s="35">
        <v>215</v>
      </c>
      <c r="C31" s="36">
        <v>10.3</v>
      </c>
      <c r="D31" s="114">
        <v>225</v>
      </c>
      <c r="E31" s="115">
        <v>10.4</v>
      </c>
      <c r="F31" s="35">
        <v>240</v>
      </c>
      <c r="G31" s="36">
        <v>11.6</v>
      </c>
      <c r="H31" s="114">
        <v>265</v>
      </c>
      <c r="I31" s="115">
        <v>13.6</v>
      </c>
      <c r="J31" s="35">
        <v>270</v>
      </c>
      <c r="K31" s="36">
        <v>14.8</v>
      </c>
      <c r="L31" s="114">
        <v>275</v>
      </c>
      <c r="M31" s="115">
        <v>16</v>
      </c>
      <c r="N31" s="35">
        <v>275</v>
      </c>
      <c r="O31" s="36">
        <v>16.3</v>
      </c>
      <c r="P31" s="114">
        <v>265</v>
      </c>
      <c r="Q31" s="115">
        <v>15.8</v>
      </c>
      <c r="R31" s="35">
        <v>280</v>
      </c>
      <c r="S31" s="36">
        <v>17.899999999999999</v>
      </c>
      <c r="T31" s="114">
        <v>280</v>
      </c>
      <c r="U31" s="115">
        <v>17.5</v>
      </c>
      <c r="V31" s="35">
        <v>280</v>
      </c>
      <c r="W31" s="36">
        <v>17</v>
      </c>
      <c r="X31" s="114">
        <v>275</v>
      </c>
      <c r="Y31" s="115">
        <v>16.2</v>
      </c>
      <c r="Z31" s="20" t="s">
        <v>18</v>
      </c>
    </row>
    <row r="32" spans="1:26" s="12" customFormat="1" ht="13.5" customHeight="1">
      <c r="A32" s="7" t="s">
        <v>35</v>
      </c>
      <c r="B32" s="35">
        <v>1120</v>
      </c>
      <c r="C32" s="36">
        <v>10.5</v>
      </c>
      <c r="D32" s="114">
        <v>1210</v>
      </c>
      <c r="E32" s="115">
        <v>11.1</v>
      </c>
      <c r="F32" s="35">
        <v>1265</v>
      </c>
      <c r="G32" s="36">
        <v>11.9</v>
      </c>
      <c r="H32" s="114">
        <v>1345</v>
      </c>
      <c r="I32" s="115">
        <v>13.9</v>
      </c>
      <c r="J32" s="35">
        <v>1380</v>
      </c>
      <c r="K32" s="36">
        <v>14.8</v>
      </c>
      <c r="L32" s="114">
        <v>1435</v>
      </c>
      <c r="M32" s="115">
        <v>16.100000000000001</v>
      </c>
      <c r="N32" s="35">
        <v>1445</v>
      </c>
      <c r="O32" s="36">
        <v>16.399999999999999</v>
      </c>
      <c r="P32" s="114">
        <v>1475</v>
      </c>
      <c r="Q32" s="115">
        <v>16.899999999999999</v>
      </c>
      <c r="R32" s="35">
        <v>1535</v>
      </c>
      <c r="S32" s="36">
        <v>18</v>
      </c>
      <c r="T32" s="114">
        <v>1545</v>
      </c>
      <c r="U32" s="115">
        <v>17.7</v>
      </c>
      <c r="V32" s="35">
        <v>1550</v>
      </c>
      <c r="W32" s="36">
        <v>17.100000000000001</v>
      </c>
      <c r="X32" s="114">
        <v>1560</v>
      </c>
      <c r="Y32" s="115">
        <v>16.8</v>
      </c>
      <c r="Z32" s="7" t="s">
        <v>35</v>
      </c>
    </row>
    <row r="33" spans="1:26" s="12" customFormat="1" ht="13.5" customHeight="1"/>
    <row r="34" spans="1:26" s="165" customFormat="1" ht="13.5" customHeight="1">
      <c r="A34" s="164" t="s">
        <v>139</v>
      </c>
      <c r="B34" s="164" t="s">
        <v>245</v>
      </c>
      <c r="X34" s="164" t="str">
        <f>B34</f>
        <v>Long term claimant unemployment, numbers and % of all, 2013</v>
      </c>
    </row>
    <row r="35" spans="1:26" s="12" customFormat="1" ht="13.5" customHeight="1">
      <c r="B35" s="162">
        <v>41275</v>
      </c>
      <c r="C35" s="162">
        <v>41275</v>
      </c>
      <c r="D35" s="258">
        <f t="shared" ref="D35:Y35" si="5">B35+31</f>
        <v>41306</v>
      </c>
      <c r="E35" s="258">
        <f t="shared" si="5"/>
        <v>41306</v>
      </c>
      <c r="F35" s="55">
        <f t="shared" si="5"/>
        <v>41337</v>
      </c>
      <c r="G35" s="55">
        <f t="shared" si="5"/>
        <v>41337</v>
      </c>
      <c r="H35" s="258">
        <f t="shared" si="5"/>
        <v>41368</v>
      </c>
      <c r="I35" s="258">
        <f t="shared" si="5"/>
        <v>41368</v>
      </c>
      <c r="J35" s="55">
        <f t="shared" si="5"/>
        <v>41399</v>
      </c>
      <c r="K35" s="55">
        <f t="shared" si="5"/>
        <v>41399</v>
      </c>
      <c r="L35" s="258">
        <f t="shared" si="5"/>
        <v>41430</v>
      </c>
      <c r="M35" s="258">
        <f t="shared" si="5"/>
        <v>41430</v>
      </c>
      <c r="N35" s="55">
        <f t="shared" si="5"/>
        <v>41461</v>
      </c>
      <c r="O35" s="55">
        <f t="shared" si="5"/>
        <v>41461</v>
      </c>
      <c r="P35" s="55">
        <f t="shared" si="5"/>
        <v>41492</v>
      </c>
      <c r="Q35" s="55">
        <f t="shared" si="5"/>
        <v>41492</v>
      </c>
      <c r="R35" s="55">
        <f t="shared" si="5"/>
        <v>41523</v>
      </c>
      <c r="S35" s="55">
        <f t="shared" si="5"/>
        <v>41523</v>
      </c>
      <c r="T35" s="55">
        <f t="shared" si="5"/>
        <v>41554</v>
      </c>
      <c r="U35" s="55">
        <f t="shared" si="5"/>
        <v>41554</v>
      </c>
      <c r="V35" s="55">
        <f t="shared" si="5"/>
        <v>41585</v>
      </c>
      <c r="W35" s="55">
        <f t="shared" si="5"/>
        <v>41585</v>
      </c>
      <c r="X35" s="55">
        <f t="shared" si="5"/>
        <v>41616</v>
      </c>
      <c r="Y35" s="55">
        <f t="shared" si="5"/>
        <v>41616</v>
      </c>
    </row>
    <row r="36" spans="1:26" s="12" customFormat="1" ht="13.5" customHeight="1">
      <c r="A36" s="20" t="s">
        <v>9</v>
      </c>
      <c r="B36" s="254">
        <v>413325</v>
      </c>
      <c r="C36" s="255">
        <v>27.3</v>
      </c>
      <c r="D36" s="114">
        <v>414750</v>
      </c>
      <c r="E36" s="115">
        <v>26.9</v>
      </c>
      <c r="F36" s="35">
        <v>414640</v>
      </c>
      <c r="G36" s="36">
        <v>27.3</v>
      </c>
      <c r="H36" s="114">
        <v>412375</v>
      </c>
      <c r="I36" s="115">
        <v>28</v>
      </c>
      <c r="J36" s="35">
        <v>410710</v>
      </c>
      <c r="K36" s="36">
        <v>28.7</v>
      </c>
      <c r="L36" s="114">
        <v>407595</v>
      </c>
      <c r="M36" s="115">
        <v>29.6</v>
      </c>
      <c r="N36" s="35">
        <v>404235</v>
      </c>
      <c r="O36" s="36">
        <v>29.9</v>
      </c>
      <c r="P36" s="114">
        <v>397475</v>
      </c>
      <c r="Q36" s="115">
        <v>30</v>
      </c>
      <c r="R36" s="35">
        <v>388455</v>
      </c>
      <c r="S36" s="36">
        <v>30.8</v>
      </c>
      <c r="T36" s="114">
        <v>376290</v>
      </c>
      <c r="U36" s="115">
        <v>31.2</v>
      </c>
      <c r="V36" s="35">
        <v>361885</v>
      </c>
      <c r="W36" s="36">
        <v>31.1</v>
      </c>
      <c r="X36" s="114">
        <v>351570</v>
      </c>
      <c r="Y36" s="115">
        <v>30.8</v>
      </c>
      <c r="Z36" s="20" t="s">
        <v>9</v>
      </c>
    </row>
    <row r="37" spans="1:26" s="12" customFormat="1" ht="13.5" customHeight="1">
      <c r="A37" s="20" t="s">
        <v>8</v>
      </c>
      <c r="B37" s="254">
        <v>430575</v>
      </c>
      <c r="C37" s="255">
        <v>27.3</v>
      </c>
      <c r="D37" s="114">
        <v>432200</v>
      </c>
      <c r="E37" s="115">
        <v>26.8</v>
      </c>
      <c r="F37" s="35">
        <v>432200</v>
      </c>
      <c r="G37" s="36">
        <v>27.3</v>
      </c>
      <c r="H37" s="114">
        <v>430285</v>
      </c>
      <c r="I37" s="115">
        <v>28</v>
      </c>
      <c r="J37" s="35">
        <v>428865</v>
      </c>
      <c r="K37" s="36">
        <v>28.7</v>
      </c>
      <c r="L37" s="114">
        <v>425720</v>
      </c>
      <c r="M37" s="115">
        <v>29.6</v>
      </c>
      <c r="N37" s="35">
        <v>422630</v>
      </c>
      <c r="O37" s="36">
        <v>29.9</v>
      </c>
      <c r="P37" s="114">
        <v>416250</v>
      </c>
      <c r="Q37" s="115">
        <v>30</v>
      </c>
      <c r="R37" s="35">
        <v>407645</v>
      </c>
      <c r="S37" s="36">
        <v>30.8</v>
      </c>
      <c r="T37" s="114">
        <v>395300</v>
      </c>
      <c r="U37" s="115">
        <v>31.2</v>
      </c>
      <c r="V37" s="35">
        <v>380750</v>
      </c>
      <c r="W37" s="36">
        <v>31.2</v>
      </c>
      <c r="X37" s="114">
        <v>370450</v>
      </c>
      <c r="Y37" s="115">
        <v>30.9</v>
      </c>
      <c r="Z37" s="20" t="s">
        <v>8</v>
      </c>
    </row>
    <row r="38" spans="1:26" s="12" customFormat="1" ht="13.5" customHeight="1">
      <c r="A38" s="20" t="s">
        <v>135</v>
      </c>
      <c r="B38" s="254">
        <v>32720</v>
      </c>
      <c r="C38" s="255">
        <v>23.9</v>
      </c>
      <c r="D38" s="114">
        <v>32830</v>
      </c>
      <c r="E38" s="115">
        <v>23.3</v>
      </c>
      <c r="F38" s="35">
        <v>32580</v>
      </c>
      <c r="G38" s="36">
        <v>23.7</v>
      </c>
      <c r="H38" s="114">
        <v>32310</v>
      </c>
      <c r="I38" s="115">
        <v>24.5</v>
      </c>
      <c r="J38" s="35">
        <v>31855</v>
      </c>
      <c r="K38" s="36">
        <v>25.2</v>
      </c>
      <c r="L38" s="114">
        <v>31105</v>
      </c>
      <c r="M38" s="115">
        <v>26.2</v>
      </c>
      <c r="N38" s="35">
        <v>30390</v>
      </c>
      <c r="O38" s="36">
        <v>26.3</v>
      </c>
      <c r="P38" s="114">
        <v>29535</v>
      </c>
      <c r="Q38" s="115">
        <v>26.2</v>
      </c>
      <c r="R38" s="35">
        <v>28425</v>
      </c>
      <c r="S38" s="36">
        <v>26.4</v>
      </c>
      <c r="T38" s="114">
        <v>27330</v>
      </c>
      <c r="U38" s="115">
        <v>26.3</v>
      </c>
      <c r="V38" s="35">
        <v>26160</v>
      </c>
      <c r="W38" s="36">
        <v>26</v>
      </c>
      <c r="X38" s="114">
        <v>25165</v>
      </c>
      <c r="Y38" s="115">
        <v>25.6</v>
      </c>
      <c r="Z38" s="20" t="s">
        <v>135</v>
      </c>
    </row>
    <row r="39" spans="1:26" s="12" customFormat="1" ht="13.5" customHeight="1">
      <c r="A39" s="20" t="s">
        <v>136</v>
      </c>
      <c r="B39" s="254">
        <v>20205</v>
      </c>
      <c r="C39" s="255">
        <v>22.8</v>
      </c>
      <c r="D39" s="114">
        <v>20125</v>
      </c>
      <c r="E39" s="115">
        <v>22.3</v>
      </c>
      <c r="F39" s="35">
        <v>19955</v>
      </c>
      <c r="G39" s="36">
        <v>22.6</v>
      </c>
      <c r="H39" s="114">
        <v>19605</v>
      </c>
      <c r="I39" s="115">
        <v>23.4</v>
      </c>
      <c r="J39" s="35">
        <v>19395</v>
      </c>
      <c r="K39" s="36">
        <v>23.9</v>
      </c>
      <c r="L39" s="114">
        <v>18980</v>
      </c>
      <c r="M39" s="115">
        <v>25</v>
      </c>
      <c r="N39" s="35">
        <v>18550</v>
      </c>
      <c r="O39" s="36">
        <v>25.1</v>
      </c>
      <c r="P39" s="114">
        <v>17930</v>
      </c>
      <c r="Q39" s="115">
        <v>24.9</v>
      </c>
      <c r="R39" s="35">
        <v>17350</v>
      </c>
      <c r="S39" s="36">
        <v>25.1</v>
      </c>
      <c r="T39" s="114">
        <v>16740</v>
      </c>
      <c r="U39" s="115">
        <v>25.1</v>
      </c>
      <c r="V39" s="35">
        <v>16145</v>
      </c>
      <c r="W39" s="36">
        <v>24.6</v>
      </c>
      <c r="X39" s="114">
        <v>15615</v>
      </c>
      <c r="Y39" s="115">
        <v>24.2</v>
      </c>
      <c r="Z39" s="20" t="s">
        <v>136</v>
      </c>
    </row>
    <row r="40" spans="1:26" s="12" customFormat="1" ht="13.5" customHeight="1">
      <c r="A40" s="20" t="s">
        <v>19</v>
      </c>
      <c r="B40" s="254">
        <v>90</v>
      </c>
      <c r="C40" s="255">
        <v>18.3</v>
      </c>
      <c r="D40" s="114">
        <v>90</v>
      </c>
      <c r="E40" s="115">
        <v>18.8</v>
      </c>
      <c r="F40" s="35">
        <v>90</v>
      </c>
      <c r="G40" s="36">
        <v>19.3</v>
      </c>
      <c r="H40" s="114">
        <v>90</v>
      </c>
      <c r="I40" s="115">
        <v>19.600000000000001</v>
      </c>
      <c r="J40" s="35">
        <v>90</v>
      </c>
      <c r="K40" s="36">
        <v>19.8</v>
      </c>
      <c r="L40" s="114">
        <v>95</v>
      </c>
      <c r="M40" s="115">
        <v>22.8</v>
      </c>
      <c r="N40" s="35">
        <v>85</v>
      </c>
      <c r="O40" s="36">
        <v>20.8</v>
      </c>
      <c r="P40" s="114">
        <v>85</v>
      </c>
      <c r="Q40" s="115">
        <v>21.3</v>
      </c>
      <c r="R40" s="35">
        <v>80</v>
      </c>
      <c r="S40" s="36">
        <v>21.8</v>
      </c>
      <c r="T40" s="114">
        <v>80</v>
      </c>
      <c r="U40" s="115">
        <v>22.2</v>
      </c>
      <c r="V40" s="35">
        <v>80</v>
      </c>
      <c r="W40" s="36">
        <v>20.6</v>
      </c>
      <c r="X40" s="114">
        <v>85</v>
      </c>
      <c r="Y40" s="115">
        <v>20</v>
      </c>
      <c r="Z40" s="20" t="s">
        <v>19</v>
      </c>
    </row>
    <row r="41" spans="1:26" s="12" customFormat="1" ht="13.5" customHeight="1">
      <c r="A41" s="20" t="s">
        <v>20</v>
      </c>
      <c r="B41" s="254">
        <v>95</v>
      </c>
      <c r="C41" s="255">
        <v>14.1</v>
      </c>
      <c r="D41" s="114">
        <v>100</v>
      </c>
      <c r="E41" s="115">
        <v>14.5</v>
      </c>
      <c r="F41" s="35">
        <v>105</v>
      </c>
      <c r="G41" s="36">
        <v>16.2</v>
      </c>
      <c r="H41" s="114">
        <v>105</v>
      </c>
      <c r="I41" s="115">
        <v>16.2</v>
      </c>
      <c r="J41" s="35">
        <v>105</v>
      </c>
      <c r="K41" s="36">
        <v>16.600000000000001</v>
      </c>
      <c r="L41" s="114">
        <v>110</v>
      </c>
      <c r="M41" s="115">
        <v>18</v>
      </c>
      <c r="N41" s="35">
        <v>110</v>
      </c>
      <c r="O41" s="36">
        <v>18.899999999999999</v>
      </c>
      <c r="P41" s="114">
        <v>115</v>
      </c>
      <c r="Q41" s="115">
        <v>21</v>
      </c>
      <c r="R41" s="35">
        <v>115</v>
      </c>
      <c r="S41" s="36">
        <v>22.7</v>
      </c>
      <c r="T41" s="114">
        <v>100</v>
      </c>
      <c r="U41" s="115">
        <v>20.399999999999999</v>
      </c>
      <c r="V41" s="35">
        <v>110</v>
      </c>
      <c r="W41" s="36">
        <v>22</v>
      </c>
      <c r="X41" s="114">
        <v>100</v>
      </c>
      <c r="Y41" s="115">
        <v>20.8</v>
      </c>
      <c r="Z41" s="20" t="s">
        <v>20</v>
      </c>
    </row>
    <row r="42" spans="1:26" s="12" customFormat="1" ht="13.5" customHeight="1">
      <c r="A42" s="20" t="s">
        <v>21</v>
      </c>
      <c r="B42" s="254">
        <v>75</v>
      </c>
      <c r="C42" s="255">
        <v>14.7</v>
      </c>
      <c r="D42" s="114">
        <v>80</v>
      </c>
      <c r="E42" s="115">
        <v>15.5</v>
      </c>
      <c r="F42" s="35">
        <v>90</v>
      </c>
      <c r="G42" s="36">
        <v>16.7</v>
      </c>
      <c r="H42" s="114">
        <v>85</v>
      </c>
      <c r="I42" s="115">
        <v>16.899999999999999</v>
      </c>
      <c r="J42" s="35">
        <v>85</v>
      </c>
      <c r="K42" s="36">
        <v>17.2</v>
      </c>
      <c r="L42" s="114">
        <v>90</v>
      </c>
      <c r="M42" s="115">
        <v>18.5</v>
      </c>
      <c r="N42" s="35">
        <v>90</v>
      </c>
      <c r="O42" s="36">
        <v>18.399999999999999</v>
      </c>
      <c r="P42" s="114">
        <v>85</v>
      </c>
      <c r="Q42" s="115">
        <v>18.100000000000001</v>
      </c>
      <c r="R42" s="35">
        <v>80</v>
      </c>
      <c r="S42" s="36">
        <v>17.399999999999999</v>
      </c>
      <c r="T42" s="114">
        <v>80</v>
      </c>
      <c r="U42" s="115">
        <v>18.399999999999999</v>
      </c>
      <c r="V42" s="35">
        <v>65</v>
      </c>
      <c r="W42" s="36">
        <v>16.600000000000001</v>
      </c>
      <c r="X42" s="114">
        <v>60</v>
      </c>
      <c r="Y42" s="115">
        <v>15.6</v>
      </c>
      <c r="Z42" s="20" t="s">
        <v>21</v>
      </c>
    </row>
    <row r="43" spans="1:26" s="12" customFormat="1" ht="13.5" customHeight="1">
      <c r="A43" s="20" t="s">
        <v>22</v>
      </c>
      <c r="B43" s="254">
        <v>65</v>
      </c>
      <c r="C43" s="255">
        <v>14.7</v>
      </c>
      <c r="D43" s="114">
        <v>60</v>
      </c>
      <c r="E43" s="115">
        <v>13.3</v>
      </c>
      <c r="F43" s="35">
        <v>65</v>
      </c>
      <c r="G43" s="36">
        <v>14.7</v>
      </c>
      <c r="H43" s="114">
        <v>60</v>
      </c>
      <c r="I43" s="115">
        <v>15.7</v>
      </c>
      <c r="J43" s="35">
        <v>60</v>
      </c>
      <c r="K43" s="36">
        <v>16.100000000000001</v>
      </c>
      <c r="L43" s="114">
        <v>55</v>
      </c>
      <c r="M43" s="115">
        <v>16.3</v>
      </c>
      <c r="N43" s="35">
        <v>50</v>
      </c>
      <c r="O43" s="36">
        <v>15.3</v>
      </c>
      <c r="P43" s="114">
        <v>45</v>
      </c>
      <c r="Q43" s="115">
        <v>15.2</v>
      </c>
      <c r="R43" s="35">
        <v>50</v>
      </c>
      <c r="S43" s="36">
        <v>16.3</v>
      </c>
      <c r="T43" s="114">
        <v>40</v>
      </c>
      <c r="U43" s="115">
        <v>13.9</v>
      </c>
      <c r="V43" s="35">
        <v>40</v>
      </c>
      <c r="W43" s="36">
        <v>13.2</v>
      </c>
      <c r="X43" s="114">
        <v>45</v>
      </c>
      <c r="Y43" s="115">
        <v>14</v>
      </c>
      <c r="Z43" s="20" t="s">
        <v>22</v>
      </c>
    </row>
    <row r="44" spans="1:26" s="12" customFormat="1" ht="13.5" customHeight="1">
      <c r="A44" s="20" t="s">
        <v>23</v>
      </c>
      <c r="B44" s="254">
        <v>85</v>
      </c>
      <c r="C44" s="255">
        <v>11.4</v>
      </c>
      <c r="D44" s="114">
        <v>85</v>
      </c>
      <c r="E44" s="115">
        <v>11.2</v>
      </c>
      <c r="F44" s="35">
        <v>80</v>
      </c>
      <c r="G44" s="36">
        <v>11</v>
      </c>
      <c r="H44" s="114">
        <v>75</v>
      </c>
      <c r="I44" s="115">
        <v>11.5</v>
      </c>
      <c r="J44" s="35">
        <v>75</v>
      </c>
      <c r="K44" s="36">
        <v>12.1</v>
      </c>
      <c r="L44" s="114">
        <v>75</v>
      </c>
      <c r="M44" s="115">
        <v>13.2</v>
      </c>
      <c r="N44" s="35">
        <v>70</v>
      </c>
      <c r="O44" s="36">
        <v>12.8</v>
      </c>
      <c r="P44" s="114">
        <v>75</v>
      </c>
      <c r="Q44" s="115">
        <v>14.7</v>
      </c>
      <c r="R44" s="35">
        <v>75</v>
      </c>
      <c r="S44" s="36">
        <v>14.4</v>
      </c>
      <c r="T44" s="114">
        <v>70</v>
      </c>
      <c r="U44" s="115">
        <v>14.4</v>
      </c>
      <c r="V44" s="35">
        <v>70</v>
      </c>
      <c r="W44" s="36">
        <v>14.3</v>
      </c>
      <c r="X44" s="114">
        <v>70</v>
      </c>
      <c r="Y44" s="115">
        <v>13.2</v>
      </c>
      <c r="Z44" s="20" t="s">
        <v>23</v>
      </c>
    </row>
    <row r="45" spans="1:26" s="12" customFormat="1" ht="13.5" customHeight="1">
      <c r="A45" s="20" t="s">
        <v>24</v>
      </c>
      <c r="B45" s="254">
        <v>150</v>
      </c>
      <c r="C45" s="255">
        <v>11.8</v>
      </c>
      <c r="D45" s="114">
        <v>155</v>
      </c>
      <c r="E45" s="115">
        <v>12.4</v>
      </c>
      <c r="F45" s="35">
        <v>170</v>
      </c>
      <c r="G45" s="36">
        <v>13.8</v>
      </c>
      <c r="H45" s="114">
        <v>170</v>
      </c>
      <c r="I45" s="115">
        <v>15.6</v>
      </c>
      <c r="J45" s="35">
        <v>175</v>
      </c>
      <c r="K45" s="36">
        <v>16.899999999999999</v>
      </c>
      <c r="L45" s="114">
        <v>175</v>
      </c>
      <c r="M45" s="115">
        <v>18.2</v>
      </c>
      <c r="N45" s="35">
        <v>170</v>
      </c>
      <c r="O45" s="36">
        <v>18.399999999999999</v>
      </c>
      <c r="P45" s="114">
        <v>175</v>
      </c>
      <c r="Q45" s="115">
        <v>19.399999999999999</v>
      </c>
      <c r="R45" s="35">
        <v>185</v>
      </c>
      <c r="S45" s="36">
        <v>20.8</v>
      </c>
      <c r="T45" s="114">
        <v>180</v>
      </c>
      <c r="U45" s="115">
        <v>20.6</v>
      </c>
      <c r="V45" s="35">
        <v>180</v>
      </c>
      <c r="W45" s="36">
        <v>18.2</v>
      </c>
      <c r="X45" s="114">
        <v>180</v>
      </c>
      <c r="Y45" s="115">
        <v>17.399999999999999</v>
      </c>
      <c r="Z45" s="20" t="s">
        <v>24</v>
      </c>
    </row>
    <row r="46" spans="1:26" s="12" customFormat="1" ht="13.5" customHeight="1">
      <c r="A46" s="20" t="s">
        <v>17</v>
      </c>
      <c r="B46" s="254">
        <v>775</v>
      </c>
      <c r="C46" s="255">
        <v>20.399999999999999</v>
      </c>
      <c r="D46" s="114">
        <v>805</v>
      </c>
      <c r="E46" s="115">
        <v>20.100000000000001</v>
      </c>
      <c r="F46" s="35">
        <v>800</v>
      </c>
      <c r="G46" s="36">
        <v>19.8</v>
      </c>
      <c r="H46" s="114">
        <v>800</v>
      </c>
      <c r="I46" s="115">
        <v>20.8</v>
      </c>
      <c r="J46" s="35">
        <v>795</v>
      </c>
      <c r="K46" s="36">
        <v>21.3</v>
      </c>
      <c r="L46" s="114">
        <v>780</v>
      </c>
      <c r="M46" s="115">
        <v>22.4</v>
      </c>
      <c r="N46" s="35">
        <v>775</v>
      </c>
      <c r="O46" s="36">
        <v>23.1</v>
      </c>
      <c r="P46" s="114">
        <v>750</v>
      </c>
      <c r="Q46" s="115">
        <v>22.8</v>
      </c>
      <c r="R46" s="35">
        <v>735</v>
      </c>
      <c r="S46" s="36">
        <v>23.4</v>
      </c>
      <c r="T46" s="114">
        <v>720</v>
      </c>
      <c r="U46" s="115">
        <v>23.8</v>
      </c>
      <c r="V46" s="35">
        <v>700</v>
      </c>
      <c r="W46" s="36">
        <v>23.1</v>
      </c>
      <c r="X46" s="114">
        <v>695</v>
      </c>
      <c r="Y46" s="115">
        <v>23</v>
      </c>
      <c r="Z46" s="20" t="s">
        <v>17</v>
      </c>
    </row>
    <row r="47" spans="1:26" s="12" customFormat="1" ht="13.5" customHeight="1">
      <c r="A47" s="20" t="s">
        <v>137</v>
      </c>
      <c r="B47" s="254">
        <v>560</v>
      </c>
      <c r="C47" s="255">
        <v>13.6</v>
      </c>
      <c r="D47" s="114">
        <v>580</v>
      </c>
      <c r="E47" s="115">
        <v>13.7</v>
      </c>
      <c r="F47" s="35">
        <v>595</v>
      </c>
      <c r="G47" s="36">
        <v>14.8</v>
      </c>
      <c r="H47" s="114">
        <v>590</v>
      </c>
      <c r="I47" s="115">
        <v>15.7</v>
      </c>
      <c r="J47" s="35">
        <v>595</v>
      </c>
      <c r="K47" s="36">
        <v>16.3</v>
      </c>
      <c r="L47" s="114">
        <v>600</v>
      </c>
      <c r="M47" s="115">
        <v>17.8</v>
      </c>
      <c r="N47" s="35">
        <v>575</v>
      </c>
      <c r="O47" s="36">
        <v>17.5</v>
      </c>
      <c r="P47" s="114">
        <v>580</v>
      </c>
      <c r="Q47" s="115">
        <v>18.5</v>
      </c>
      <c r="R47" s="35">
        <v>585</v>
      </c>
      <c r="S47" s="36">
        <v>19.2</v>
      </c>
      <c r="T47" s="114">
        <v>550</v>
      </c>
      <c r="U47" s="115">
        <v>18.7</v>
      </c>
      <c r="V47" s="35">
        <v>545</v>
      </c>
      <c r="W47" s="36">
        <v>17.7</v>
      </c>
      <c r="X47" s="114">
        <v>540</v>
      </c>
      <c r="Y47" s="115">
        <v>17</v>
      </c>
      <c r="Z47" s="20" t="s">
        <v>137</v>
      </c>
    </row>
    <row r="48" spans="1:26" s="12" customFormat="1" ht="13.5" customHeight="1">
      <c r="A48" s="20" t="s">
        <v>18</v>
      </c>
      <c r="B48" s="254">
        <v>275</v>
      </c>
      <c r="C48" s="255">
        <v>14.3</v>
      </c>
      <c r="D48" s="114">
        <v>260</v>
      </c>
      <c r="E48" s="115">
        <v>13</v>
      </c>
      <c r="F48" s="35">
        <v>265</v>
      </c>
      <c r="G48" s="36">
        <v>13.2</v>
      </c>
      <c r="H48" s="114">
        <v>255</v>
      </c>
      <c r="I48" s="115">
        <v>13.4</v>
      </c>
      <c r="J48" s="35">
        <v>265</v>
      </c>
      <c r="K48" s="36">
        <v>14.8</v>
      </c>
      <c r="L48" s="114">
        <v>275</v>
      </c>
      <c r="M48" s="115">
        <v>16</v>
      </c>
      <c r="N48" s="35">
        <v>280</v>
      </c>
      <c r="O48" s="36">
        <v>16</v>
      </c>
      <c r="P48" s="114">
        <v>270</v>
      </c>
      <c r="Q48" s="115">
        <v>16.600000000000001</v>
      </c>
      <c r="R48" s="35">
        <v>255</v>
      </c>
      <c r="S48" s="36">
        <v>16.399999999999999</v>
      </c>
      <c r="T48" s="114">
        <v>255</v>
      </c>
      <c r="U48" s="115">
        <v>17.100000000000001</v>
      </c>
      <c r="V48" s="35">
        <v>250</v>
      </c>
      <c r="W48" s="36">
        <v>16.5</v>
      </c>
      <c r="X48" s="114">
        <v>255</v>
      </c>
      <c r="Y48" s="115">
        <v>17.100000000000001</v>
      </c>
      <c r="Z48" s="20" t="s">
        <v>18</v>
      </c>
    </row>
    <row r="49" spans="1:26" s="12" customFormat="1" ht="13.5" customHeight="1">
      <c r="A49" s="7" t="s">
        <v>35</v>
      </c>
      <c r="B49" s="254">
        <v>1605</v>
      </c>
      <c r="C49" s="255">
        <v>16.399999999999999</v>
      </c>
      <c r="D49" s="114">
        <v>1645</v>
      </c>
      <c r="E49" s="115">
        <v>16.100000000000001</v>
      </c>
      <c r="F49" s="35">
        <v>1655</v>
      </c>
      <c r="G49" s="36">
        <v>16.5</v>
      </c>
      <c r="H49" s="114">
        <v>1645</v>
      </c>
      <c r="I49" s="115">
        <v>17.3</v>
      </c>
      <c r="J49" s="35">
        <v>1655</v>
      </c>
      <c r="K49" s="36">
        <v>18.100000000000001</v>
      </c>
      <c r="L49" s="114">
        <v>1655</v>
      </c>
      <c r="M49" s="115">
        <v>19.3</v>
      </c>
      <c r="N49" s="35">
        <v>1630</v>
      </c>
      <c r="O49" s="36">
        <v>19.399999999999999</v>
      </c>
      <c r="P49" s="114">
        <v>1600</v>
      </c>
      <c r="Q49" s="115">
        <v>19.899999999999999</v>
      </c>
      <c r="R49" s="35">
        <v>1575</v>
      </c>
      <c r="S49" s="36">
        <v>20.3</v>
      </c>
      <c r="T49" s="114">
        <v>1525</v>
      </c>
      <c r="U49" s="115">
        <v>20.399999999999999</v>
      </c>
      <c r="V49" s="35">
        <v>1495</v>
      </c>
      <c r="W49" s="36">
        <v>19.600000000000001</v>
      </c>
      <c r="X49" s="114">
        <v>1490</v>
      </c>
      <c r="Y49" s="115">
        <v>19.399999999999999</v>
      </c>
      <c r="Z49" s="7" t="s">
        <v>35</v>
      </c>
    </row>
    <row r="50" spans="1:26" s="12" customFormat="1" ht="13.5" customHeight="1"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</row>
    <row r="51" spans="1:26" s="165" customFormat="1" ht="13.5" customHeight="1">
      <c r="A51" s="164" t="s">
        <v>139</v>
      </c>
      <c r="B51" s="164" t="s">
        <v>352</v>
      </c>
      <c r="X51" s="164" t="str">
        <f>B51</f>
        <v>Long term claimant unemployment, numbers and % of all, 2014</v>
      </c>
    </row>
    <row r="52" spans="1:26" s="12" customFormat="1" ht="13.5" customHeight="1">
      <c r="B52" s="162">
        <v>41640</v>
      </c>
      <c r="C52" s="162">
        <v>41640</v>
      </c>
      <c r="D52" s="258">
        <f t="shared" ref="D52:Y52" si="6">B52+31</f>
        <v>41671</v>
      </c>
      <c r="E52" s="258">
        <f t="shared" si="6"/>
        <v>41671</v>
      </c>
      <c r="F52" s="55">
        <f t="shared" si="6"/>
        <v>41702</v>
      </c>
      <c r="G52" s="55">
        <f t="shared" si="6"/>
        <v>41702</v>
      </c>
      <c r="H52" s="258">
        <f t="shared" si="6"/>
        <v>41733</v>
      </c>
      <c r="I52" s="258">
        <f t="shared" si="6"/>
        <v>41733</v>
      </c>
      <c r="J52" s="55">
        <f t="shared" si="6"/>
        <v>41764</v>
      </c>
      <c r="K52" s="55">
        <f t="shared" si="6"/>
        <v>41764</v>
      </c>
      <c r="L52" s="258">
        <f t="shared" si="6"/>
        <v>41795</v>
      </c>
      <c r="M52" s="258">
        <f t="shared" si="6"/>
        <v>41795</v>
      </c>
      <c r="N52" s="55">
        <f t="shared" si="6"/>
        <v>41826</v>
      </c>
      <c r="O52" s="55">
        <f t="shared" si="6"/>
        <v>41826</v>
      </c>
      <c r="P52" s="55">
        <f t="shared" si="6"/>
        <v>41857</v>
      </c>
      <c r="Q52" s="55">
        <f t="shared" si="6"/>
        <v>41857</v>
      </c>
      <c r="R52" s="55">
        <f t="shared" si="6"/>
        <v>41888</v>
      </c>
      <c r="S52" s="55">
        <f t="shared" si="6"/>
        <v>41888</v>
      </c>
      <c r="T52" s="55">
        <f t="shared" si="6"/>
        <v>41919</v>
      </c>
      <c r="U52" s="55">
        <f t="shared" si="6"/>
        <v>41919</v>
      </c>
      <c r="V52" s="55">
        <f t="shared" si="6"/>
        <v>41950</v>
      </c>
      <c r="W52" s="55">
        <f t="shared" si="6"/>
        <v>41950</v>
      </c>
      <c r="X52" s="55">
        <f t="shared" si="6"/>
        <v>41981</v>
      </c>
      <c r="Y52" s="55">
        <f t="shared" si="6"/>
        <v>41981</v>
      </c>
    </row>
    <row r="53" spans="1:26" s="12" customFormat="1" ht="13.5" customHeight="1">
      <c r="A53" s="20" t="s">
        <v>9</v>
      </c>
      <c r="B53" s="35">
        <v>348300</v>
      </c>
      <c r="C53" s="36">
        <v>29.5</v>
      </c>
      <c r="D53" s="114">
        <v>340750</v>
      </c>
      <c r="E53" s="115">
        <v>28.8</v>
      </c>
      <c r="F53" s="35">
        <v>331700</v>
      </c>
      <c r="G53" s="36">
        <v>29.2</v>
      </c>
      <c r="H53" s="114">
        <v>320650</v>
      </c>
      <c r="I53" s="115">
        <v>29.5</v>
      </c>
      <c r="J53" s="35">
        <v>310865</v>
      </c>
      <c r="K53" s="36">
        <v>30.1</v>
      </c>
      <c r="L53" s="114">
        <v>296360</v>
      </c>
      <c r="M53" s="115">
        <v>30.7</v>
      </c>
      <c r="N53" s="35">
        <v>285695</v>
      </c>
      <c r="O53" s="36">
        <v>30.3</v>
      </c>
      <c r="P53" s="114">
        <v>271845</v>
      </c>
      <c r="Q53" s="115">
        <v>30</v>
      </c>
      <c r="R53" s="35">
        <v>260840</v>
      </c>
      <c r="S53" s="36">
        <v>30</v>
      </c>
      <c r="T53" s="114">
        <v>248415</v>
      </c>
      <c r="U53" s="115">
        <v>29.7</v>
      </c>
      <c r="V53" s="35">
        <v>234480</v>
      </c>
      <c r="W53" s="36">
        <v>29.4</v>
      </c>
      <c r="X53" s="306">
        <v>226165</v>
      </c>
      <c r="Y53" s="307">
        <v>29.2</v>
      </c>
      <c r="Z53" s="20" t="s">
        <v>9</v>
      </c>
    </row>
    <row r="54" spans="1:26" s="12" customFormat="1" ht="13.5" customHeight="1">
      <c r="A54" s="20" t="s">
        <v>8</v>
      </c>
      <c r="B54" s="35">
        <v>367600</v>
      </c>
      <c r="C54" s="36">
        <v>29.6</v>
      </c>
      <c r="D54" s="114">
        <v>359885</v>
      </c>
      <c r="E54" s="115">
        <v>29</v>
      </c>
      <c r="F54" s="35">
        <v>350415</v>
      </c>
      <c r="G54" s="36">
        <v>29.3</v>
      </c>
      <c r="H54" s="114">
        <v>339115</v>
      </c>
      <c r="I54" s="115">
        <v>29.7</v>
      </c>
      <c r="J54" s="35">
        <v>329160</v>
      </c>
      <c r="K54" s="36">
        <v>30.3</v>
      </c>
      <c r="L54" s="114">
        <v>314085</v>
      </c>
      <c r="M54" s="115">
        <v>30.8</v>
      </c>
      <c r="N54" s="35">
        <v>303160</v>
      </c>
      <c r="O54" s="36">
        <v>30.5</v>
      </c>
      <c r="P54" s="114">
        <v>289430</v>
      </c>
      <c r="Q54" s="115">
        <v>30.2</v>
      </c>
      <c r="R54" s="35">
        <v>278495</v>
      </c>
      <c r="S54" s="36">
        <v>30.2</v>
      </c>
      <c r="T54" s="114">
        <v>266155</v>
      </c>
      <c r="U54" s="115">
        <v>30</v>
      </c>
      <c r="V54" s="35">
        <v>252270</v>
      </c>
      <c r="W54" s="36">
        <v>29.8</v>
      </c>
      <c r="X54" s="306">
        <v>243890</v>
      </c>
      <c r="Y54" s="307">
        <v>29.7</v>
      </c>
      <c r="Z54" s="20" t="s">
        <v>8</v>
      </c>
    </row>
    <row r="55" spans="1:26" s="12" customFormat="1" ht="13.5" customHeight="1">
      <c r="A55" s="20" t="s">
        <v>135</v>
      </c>
      <c r="B55" s="35">
        <v>24870</v>
      </c>
      <c r="C55" s="36">
        <v>24.5</v>
      </c>
      <c r="D55" s="114">
        <v>24140</v>
      </c>
      <c r="E55" s="115">
        <v>23.7</v>
      </c>
      <c r="F55" s="35">
        <v>23350</v>
      </c>
      <c r="G55" s="36">
        <v>24</v>
      </c>
      <c r="H55" s="114">
        <v>22375</v>
      </c>
      <c r="I55" s="115">
        <v>24.5</v>
      </c>
      <c r="J55" s="35">
        <v>21395</v>
      </c>
      <c r="K55" s="36">
        <v>24.8</v>
      </c>
      <c r="L55" s="114">
        <v>20240</v>
      </c>
      <c r="M55" s="115">
        <v>25.6</v>
      </c>
      <c r="N55" s="35">
        <v>19345</v>
      </c>
      <c r="O55" s="36">
        <v>25.3</v>
      </c>
      <c r="P55" s="114">
        <v>18355</v>
      </c>
      <c r="Q55" s="115">
        <v>25</v>
      </c>
      <c r="R55" s="35">
        <v>17525</v>
      </c>
      <c r="S55" s="36">
        <v>24.7</v>
      </c>
      <c r="T55" s="114">
        <v>16745</v>
      </c>
      <c r="U55" s="115">
        <v>24.3</v>
      </c>
      <c r="V55" s="35">
        <v>15780</v>
      </c>
      <c r="W55" s="36">
        <v>23.7</v>
      </c>
      <c r="X55" s="306">
        <v>15180</v>
      </c>
      <c r="Y55" s="307">
        <v>23.3</v>
      </c>
      <c r="Z55" s="20" t="s">
        <v>135</v>
      </c>
    </row>
    <row r="56" spans="1:26" s="12" customFormat="1" ht="13.5" customHeight="1">
      <c r="A56" s="20" t="s">
        <v>136</v>
      </c>
      <c r="B56" s="35">
        <v>15475</v>
      </c>
      <c r="C56" s="36">
        <v>22.9</v>
      </c>
      <c r="D56" s="114">
        <v>15135</v>
      </c>
      <c r="E56" s="115">
        <v>22.3</v>
      </c>
      <c r="F56" s="35">
        <v>14705</v>
      </c>
      <c r="G56" s="36">
        <v>23</v>
      </c>
      <c r="H56" s="114">
        <v>14050</v>
      </c>
      <c r="I56" s="115">
        <v>23.5</v>
      </c>
      <c r="J56" s="35">
        <v>13390</v>
      </c>
      <c r="K56" s="36">
        <v>24</v>
      </c>
      <c r="L56" s="114">
        <v>12480</v>
      </c>
      <c r="M56" s="115">
        <v>24.7</v>
      </c>
      <c r="N56" s="35">
        <v>11935</v>
      </c>
      <c r="O56" s="36">
        <v>24.6</v>
      </c>
      <c r="P56" s="114">
        <v>11065</v>
      </c>
      <c r="Q56" s="115">
        <v>24.1</v>
      </c>
      <c r="R56" s="35">
        <v>10525</v>
      </c>
      <c r="S56" s="36">
        <v>23.7</v>
      </c>
      <c r="T56" s="114">
        <v>9940</v>
      </c>
      <c r="U56" s="115">
        <v>23.1</v>
      </c>
      <c r="V56" s="35">
        <v>9375</v>
      </c>
      <c r="W56" s="36">
        <v>22.3</v>
      </c>
      <c r="X56" s="306">
        <v>8870</v>
      </c>
      <c r="Y56" s="307">
        <v>21.7</v>
      </c>
      <c r="Z56" s="20" t="s">
        <v>136</v>
      </c>
    </row>
    <row r="57" spans="1:26" s="12" customFormat="1" ht="13.5" customHeight="1">
      <c r="A57" s="20" t="s">
        <v>19</v>
      </c>
      <c r="B57" s="35">
        <v>80</v>
      </c>
      <c r="C57" s="36">
        <v>19.3</v>
      </c>
      <c r="D57" s="114">
        <v>75</v>
      </c>
      <c r="E57" s="115">
        <v>19</v>
      </c>
      <c r="F57" s="35">
        <v>80</v>
      </c>
      <c r="G57" s="36">
        <v>20</v>
      </c>
      <c r="H57" s="114">
        <v>80</v>
      </c>
      <c r="I57" s="115">
        <v>21.3</v>
      </c>
      <c r="J57" s="35">
        <v>75</v>
      </c>
      <c r="K57" s="36">
        <v>20.8</v>
      </c>
      <c r="L57" s="114">
        <v>65</v>
      </c>
      <c r="M57" s="115">
        <v>22.3</v>
      </c>
      <c r="N57" s="35">
        <v>70</v>
      </c>
      <c r="O57" s="36">
        <v>24.6</v>
      </c>
      <c r="P57" s="114">
        <v>70</v>
      </c>
      <c r="Q57" s="115">
        <v>26.6</v>
      </c>
      <c r="R57" s="35">
        <v>60</v>
      </c>
      <c r="S57" s="36">
        <v>23.3</v>
      </c>
      <c r="T57" s="114">
        <v>65</v>
      </c>
      <c r="U57" s="115">
        <v>24.9</v>
      </c>
      <c r="V57" s="35">
        <v>60</v>
      </c>
      <c r="W57" s="36">
        <v>23.9</v>
      </c>
      <c r="X57" s="306">
        <v>65</v>
      </c>
      <c r="Y57" s="307">
        <v>24.5</v>
      </c>
      <c r="Z57" s="20" t="s">
        <v>19</v>
      </c>
    </row>
    <row r="58" spans="1:26" s="12" customFormat="1" ht="13.5" customHeight="1">
      <c r="A58" s="20" t="s">
        <v>20</v>
      </c>
      <c r="B58" s="35">
        <v>100</v>
      </c>
      <c r="C58" s="36">
        <v>20.100000000000001</v>
      </c>
      <c r="D58" s="114">
        <v>90</v>
      </c>
      <c r="E58" s="115">
        <v>18.3</v>
      </c>
      <c r="F58" s="35">
        <v>85</v>
      </c>
      <c r="G58" s="36">
        <v>18.5</v>
      </c>
      <c r="H58" s="114">
        <v>85</v>
      </c>
      <c r="I58" s="115">
        <v>19.3</v>
      </c>
      <c r="J58" s="35">
        <v>80</v>
      </c>
      <c r="K58" s="36">
        <v>19.8</v>
      </c>
      <c r="L58" s="114">
        <v>75</v>
      </c>
      <c r="M58" s="115">
        <v>21.6</v>
      </c>
      <c r="N58" s="35">
        <v>70</v>
      </c>
      <c r="O58" s="36">
        <v>21.9</v>
      </c>
      <c r="P58" s="114">
        <v>70</v>
      </c>
      <c r="Q58" s="115">
        <v>21.4</v>
      </c>
      <c r="R58" s="35">
        <v>65</v>
      </c>
      <c r="S58" s="36">
        <v>19.600000000000001</v>
      </c>
      <c r="T58" s="114">
        <v>60</v>
      </c>
      <c r="U58" s="115">
        <v>19.5</v>
      </c>
      <c r="V58" s="35">
        <v>60</v>
      </c>
      <c r="W58" s="36">
        <v>19.7</v>
      </c>
      <c r="X58" s="306">
        <v>55</v>
      </c>
      <c r="Y58" s="307">
        <v>19.2</v>
      </c>
      <c r="Z58" s="20" t="s">
        <v>20</v>
      </c>
    </row>
    <row r="59" spans="1:26" s="12" customFormat="1" ht="13.5" customHeight="1">
      <c r="A59" s="20" t="s">
        <v>21</v>
      </c>
      <c r="B59" s="35">
        <v>55</v>
      </c>
      <c r="C59" s="36">
        <v>13.9</v>
      </c>
      <c r="D59" s="114">
        <v>55</v>
      </c>
      <c r="E59" s="115">
        <v>15.1</v>
      </c>
      <c r="F59" s="35">
        <v>50</v>
      </c>
      <c r="G59" s="36">
        <v>14</v>
      </c>
      <c r="H59" s="114">
        <v>45</v>
      </c>
      <c r="I59" s="115">
        <v>14.2</v>
      </c>
      <c r="J59" s="35">
        <v>45</v>
      </c>
      <c r="K59" s="36">
        <v>15.1</v>
      </c>
      <c r="L59" s="114">
        <v>45</v>
      </c>
      <c r="M59" s="115">
        <v>16.7</v>
      </c>
      <c r="N59" s="35">
        <v>45</v>
      </c>
      <c r="O59" s="36">
        <v>18</v>
      </c>
      <c r="P59" s="114">
        <v>45</v>
      </c>
      <c r="Q59" s="115">
        <v>17.8</v>
      </c>
      <c r="R59" s="35">
        <v>40</v>
      </c>
      <c r="S59" s="36">
        <v>16.600000000000001</v>
      </c>
      <c r="T59" s="114">
        <v>35</v>
      </c>
      <c r="U59" s="115">
        <v>15.1</v>
      </c>
      <c r="V59" s="35">
        <v>30</v>
      </c>
      <c r="W59" s="36">
        <v>11.5</v>
      </c>
      <c r="X59" s="306">
        <v>25</v>
      </c>
      <c r="Y59" s="307">
        <v>11.5</v>
      </c>
      <c r="Z59" s="20" t="s">
        <v>21</v>
      </c>
    </row>
    <row r="60" spans="1:26" s="12" customFormat="1" ht="13.5" customHeight="1">
      <c r="A60" s="20" t="s">
        <v>22</v>
      </c>
      <c r="B60" s="35">
        <v>45</v>
      </c>
      <c r="C60" s="36">
        <v>13.2</v>
      </c>
      <c r="D60" s="114">
        <v>45</v>
      </c>
      <c r="E60" s="115">
        <v>12.8</v>
      </c>
      <c r="F60" s="35">
        <v>45</v>
      </c>
      <c r="G60" s="36">
        <v>13.9</v>
      </c>
      <c r="H60" s="114">
        <v>40</v>
      </c>
      <c r="I60" s="115">
        <v>12.9</v>
      </c>
      <c r="J60" s="35">
        <v>40</v>
      </c>
      <c r="K60" s="36">
        <v>15.6</v>
      </c>
      <c r="L60" s="114">
        <v>40</v>
      </c>
      <c r="M60" s="115">
        <v>17.399999999999999</v>
      </c>
      <c r="N60" s="35">
        <v>45</v>
      </c>
      <c r="O60" s="36">
        <v>18.7</v>
      </c>
      <c r="P60" s="114">
        <v>40</v>
      </c>
      <c r="Q60" s="115">
        <v>18.3</v>
      </c>
      <c r="R60" s="35">
        <v>45</v>
      </c>
      <c r="S60" s="36">
        <v>20.2</v>
      </c>
      <c r="T60" s="114">
        <v>45</v>
      </c>
      <c r="U60" s="115">
        <v>19.3</v>
      </c>
      <c r="V60" s="35">
        <v>40</v>
      </c>
      <c r="W60" s="36">
        <v>18.399999999999999</v>
      </c>
      <c r="X60" s="306">
        <v>40</v>
      </c>
      <c r="Y60" s="307">
        <v>17.899999999999999</v>
      </c>
      <c r="Z60" s="20" t="s">
        <v>22</v>
      </c>
    </row>
    <row r="61" spans="1:26" s="12" customFormat="1" ht="13.5" customHeight="1">
      <c r="A61" s="20" t="s">
        <v>23</v>
      </c>
      <c r="B61" s="35">
        <v>70</v>
      </c>
      <c r="C61" s="36">
        <v>12.5</v>
      </c>
      <c r="D61" s="114">
        <v>65</v>
      </c>
      <c r="E61" s="115">
        <v>12.3</v>
      </c>
      <c r="F61" s="35">
        <v>70</v>
      </c>
      <c r="G61" s="36">
        <v>15.2</v>
      </c>
      <c r="H61" s="114">
        <v>75</v>
      </c>
      <c r="I61" s="115">
        <v>15.9</v>
      </c>
      <c r="J61" s="35">
        <v>70</v>
      </c>
      <c r="K61" s="36">
        <v>17.2</v>
      </c>
      <c r="L61" s="114">
        <v>60</v>
      </c>
      <c r="M61" s="115">
        <v>17</v>
      </c>
      <c r="N61" s="35">
        <v>60</v>
      </c>
      <c r="O61" s="36">
        <v>17.3</v>
      </c>
      <c r="P61" s="114">
        <v>55</v>
      </c>
      <c r="Q61" s="115">
        <v>15.7</v>
      </c>
      <c r="R61" s="35">
        <v>50</v>
      </c>
      <c r="S61" s="36">
        <v>15.5</v>
      </c>
      <c r="T61" s="114">
        <v>55</v>
      </c>
      <c r="U61" s="115">
        <v>16.399999999999999</v>
      </c>
      <c r="V61" s="35">
        <v>45</v>
      </c>
      <c r="W61" s="36">
        <v>13.5</v>
      </c>
      <c r="X61" s="306">
        <v>45</v>
      </c>
      <c r="Y61" s="307">
        <v>12.9</v>
      </c>
      <c r="Z61" s="20" t="s">
        <v>23</v>
      </c>
    </row>
    <row r="62" spans="1:26" s="12" customFormat="1" ht="13.5" customHeight="1">
      <c r="A62" s="20" t="s">
        <v>24</v>
      </c>
      <c r="B62" s="35">
        <v>185</v>
      </c>
      <c r="C62" s="36">
        <v>17.7</v>
      </c>
      <c r="D62" s="114">
        <v>185</v>
      </c>
      <c r="E62" s="115">
        <v>17.3</v>
      </c>
      <c r="F62" s="35">
        <v>175</v>
      </c>
      <c r="G62" s="36">
        <v>17.7</v>
      </c>
      <c r="H62" s="114">
        <v>165</v>
      </c>
      <c r="I62" s="115">
        <v>18.5</v>
      </c>
      <c r="J62" s="35">
        <v>160</v>
      </c>
      <c r="K62" s="36">
        <v>19.899999999999999</v>
      </c>
      <c r="L62" s="114">
        <v>155</v>
      </c>
      <c r="M62" s="115">
        <v>22.3</v>
      </c>
      <c r="N62" s="35">
        <v>145</v>
      </c>
      <c r="O62" s="36">
        <v>22.7</v>
      </c>
      <c r="P62" s="114">
        <v>140</v>
      </c>
      <c r="Q62" s="115">
        <v>23.5</v>
      </c>
      <c r="R62" s="35">
        <v>130</v>
      </c>
      <c r="S62" s="36">
        <v>23</v>
      </c>
      <c r="T62" s="114">
        <v>125</v>
      </c>
      <c r="U62" s="115">
        <v>20.2</v>
      </c>
      <c r="V62" s="35">
        <v>125</v>
      </c>
      <c r="W62" s="36">
        <v>18.600000000000001</v>
      </c>
      <c r="X62" s="306">
        <v>115</v>
      </c>
      <c r="Y62" s="307">
        <v>15.6</v>
      </c>
      <c r="Z62" s="20" t="s">
        <v>24</v>
      </c>
    </row>
    <row r="63" spans="1:26" s="12" customFormat="1" ht="13.5" customHeight="1">
      <c r="A63" s="20" t="s">
        <v>17</v>
      </c>
      <c r="B63" s="35">
        <v>715</v>
      </c>
      <c r="C63" s="36">
        <v>22.6</v>
      </c>
      <c r="D63" s="114">
        <v>685</v>
      </c>
      <c r="E63" s="115">
        <v>21.9</v>
      </c>
      <c r="F63" s="35">
        <v>670</v>
      </c>
      <c r="G63" s="36">
        <v>22.6</v>
      </c>
      <c r="H63" s="114">
        <v>655</v>
      </c>
      <c r="I63" s="115">
        <v>23.3</v>
      </c>
      <c r="J63" s="35">
        <v>625</v>
      </c>
      <c r="K63" s="36">
        <v>23.7</v>
      </c>
      <c r="L63" s="114">
        <v>590</v>
      </c>
      <c r="M63" s="115">
        <v>25.5</v>
      </c>
      <c r="N63" s="35">
        <v>565</v>
      </c>
      <c r="O63" s="36">
        <v>25.7</v>
      </c>
      <c r="P63" s="114">
        <v>545</v>
      </c>
      <c r="Q63" s="115">
        <v>26.1</v>
      </c>
      <c r="R63" s="35">
        <v>515</v>
      </c>
      <c r="S63" s="36">
        <v>25.2</v>
      </c>
      <c r="T63" s="114">
        <v>490</v>
      </c>
      <c r="U63" s="115">
        <v>24.2</v>
      </c>
      <c r="V63" s="35">
        <v>485</v>
      </c>
      <c r="W63" s="36">
        <v>24.5</v>
      </c>
      <c r="X63" s="306">
        <v>460</v>
      </c>
      <c r="Y63" s="307">
        <v>23</v>
      </c>
      <c r="Z63" s="20" t="s">
        <v>17</v>
      </c>
    </row>
    <row r="64" spans="1:26" s="12" customFormat="1" ht="13.5" customHeight="1">
      <c r="A64" s="20" t="s">
        <v>137</v>
      </c>
      <c r="B64" s="35">
        <v>535</v>
      </c>
      <c r="C64" s="36">
        <v>16.399999999999999</v>
      </c>
      <c r="D64" s="114">
        <v>515</v>
      </c>
      <c r="E64" s="115">
        <v>16.100000000000001</v>
      </c>
      <c r="F64" s="35">
        <v>510</v>
      </c>
      <c r="G64" s="36">
        <v>16.899999999999999</v>
      </c>
      <c r="H64" s="114">
        <v>485</v>
      </c>
      <c r="I64" s="115">
        <v>17.5</v>
      </c>
      <c r="J64" s="35">
        <v>470</v>
      </c>
      <c r="K64" s="36">
        <v>18.5</v>
      </c>
      <c r="L64" s="114">
        <v>445</v>
      </c>
      <c r="M64" s="115">
        <v>20.100000000000001</v>
      </c>
      <c r="N64" s="35">
        <v>430</v>
      </c>
      <c r="O64" s="36">
        <v>20.9</v>
      </c>
      <c r="P64" s="114">
        <v>420</v>
      </c>
      <c r="Q64" s="115">
        <v>21</v>
      </c>
      <c r="R64" s="35">
        <v>395</v>
      </c>
      <c r="S64" s="36">
        <v>20.100000000000001</v>
      </c>
      <c r="T64" s="114">
        <v>380</v>
      </c>
      <c r="U64" s="115">
        <v>19.3</v>
      </c>
      <c r="V64" s="35">
        <v>355</v>
      </c>
      <c r="W64" s="36">
        <v>17.7</v>
      </c>
      <c r="X64" s="306">
        <v>350</v>
      </c>
      <c r="Y64" s="307">
        <v>16.5</v>
      </c>
      <c r="Z64" s="20" t="s">
        <v>137</v>
      </c>
    </row>
    <row r="65" spans="1:26" s="12" customFormat="1" ht="13.5" customHeight="1">
      <c r="A65" s="20" t="s">
        <v>18</v>
      </c>
      <c r="B65" s="35">
        <v>250</v>
      </c>
      <c r="C65" s="36">
        <v>15.8</v>
      </c>
      <c r="D65" s="114">
        <v>250</v>
      </c>
      <c r="E65" s="115">
        <v>15.7</v>
      </c>
      <c r="F65" s="35">
        <v>250</v>
      </c>
      <c r="G65" s="36">
        <v>16.8</v>
      </c>
      <c r="H65" s="114">
        <v>245</v>
      </c>
      <c r="I65" s="115">
        <v>17.399999999999999</v>
      </c>
      <c r="J65" s="35">
        <v>240</v>
      </c>
      <c r="K65" s="36">
        <v>18.5</v>
      </c>
      <c r="L65" s="114">
        <v>225</v>
      </c>
      <c r="M65" s="115">
        <v>18.899999999999999</v>
      </c>
      <c r="N65" s="35">
        <v>220</v>
      </c>
      <c r="O65" s="36">
        <v>19.399999999999999</v>
      </c>
      <c r="P65" s="114">
        <v>215</v>
      </c>
      <c r="Q65" s="115">
        <v>20.2</v>
      </c>
      <c r="R65" s="35">
        <v>205</v>
      </c>
      <c r="S65" s="36">
        <v>20.6</v>
      </c>
      <c r="T65" s="114">
        <v>195</v>
      </c>
      <c r="U65" s="115">
        <v>19.8</v>
      </c>
      <c r="V65" s="35">
        <v>190</v>
      </c>
      <c r="W65" s="36">
        <v>19.3</v>
      </c>
      <c r="X65" s="306">
        <v>185</v>
      </c>
      <c r="Y65" s="307">
        <v>18.600000000000001</v>
      </c>
      <c r="Z65" s="20" t="s">
        <v>18</v>
      </c>
    </row>
    <row r="66" spans="1:26" s="12" customFormat="1" ht="13.5" customHeight="1">
      <c r="A66" s="7" t="s">
        <v>35</v>
      </c>
      <c r="B66" s="35">
        <v>1500</v>
      </c>
      <c r="C66" s="36">
        <v>18.7</v>
      </c>
      <c r="D66" s="114">
        <v>1450</v>
      </c>
      <c r="E66" s="115">
        <v>18.3</v>
      </c>
      <c r="F66" s="35">
        <v>1430</v>
      </c>
      <c r="G66" s="36">
        <v>19.100000000000001</v>
      </c>
      <c r="H66" s="114">
        <v>1385</v>
      </c>
      <c r="I66" s="115">
        <v>19.8</v>
      </c>
      <c r="J66" s="35">
        <v>1335</v>
      </c>
      <c r="K66" s="36">
        <v>20.6</v>
      </c>
      <c r="L66" s="114">
        <v>1255</v>
      </c>
      <c r="M66" s="115">
        <v>22</v>
      </c>
      <c r="N66" s="35">
        <v>1215</v>
      </c>
      <c r="O66" s="36">
        <v>22.5</v>
      </c>
      <c r="P66" s="114">
        <v>1180</v>
      </c>
      <c r="Q66" s="115">
        <v>22.9</v>
      </c>
      <c r="R66" s="35">
        <v>1120</v>
      </c>
      <c r="S66" s="36">
        <v>22.3</v>
      </c>
      <c r="T66" s="114">
        <v>1060</v>
      </c>
      <c r="U66" s="115">
        <v>21.4</v>
      </c>
      <c r="V66" s="35">
        <v>1025</v>
      </c>
      <c r="W66" s="36">
        <v>20.7</v>
      </c>
      <c r="X66" s="306">
        <v>995</v>
      </c>
      <c r="Y66" s="307">
        <v>19.5</v>
      </c>
      <c r="Z66" s="7" t="s">
        <v>35</v>
      </c>
    </row>
    <row r="68" spans="1:26" s="165" customFormat="1" ht="13.5" customHeight="1">
      <c r="A68" s="164" t="s">
        <v>139</v>
      </c>
      <c r="B68" s="164" t="s">
        <v>355</v>
      </c>
      <c r="X68" s="164" t="str">
        <f>B68</f>
        <v>Long term claimant unemployment, numbers and % of all, 2015</v>
      </c>
    </row>
    <row r="69" spans="1:26" s="12" customFormat="1" ht="13.5" customHeight="1">
      <c r="B69" s="162">
        <v>42005</v>
      </c>
      <c r="C69" s="162">
        <v>42005</v>
      </c>
      <c r="D69" s="258">
        <f t="shared" ref="D69:Y69" si="7">B69+31</f>
        <v>42036</v>
      </c>
      <c r="E69" s="258">
        <f t="shared" si="7"/>
        <v>42036</v>
      </c>
      <c r="F69" s="55">
        <f t="shared" si="7"/>
        <v>42067</v>
      </c>
      <c r="G69" s="55">
        <f t="shared" si="7"/>
        <v>42067</v>
      </c>
      <c r="H69" s="258">
        <f t="shared" si="7"/>
        <v>42098</v>
      </c>
      <c r="I69" s="258">
        <f t="shared" si="7"/>
        <v>42098</v>
      </c>
      <c r="J69" s="55">
        <f t="shared" si="7"/>
        <v>42129</v>
      </c>
      <c r="K69" s="55">
        <f t="shared" si="7"/>
        <v>42129</v>
      </c>
      <c r="L69" s="258">
        <f t="shared" si="7"/>
        <v>42160</v>
      </c>
      <c r="M69" s="258">
        <f t="shared" si="7"/>
        <v>42160</v>
      </c>
      <c r="N69" s="55">
        <f t="shared" si="7"/>
        <v>42191</v>
      </c>
      <c r="O69" s="55">
        <f t="shared" si="7"/>
        <v>42191</v>
      </c>
      <c r="P69" s="258">
        <f t="shared" si="7"/>
        <v>42222</v>
      </c>
      <c r="Q69" s="258">
        <f t="shared" si="7"/>
        <v>42222</v>
      </c>
      <c r="R69" s="55">
        <f t="shared" si="7"/>
        <v>42253</v>
      </c>
      <c r="S69" s="55">
        <f t="shared" si="7"/>
        <v>42253</v>
      </c>
      <c r="T69" s="258">
        <f t="shared" si="7"/>
        <v>42284</v>
      </c>
      <c r="U69" s="258">
        <f t="shared" si="7"/>
        <v>42284</v>
      </c>
      <c r="V69" s="55">
        <f t="shared" si="7"/>
        <v>42315</v>
      </c>
      <c r="W69" s="55">
        <f t="shared" si="7"/>
        <v>42315</v>
      </c>
      <c r="X69" s="258">
        <f t="shared" si="7"/>
        <v>42346</v>
      </c>
      <c r="Y69" s="258">
        <f t="shared" si="7"/>
        <v>42346</v>
      </c>
    </row>
    <row r="70" spans="1:26" s="12" customFormat="1" ht="13.5" customHeight="1">
      <c r="A70" s="20" t="s">
        <v>9</v>
      </c>
      <c r="B70" s="35">
        <v>223385</v>
      </c>
      <c r="C70" s="36">
        <v>27.8</v>
      </c>
      <c r="D70" s="114">
        <v>216725</v>
      </c>
      <c r="E70" s="115">
        <v>26.8</v>
      </c>
      <c r="F70" s="35">
        <v>209985</v>
      </c>
      <c r="G70" s="36">
        <v>26.9</v>
      </c>
      <c r="H70" s="114">
        <v>204960</v>
      </c>
      <c r="I70" s="115">
        <v>27.3</v>
      </c>
      <c r="J70" s="311">
        <v>197275</v>
      </c>
      <c r="K70" s="312">
        <v>27.5</v>
      </c>
      <c r="L70" s="329">
        <v>190640</v>
      </c>
      <c r="M70" s="330">
        <v>27.6</v>
      </c>
      <c r="N70" s="311">
        <v>186050</v>
      </c>
      <c r="O70" s="312">
        <v>27.4</v>
      </c>
      <c r="P70" s="329">
        <v>181435</v>
      </c>
      <c r="Q70" s="330">
        <v>27.3</v>
      </c>
      <c r="R70" s="311">
        <v>177535</v>
      </c>
      <c r="S70" s="312">
        <v>27.6</v>
      </c>
      <c r="T70" s="346">
        <v>172670</v>
      </c>
      <c r="U70" s="347">
        <v>27.7</v>
      </c>
      <c r="V70" s="311">
        <v>166820</v>
      </c>
      <c r="W70" s="312">
        <v>27.7</v>
      </c>
      <c r="X70" s="329">
        <v>163325</v>
      </c>
      <c r="Y70" s="330">
        <v>27.6</v>
      </c>
      <c r="Z70" s="20" t="s">
        <v>9</v>
      </c>
    </row>
    <row r="71" spans="1:26" s="12" customFormat="1" ht="13.5" customHeight="1">
      <c r="A71" s="20" t="s">
        <v>8</v>
      </c>
      <c r="B71" s="35">
        <v>240995</v>
      </c>
      <c r="C71" s="36">
        <v>28.3</v>
      </c>
      <c r="D71" s="114">
        <v>233420</v>
      </c>
      <c r="E71" s="115">
        <v>27.3</v>
      </c>
      <c r="F71" s="35">
        <v>226110</v>
      </c>
      <c r="G71" s="36">
        <v>27.4</v>
      </c>
      <c r="H71" s="114">
        <v>220750</v>
      </c>
      <c r="I71" s="115">
        <v>27.8</v>
      </c>
      <c r="J71" s="311">
        <v>212785</v>
      </c>
      <c r="K71" s="312">
        <v>28</v>
      </c>
      <c r="L71" s="329">
        <v>206105</v>
      </c>
      <c r="M71" s="330">
        <v>28.1</v>
      </c>
      <c r="N71" s="311">
        <v>201490</v>
      </c>
      <c r="O71" s="312">
        <v>27.9</v>
      </c>
      <c r="P71" s="329">
        <v>196925</v>
      </c>
      <c r="Q71" s="330">
        <v>27.8</v>
      </c>
      <c r="R71" s="311">
        <v>192955</v>
      </c>
      <c r="S71" s="312">
        <v>28.2</v>
      </c>
      <c r="T71" s="346">
        <v>187765</v>
      </c>
      <c r="U71" s="347">
        <v>28.3</v>
      </c>
      <c r="V71" s="311">
        <v>181500</v>
      </c>
      <c r="W71" s="312">
        <v>28.3</v>
      </c>
      <c r="X71" s="329">
        <v>177880</v>
      </c>
      <c r="Y71" s="330">
        <v>28.3</v>
      </c>
      <c r="Z71" s="20" t="s">
        <v>8</v>
      </c>
    </row>
    <row r="72" spans="1:26" s="12" customFormat="1" ht="13.5" customHeight="1">
      <c r="A72" s="20" t="s">
        <v>135</v>
      </c>
      <c r="B72" s="35">
        <v>15020</v>
      </c>
      <c r="C72" s="36">
        <v>22.1</v>
      </c>
      <c r="D72" s="114">
        <v>14550</v>
      </c>
      <c r="E72" s="115">
        <v>21</v>
      </c>
      <c r="F72" s="35">
        <v>14095</v>
      </c>
      <c r="G72" s="36">
        <v>21.2</v>
      </c>
      <c r="H72" s="114">
        <v>13750</v>
      </c>
      <c r="I72" s="115">
        <v>21.7</v>
      </c>
      <c r="J72" s="311">
        <v>13165</v>
      </c>
      <c r="K72" s="312">
        <v>21.9</v>
      </c>
      <c r="L72" s="329">
        <v>12645</v>
      </c>
      <c r="M72" s="330">
        <v>22.1</v>
      </c>
      <c r="N72" s="311">
        <v>12265</v>
      </c>
      <c r="O72" s="312">
        <v>21.9</v>
      </c>
      <c r="P72" s="329">
        <v>11975</v>
      </c>
      <c r="Q72" s="330">
        <v>21.7</v>
      </c>
      <c r="R72" s="311">
        <v>11795</v>
      </c>
      <c r="S72" s="312">
        <v>21.7</v>
      </c>
      <c r="T72" s="346">
        <v>11475</v>
      </c>
      <c r="U72" s="347">
        <v>21.6</v>
      </c>
      <c r="V72" s="311">
        <v>11160</v>
      </c>
      <c r="W72" s="312">
        <v>21.6</v>
      </c>
      <c r="X72" s="329">
        <v>11005</v>
      </c>
      <c r="Y72" s="330">
        <v>21.6</v>
      </c>
      <c r="Z72" s="20" t="s">
        <v>135</v>
      </c>
    </row>
    <row r="73" spans="1:26" s="12" customFormat="1" ht="13.5" customHeight="1">
      <c r="A73" s="20" t="s">
        <v>136</v>
      </c>
      <c r="B73" s="35">
        <v>8740</v>
      </c>
      <c r="C73" s="36">
        <v>20.100000000000001</v>
      </c>
      <c r="D73" s="114">
        <v>8545</v>
      </c>
      <c r="E73" s="115">
        <v>19.399999999999999</v>
      </c>
      <c r="F73" s="35">
        <v>8215</v>
      </c>
      <c r="G73" s="36">
        <v>19.600000000000001</v>
      </c>
      <c r="H73" s="114">
        <v>7980</v>
      </c>
      <c r="I73" s="115">
        <v>20.3</v>
      </c>
      <c r="J73" s="311">
        <v>7600</v>
      </c>
      <c r="K73" s="312">
        <v>20.399999999999999</v>
      </c>
      <c r="L73" s="329">
        <v>7225</v>
      </c>
      <c r="M73" s="330">
        <v>20.5</v>
      </c>
      <c r="N73" s="311">
        <v>6995</v>
      </c>
      <c r="O73" s="312">
        <v>20.2</v>
      </c>
      <c r="P73" s="329">
        <v>6785</v>
      </c>
      <c r="Q73" s="330">
        <v>20.3</v>
      </c>
      <c r="R73" s="311">
        <v>6755</v>
      </c>
      <c r="S73" s="312">
        <v>20.5</v>
      </c>
      <c r="T73" s="346">
        <v>6545</v>
      </c>
      <c r="U73" s="347">
        <v>20.2</v>
      </c>
      <c r="V73" s="311">
        <v>6255</v>
      </c>
      <c r="W73" s="312">
        <v>19.7</v>
      </c>
      <c r="X73" s="329">
        <v>6140</v>
      </c>
      <c r="Y73" s="330">
        <v>19.7</v>
      </c>
      <c r="Z73" s="20" t="s">
        <v>136</v>
      </c>
    </row>
    <row r="74" spans="1:26" s="12" customFormat="1" ht="13.5" customHeight="1">
      <c r="A74" s="20" t="s">
        <v>19</v>
      </c>
      <c r="B74" s="35">
        <v>65</v>
      </c>
      <c r="C74" s="36">
        <v>24.7</v>
      </c>
      <c r="D74" s="114">
        <v>55</v>
      </c>
      <c r="E74" s="115">
        <v>20.8</v>
      </c>
      <c r="F74" s="35">
        <v>50</v>
      </c>
      <c r="G74" s="36">
        <v>20.8</v>
      </c>
      <c r="H74" s="114">
        <v>50</v>
      </c>
      <c r="I74" s="115">
        <v>20.6</v>
      </c>
      <c r="J74" s="311">
        <v>50</v>
      </c>
      <c r="K74" s="312">
        <v>23.1</v>
      </c>
      <c r="L74" s="329">
        <v>45</v>
      </c>
      <c r="M74" s="330">
        <v>24.1</v>
      </c>
      <c r="N74" s="311">
        <v>45</v>
      </c>
      <c r="O74" s="312">
        <v>23.9</v>
      </c>
      <c r="P74" s="329">
        <v>40</v>
      </c>
      <c r="Q74" s="330">
        <v>21.9</v>
      </c>
      <c r="R74" s="311">
        <v>40</v>
      </c>
      <c r="S74" s="312">
        <v>22.8</v>
      </c>
      <c r="T74" s="346">
        <v>35</v>
      </c>
      <c r="U74" s="347">
        <v>20.6</v>
      </c>
      <c r="V74" s="311">
        <v>35</v>
      </c>
      <c r="W74" s="312">
        <v>19</v>
      </c>
      <c r="X74" s="329">
        <v>30</v>
      </c>
      <c r="Y74" s="330">
        <v>16.8</v>
      </c>
      <c r="Z74" s="20" t="s">
        <v>19</v>
      </c>
    </row>
    <row r="75" spans="1:26" s="12" customFormat="1" ht="13.5" customHeight="1">
      <c r="A75" s="20" t="s">
        <v>20</v>
      </c>
      <c r="B75" s="35">
        <v>55</v>
      </c>
      <c r="C75" s="36">
        <v>18.899999999999999</v>
      </c>
      <c r="D75" s="114">
        <v>50</v>
      </c>
      <c r="E75" s="115">
        <v>15.8</v>
      </c>
      <c r="F75" s="35">
        <v>50</v>
      </c>
      <c r="G75" s="36">
        <v>15.8</v>
      </c>
      <c r="H75" s="114">
        <v>50</v>
      </c>
      <c r="I75" s="115">
        <v>16.899999999999999</v>
      </c>
      <c r="J75" s="311">
        <v>45</v>
      </c>
      <c r="K75" s="312">
        <v>14.8</v>
      </c>
      <c r="L75" s="329">
        <v>40</v>
      </c>
      <c r="M75" s="330">
        <v>15.9</v>
      </c>
      <c r="N75" s="311">
        <v>40</v>
      </c>
      <c r="O75" s="312">
        <v>15.8</v>
      </c>
      <c r="P75" s="329">
        <v>45</v>
      </c>
      <c r="Q75" s="330">
        <v>17.100000000000001</v>
      </c>
      <c r="R75" s="311">
        <v>40</v>
      </c>
      <c r="S75" s="312">
        <v>17.2</v>
      </c>
      <c r="T75" s="346">
        <v>35</v>
      </c>
      <c r="U75" s="347">
        <v>14.9</v>
      </c>
      <c r="V75" s="311">
        <v>35</v>
      </c>
      <c r="W75" s="312">
        <v>14.6</v>
      </c>
      <c r="X75" s="329">
        <v>35</v>
      </c>
      <c r="Y75" s="330">
        <v>15.1</v>
      </c>
      <c r="Z75" s="20" t="s">
        <v>20</v>
      </c>
    </row>
    <row r="76" spans="1:26" s="12" customFormat="1" ht="13.5" customHeight="1">
      <c r="A76" s="20" t="s">
        <v>21</v>
      </c>
      <c r="B76" s="35">
        <v>30</v>
      </c>
      <c r="C76" s="36">
        <v>11.7</v>
      </c>
      <c r="D76" s="114">
        <v>30</v>
      </c>
      <c r="E76" s="115">
        <v>12.1</v>
      </c>
      <c r="F76" s="35">
        <v>35</v>
      </c>
      <c r="G76" s="36">
        <v>13.3</v>
      </c>
      <c r="H76" s="114">
        <v>40</v>
      </c>
      <c r="I76" s="115">
        <v>15.4</v>
      </c>
      <c r="J76" s="311">
        <v>35</v>
      </c>
      <c r="K76" s="312">
        <v>13.9</v>
      </c>
      <c r="L76" s="329">
        <v>35</v>
      </c>
      <c r="M76" s="330">
        <v>13.9</v>
      </c>
      <c r="N76" s="311">
        <v>35</v>
      </c>
      <c r="O76" s="312">
        <v>15.1</v>
      </c>
      <c r="P76" s="329">
        <v>30</v>
      </c>
      <c r="Q76" s="330">
        <v>16.2</v>
      </c>
      <c r="R76" s="311">
        <v>30</v>
      </c>
      <c r="S76" s="312">
        <v>16.3</v>
      </c>
      <c r="T76" s="346">
        <v>30</v>
      </c>
      <c r="U76" s="347">
        <v>15.3</v>
      </c>
      <c r="V76" s="311">
        <v>25</v>
      </c>
      <c r="W76" s="312">
        <v>15.4</v>
      </c>
      <c r="X76" s="329">
        <v>30</v>
      </c>
      <c r="Y76" s="330">
        <v>18.2</v>
      </c>
      <c r="Z76" s="20" t="s">
        <v>21</v>
      </c>
    </row>
    <row r="77" spans="1:26" s="12" customFormat="1" ht="13.5" customHeight="1">
      <c r="A77" s="20" t="s">
        <v>22</v>
      </c>
      <c r="B77" s="35">
        <v>40</v>
      </c>
      <c r="C77" s="36">
        <v>15.9</v>
      </c>
      <c r="D77" s="114">
        <v>35</v>
      </c>
      <c r="E77" s="115">
        <v>13</v>
      </c>
      <c r="F77" s="35">
        <v>35</v>
      </c>
      <c r="G77" s="36">
        <v>14.9</v>
      </c>
      <c r="H77" s="114">
        <v>35</v>
      </c>
      <c r="I77" s="115">
        <v>18.5</v>
      </c>
      <c r="J77" s="311">
        <v>35</v>
      </c>
      <c r="K77" s="312">
        <v>19.2</v>
      </c>
      <c r="L77" s="329">
        <v>35</v>
      </c>
      <c r="M77" s="330">
        <v>21.1</v>
      </c>
      <c r="N77" s="311">
        <v>30</v>
      </c>
      <c r="O77" s="312">
        <v>18.100000000000001</v>
      </c>
      <c r="P77" s="329">
        <v>25</v>
      </c>
      <c r="Q77" s="330">
        <v>19.3</v>
      </c>
      <c r="R77" s="311">
        <v>25</v>
      </c>
      <c r="S77" s="312">
        <v>17</v>
      </c>
      <c r="T77" s="346">
        <v>25</v>
      </c>
      <c r="U77" s="347">
        <v>18.3</v>
      </c>
      <c r="V77" s="311">
        <v>20</v>
      </c>
      <c r="W77" s="312">
        <v>15.2</v>
      </c>
      <c r="X77" s="329">
        <v>20</v>
      </c>
      <c r="Y77" s="330">
        <v>16.7</v>
      </c>
      <c r="Z77" s="20" t="s">
        <v>22</v>
      </c>
    </row>
    <row r="78" spans="1:26" s="12" customFormat="1" ht="13.5" customHeight="1">
      <c r="A78" s="20" t="s">
        <v>23</v>
      </c>
      <c r="B78" s="35">
        <v>45</v>
      </c>
      <c r="C78" s="36">
        <v>12</v>
      </c>
      <c r="D78" s="114">
        <v>40</v>
      </c>
      <c r="E78" s="115">
        <v>10.4</v>
      </c>
      <c r="F78" s="35">
        <v>45</v>
      </c>
      <c r="G78" s="36">
        <v>12.6</v>
      </c>
      <c r="H78" s="114">
        <v>45</v>
      </c>
      <c r="I78" s="115">
        <v>13.5</v>
      </c>
      <c r="J78" s="311">
        <v>45</v>
      </c>
      <c r="K78" s="312">
        <v>13.4</v>
      </c>
      <c r="L78" s="329">
        <v>45</v>
      </c>
      <c r="M78" s="330">
        <v>15.3</v>
      </c>
      <c r="N78" s="311">
        <v>40</v>
      </c>
      <c r="O78" s="312">
        <v>13.4</v>
      </c>
      <c r="P78" s="329">
        <v>40</v>
      </c>
      <c r="Q78" s="330">
        <v>12.2</v>
      </c>
      <c r="R78" s="311">
        <v>40</v>
      </c>
      <c r="S78" s="312">
        <v>13.3</v>
      </c>
      <c r="T78" s="346">
        <v>40</v>
      </c>
      <c r="U78" s="347">
        <v>13.5</v>
      </c>
      <c r="V78" s="311">
        <v>40</v>
      </c>
      <c r="W78" s="312">
        <v>13.5</v>
      </c>
      <c r="X78" s="329">
        <v>40</v>
      </c>
      <c r="Y78" s="330">
        <v>13.2</v>
      </c>
      <c r="Z78" s="20" t="s">
        <v>23</v>
      </c>
    </row>
    <row r="79" spans="1:26" s="12" customFormat="1" ht="13.5" customHeight="1">
      <c r="A79" s="20" t="s">
        <v>24</v>
      </c>
      <c r="B79" s="35">
        <v>110</v>
      </c>
      <c r="C79" s="36">
        <v>14.8</v>
      </c>
      <c r="D79" s="114">
        <v>115</v>
      </c>
      <c r="E79" s="115">
        <v>15.7</v>
      </c>
      <c r="F79" s="35">
        <v>105</v>
      </c>
      <c r="G79" s="36">
        <v>16.5</v>
      </c>
      <c r="H79" s="114">
        <v>100</v>
      </c>
      <c r="I79" s="115">
        <v>19.2</v>
      </c>
      <c r="J79" s="311">
        <v>95</v>
      </c>
      <c r="K79" s="312">
        <v>19</v>
      </c>
      <c r="L79" s="329">
        <v>85</v>
      </c>
      <c r="M79" s="330">
        <v>18.5</v>
      </c>
      <c r="N79" s="311">
        <v>80</v>
      </c>
      <c r="O79" s="312">
        <v>17.2</v>
      </c>
      <c r="P79" s="329">
        <v>75</v>
      </c>
      <c r="Q79" s="330">
        <v>17.5</v>
      </c>
      <c r="R79" s="311">
        <v>75</v>
      </c>
      <c r="S79" s="312">
        <v>15.5</v>
      </c>
      <c r="T79" s="346">
        <v>70</v>
      </c>
      <c r="U79" s="347">
        <v>13.9</v>
      </c>
      <c r="V79" s="311">
        <v>65</v>
      </c>
      <c r="W79" s="312">
        <v>12.5</v>
      </c>
      <c r="X79" s="329">
        <v>65</v>
      </c>
      <c r="Y79" s="330">
        <v>11.6</v>
      </c>
      <c r="Z79" s="20" t="s">
        <v>24</v>
      </c>
    </row>
    <row r="80" spans="1:26" s="12" customFormat="1" ht="13.5" customHeight="1">
      <c r="A80" s="20" t="s">
        <v>17</v>
      </c>
      <c r="B80" s="35">
        <v>460</v>
      </c>
      <c r="C80" s="36">
        <v>22</v>
      </c>
      <c r="D80" s="114">
        <v>445</v>
      </c>
      <c r="E80" s="115">
        <v>21.4</v>
      </c>
      <c r="F80" s="35">
        <v>440</v>
      </c>
      <c r="G80" s="36">
        <v>22.7</v>
      </c>
      <c r="H80" s="114">
        <v>420</v>
      </c>
      <c r="I80" s="115">
        <v>23.6</v>
      </c>
      <c r="J80" s="311">
        <v>390</v>
      </c>
      <c r="K80" s="312">
        <v>23.1</v>
      </c>
      <c r="L80" s="329">
        <v>345</v>
      </c>
      <c r="M80" s="330">
        <v>21.3</v>
      </c>
      <c r="N80" s="311">
        <v>330</v>
      </c>
      <c r="O80" s="312">
        <v>21.9</v>
      </c>
      <c r="P80" s="329">
        <v>325</v>
      </c>
      <c r="Q80" s="330">
        <v>23.4</v>
      </c>
      <c r="R80" s="311">
        <v>335</v>
      </c>
      <c r="S80" s="312">
        <v>25.6</v>
      </c>
      <c r="T80" s="346">
        <v>320</v>
      </c>
      <c r="U80" s="347">
        <v>24.5</v>
      </c>
      <c r="V80" s="311">
        <v>325</v>
      </c>
      <c r="W80" s="312">
        <v>24.7</v>
      </c>
      <c r="X80" s="329">
        <v>315</v>
      </c>
      <c r="Y80" s="330">
        <v>23.5</v>
      </c>
      <c r="Z80" s="20" t="s">
        <v>17</v>
      </c>
    </row>
    <row r="81" spans="1:26" s="12" customFormat="1" ht="13.5" customHeight="1">
      <c r="A81" s="20" t="s">
        <v>137</v>
      </c>
      <c r="B81" s="35">
        <v>345</v>
      </c>
      <c r="C81" s="36">
        <v>15.9</v>
      </c>
      <c r="D81" s="114">
        <v>330</v>
      </c>
      <c r="E81" s="115">
        <v>14.6</v>
      </c>
      <c r="F81" s="35">
        <v>325</v>
      </c>
      <c r="G81" s="36">
        <v>15.6</v>
      </c>
      <c r="H81" s="114">
        <v>320</v>
      </c>
      <c r="I81" s="115">
        <v>17.399999999999999</v>
      </c>
      <c r="J81" s="311">
        <v>300</v>
      </c>
      <c r="K81" s="312">
        <v>17.100000000000001</v>
      </c>
      <c r="L81" s="329">
        <v>285</v>
      </c>
      <c r="M81" s="330">
        <v>17.7</v>
      </c>
      <c r="N81" s="311">
        <v>270</v>
      </c>
      <c r="O81" s="312">
        <v>16.8</v>
      </c>
      <c r="P81" s="329">
        <v>255</v>
      </c>
      <c r="Q81" s="330">
        <v>16.8</v>
      </c>
      <c r="R81" s="311">
        <v>250</v>
      </c>
      <c r="S81" s="312">
        <v>16.399999999999999</v>
      </c>
      <c r="T81" s="346">
        <v>240</v>
      </c>
      <c r="U81" s="347">
        <v>15.3</v>
      </c>
      <c r="V81" s="311">
        <v>220</v>
      </c>
      <c r="W81" s="312">
        <v>14.3</v>
      </c>
      <c r="X81" s="329">
        <v>225</v>
      </c>
      <c r="Y81" s="330">
        <v>14.1</v>
      </c>
      <c r="Z81" s="20" t="s">
        <v>137</v>
      </c>
    </row>
    <row r="82" spans="1:26" s="12" customFormat="1" ht="13.5" customHeight="1">
      <c r="A82" s="20" t="s">
        <v>18</v>
      </c>
      <c r="B82" s="35">
        <v>195</v>
      </c>
      <c r="C82" s="36">
        <v>17.2</v>
      </c>
      <c r="D82" s="114">
        <v>185</v>
      </c>
      <c r="E82" s="115">
        <v>16.600000000000001</v>
      </c>
      <c r="F82" s="35">
        <v>175</v>
      </c>
      <c r="G82" s="36">
        <v>16.5</v>
      </c>
      <c r="H82" s="114">
        <v>170</v>
      </c>
      <c r="I82" s="115">
        <v>16.899999999999999</v>
      </c>
      <c r="J82" s="311">
        <v>150</v>
      </c>
      <c r="K82" s="312">
        <v>15.9</v>
      </c>
      <c r="L82" s="329">
        <v>155</v>
      </c>
      <c r="M82" s="330">
        <v>17.399999999999999</v>
      </c>
      <c r="N82" s="311">
        <v>140</v>
      </c>
      <c r="O82" s="312">
        <v>16.899999999999999</v>
      </c>
      <c r="P82" s="329">
        <v>140</v>
      </c>
      <c r="Q82" s="330">
        <v>18.3</v>
      </c>
      <c r="R82" s="311">
        <v>140</v>
      </c>
      <c r="S82" s="312">
        <v>20</v>
      </c>
      <c r="T82" s="346">
        <v>125</v>
      </c>
      <c r="U82" s="347">
        <v>19.2</v>
      </c>
      <c r="V82" s="311">
        <v>120</v>
      </c>
      <c r="W82" s="312">
        <v>18.7</v>
      </c>
      <c r="X82" s="329">
        <v>120</v>
      </c>
      <c r="Y82" s="330">
        <v>17.899999999999999</v>
      </c>
      <c r="Z82" s="20" t="s">
        <v>18</v>
      </c>
    </row>
    <row r="83" spans="1:26" s="12" customFormat="1" ht="13.5" customHeight="1">
      <c r="A83" s="7" t="s">
        <v>35</v>
      </c>
      <c r="B83" s="35">
        <v>1000</v>
      </c>
      <c r="C83" s="36">
        <v>18.5</v>
      </c>
      <c r="D83" s="114">
        <v>955</v>
      </c>
      <c r="E83" s="115">
        <v>17.600000000000001</v>
      </c>
      <c r="F83" s="35">
        <v>940</v>
      </c>
      <c r="G83" s="36">
        <v>18.5</v>
      </c>
      <c r="H83" s="114">
        <v>910</v>
      </c>
      <c r="I83" s="115">
        <v>19.7</v>
      </c>
      <c r="J83" s="311">
        <v>840</v>
      </c>
      <c r="K83" s="312">
        <v>19.100000000000001</v>
      </c>
      <c r="L83" s="329">
        <v>785</v>
      </c>
      <c r="M83" s="330">
        <v>19</v>
      </c>
      <c r="N83" s="311">
        <v>745</v>
      </c>
      <c r="O83" s="312">
        <v>18.8</v>
      </c>
      <c r="P83" s="329">
        <v>720</v>
      </c>
      <c r="Q83" s="330">
        <v>19.600000000000001</v>
      </c>
      <c r="R83" s="311">
        <v>725</v>
      </c>
      <c r="S83" s="312">
        <v>20.5</v>
      </c>
      <c r="T83" s="346">
        <v>685</v>
      </c>
      <c r="U83" s="347">
        <v>19.399999999999999</v>
      </c>
      <c r="V83" s="311">
        <v>665</v>
      </c>
      <c r="W83" s="312">
        <v>19</v>
      </c>
      <c r="X83" s="329">
        <v>660</v>
      </c>
      <c r="Y83" s="330">
        <v>18.3</v>
      </c>
      <c r="Z83" s="7" t="s">
        <v>35</v>
      </c>
    </row>
    <row r="84" spans="1:26" s="12" customFormat="1" ht="13.5" customHeight="1">
      <c r="A84" s="7"/>
      <c r="B84" s="35"/>
      <c r="C84" s="36"/>
      <c r="D84" s="314"/>
      <c r="E84" s="315"/>
      <c r="F84" s="314"/>
      <c r="G84" s="315"/>
      <c r="H84" s="314"/>
      <c r="I84" s="315"/>
      <c r="J84" s="342"/>
      <c r="K84" s="343"/>
      <c r="L84" s="342"/>
      <c r="M84" s="343"/>
      <c r="N84" s="342"/>
      <c r="O84" s="343"/>
      <c r="P84" s="342"/>
      <c r="Q84" s="343"/>
      <c r="R84" s="342"/>
      <c r="S84" s="343"/>
      <c r="T84" s="344"/>
      <c r="U84" s="345"/>
      <c r="V84" s="342"/>
      <c r="W84" s="343"/>
      <c r="X84" s="342"/>
      <c r="Y84" s="343"/>
      <c r="Z84" s="7"/>
    </row>
    <row r="85" spans="1:26" s="165" customFormat="1" ht="13.5" customHeight="1">
      <c r="A85" s="164" t="s">
        <v>139</v>
      </c>
      <c r="B85" s="164" t="s">
        <v>359</v>
      </c>
      <c r="X85" s="164" t="str">
        <f>B85</f>
        <v>Long term claimant unemployment, numbers and % of all, 2016</v>
      </c>
    </row>
    <row r="86" spans="1:26" s="12" customFormat="1" ht="13.5" customHeight="1">
      <c r="B86" s="162">
        <v>42370</v>
      </c>
      <c r="C86" s="162">
        <v>42370</v>
      </c>
      <c r="D86" s="161">
        <v>42401</v>
      </c>
      <c r="E86" s="161">
        <v>42401</v>
      </c>
      <c r="F86" s="162">
        <v>42430</v>
      </c>
      <c r="G86" s="162">
        <v>42430</v>
      </c>
      <c r="H86" s="161">
        <v>42461</v>
      </c>
      <c r="I86" s="161">
        <v>42461</v>
      </c>
      <c r="J86" s="162">
        <v>42491</v>
      </c>
      <c r="K86" s="162">
        <v>42491</v>
      </c>
      <c r="L86" s="375">
        <v>42522</v>
      </c>
      <c r="M86" s="375">
        <v>42522</v>
      </c>
      <c r="N86" s="162">
        <v>42552</v>
      </c>
      <c r="O86" s="162">
        <v>42552</v>
      </c>
      <c r="P86" s="375">
        <v>42583</v>
      </c>
      <c r="Q86" s="375">
        <v>42583</v>
      </c>
      <c r="R86" s="162">
        <v>42614</v>
      </c>
      <c r="S86" s="162">
        <v>42614</v>
      </c>
      <c r="T86" s="375">
        <v>42644</v>
      </c>
      <c r="U86" s="375">
        <v>42644</v>
      </c>
      <c r="V86" s="162">
        <v>42675</v>
      </c>
      <c r="W86" s="162">
        <v>42675</v>
      </c>
      <c r="X86" s="258">
        <v>42712</v>
      </c>
      <c r="Y86" s="258">
        <v>42712</v>
      </c>
      <c r="Z86" s="7"/>
    </row>
    <row r="87" spans="1:26" s="12" customFormat="1" ht="13.5" customHeight="1">
      <c r="A87" s="20" t="s">
        <v>9</v>
      </c>
      <c r="B87" s="311">
        <v>163640</v>
      </c>
      <c r="C87" s="312">
        <v>26.6</v>
      </c>
      <c r="D87" s="114">
        <v>163125</v>
      </c>
      <c r="E87" s="115">
        <v>26.3</v>
      </c>
      <c r="F87" s="360">
        <v>162160</v>
      </c>
      <c r="G87" s="361">
        <v>26.7</v>
      </c>
      <c r="H87" s="114">
        <v>160030</v>
      </c>
      <c r="I87" s="115">
        <v>27.5</v>
      </c>
      <c r="J87" s="336">
        <v>158520</v>
      </c>
      <c r="K87" s="337">
        <v>28.2</v>
      </c>
      <c r="L87" s="376">
        <v>156600</v>
      </c>
      <c r="M87" s="377">
        <v>29</v>
      </c>
      <c r="N87" s="327">
        <v>154880</v>
      </c>
      <c r="O87" s="328">
        <v>29.5</v>
      </c>
      <c r="P87" s="376">
        <v>153920</v>
      </c>
      <c r="Q87" s="377">
        <v>29.8</v>
      </c>
      <c r="R87" s="327">
        <v>153250</v>
      </c>
      <c r="S87" s="328">
        <v>30.6</v>
      </c>
      <c r="T87" s="376">
        <v>151090</v>
      </c>
      <c r="U87" s="377">
        <v>31.2</v>
      </c>
      <c r="V87" s="311">
        <v>148845</v>
      </c>
      <c r="W87" s="312">
        <v>31.5</v>
      </c>
      <c r="X87" s="329">
        <v>147575</v>
      </c>
      <c r="Y87" s="330">
        <v>31.7</v>
      </c>
      <c r="Z87" s="20" t="s">
        <v>9</v>
      </c>
    </row>
    <row r="88" spans="1:26" s="12" customFormat="1" ht="13.5" customHeight="1">
      <c r="A88" s="20" t="s">
        <v>8</v>
      </c>
      <c r="B88" s="311">
        <v>178130</v>
      </c>
      <c r="C88" s="312">
        <v>27.2</v>
      </c>
      <c r="D88" s="114">
        <v>177415</v>
      </c>
      <c r="E88" s="115">
        <v>26.9</v>
      </c>
      <c r="F88" s="360">
        <v>176260</v>
      </c>
      <c r="G88" s="361">
        <v>27.3</v>
      </c>
      <c r="H88" s="114">
        <v>173690</v>
      </c>
      <c r="I88" s="115">
        <v>28.1</v>
      </c>
      <c r="J88" s="336">
        <v>171850</v>
      </c>
      <c r="K88" s="337">
        <v>28.7</v>
      </c>
      <c r="L88" s="376">
        <v>169715</v>
      </c>
      <c r="M88" s="377">
        <v>29.5</v>
      </c>
      <c r="N88" s="327">
        <v>167765</v>
      </c>
      <c r="O88" s="328">
        <v>29.9</v>
      </c>
      <c r="P88" s="376">
        <v>166600</v>
      </c>
      <c r="Q88" s="377">
        <v>30.2</v>
      </c>
      <c r="R88" s="327">
        <v>165775</v>
      </c>
      <c r="S88" s="328">
        <v>31</v>
      </c>
      <c r="T88" s="376">
        <v>163095</v>
      </c>
      <c r="U88" s="377">
        <v>31.5</v>
      </c>
      <c r="V88" s="311">
        <v>160340</v>
      </c>
      <c r="W88" s="312">
        <v>31.7</v>
      </c>
      <c r="X88" s="329">
        <v>158735</v>
      </c>
      <c r="Y88" s="330">
        <v>31.9</v>
      </c>
      <c r="Z88" s="20" t="s">
        <v>8</v>
      </c>
    </row>
    <row r="89" spans="1:26" s="12" customFormat="1" ht="13.5" customHeight="1">
      <c r="A89" s="20" t="s">
        <v>135</v>
      </c>
      <c r="B89" s="311">
        <v>11110</v>
      </c>
      <c r="C89" s="312">
        <v>20.8</v>
      </c>
      <c r="D89" s="114">
        <v>11185</v>
      </c>
      <c r="E89" s="115">
        <v>20.7</v>
      </c>
      <c r="F89" s="360">
        <v>11145</v>
      </c>
      <c r="G89" s="361">
        <v>21.1</v>
      </c>
      <c r="H89" s="114">
        <v>11080</v>
      </c>
      <c r="I89" s="115">
        <v>22</v>
      </c>
      <c r="J89" s="336">
        <v>11055</v>
      </c>
      <c r="K89" s="337">
        <v>22.8</v>
      </c>
      <c r="L89" s="376">
        <v>10870</v>
      </c>
      <c r="M89" s="377">
        <v>23.7</v>
      </c>
      <c r="N89" s="327">
        <v>10830</v>
      </c>
      <c r="O89" s="328">
        <v>24.2</v>
      </c>
      <c r="P89" s="376">
        <v>10790</v>
      </c>
      <c r="Q89" s="377">
        <v>24.3</v>
      </c>
      <c r="R89" s="327">
        <v>10770</v>
      </c>
      <c r="S89" s="328">
        <v>24.6</v>
      </c>
      <c r="T89" s="376">
        <v>10680</v>
      </c>
      <c r="U89" s="377">
        <v>24.8</v>
      </c>
      <c r="V89" s="311">
        <v>10545</v>
      </c>
      <c r="W89" s="312">
        <v>24.8</v>
      </c>
      <c r="X89" s="329">
        <v>10550</v>
      </c>
      <c r="Y89" s="330">
        <v>25.1</v>
      </c>
      <c r="Z89" s="20" t="s">
        <v>135</v>
      </c>
    </row>
    <row r="90" spans="1:26" s="12" customFormat="1" ht="13.5" customHeight="1">
      <c r="A90" s="20" t="s">
        <v>136</v>
      </c>
      <c r="B90" s="311">
        <v>6315</v>
      </c>
      <c r="C90" s="312">
        <v>18.899999999999999</v>
      </c>
      <c r="D90" s="114">
        <v>6335</v>
      </c>
      <c r="E90" s="115">
        <v>18.7</v>
      </c>
      <c r="F90" s="360">
        <v>6315</v>
      </c>
      <c r="G90" s="361">
        <v>19.100000000000001</v>
      </c>
      <c r="H90" s="114">
        <v>6305</v>
      </c>
      <c r="I90" s="115">
        <v>20</v>
      </c>
      <c r="J90" s="336">
        <v>6285</v>
      </c>
      <c r="K90" s="337">
        <v>20.9</v>
      </c>
      <c r="L90" s="376">
        <v>6220</v>
      </c>
      <c r="M90" s="377">
        <v>21.7</v>
      </c>
      <c r="N90" s="327">
        <v>6260</v>
      </c>
      <c r="O90" s="328">
        <v>22.5</v>
      </c>
      <c r="P90" s="376">
        <v>6180</v>
      </c>
      <c r="Q90" s="377">
        <v>22.7</v>
      </c>
      <c r="R90" s="327">
        <v>6215</v>
      </c>
      <c r="S90" s="328">
        <v>23.4</v>
      </c>
      <c r="T90" s="376">
        <v>6255</v>
      </c>
      <c r="U90" s="377">
        <v>23.7</v>
      </c>
      <c r="V90" s="311">
        <v>6215</v>
      </c>
      <c r="W90" s="312">
        <v>23.9</v>
      </c>
      <c r="X90" s="329">
        <v>6195</v>
      </c>
      <c r="Y90" s="330">
        <v>24.1</v>
      </c>
      <c r="Z90" s="20" t="s">
        <v>136</v>
      </c>
    </row>
    <row r="91" spans="1:26" s="12" customFormat="1" ht="13.5" customHeight="1">
      <c r="A91" s="20" t="s">
        <v>19</v>
      </c>
      <c r="B91" s="311">
        <v>30</v>
      </c>
      <c r="C91" s="312">
        <v>16.7</v>
      </c>
      <c r="D91" s="114">
        <v>30</v>
      </c>
      <c r="E91" s="115">
        <v>16.2</v>
      </c>
      <c r="F91" s="360">
        <v>30</v>
      </c>
      <c r="G91" s="361">
        <v>16.100000000000001</v>
      </c>
      <c r="H91" s="114">
        <v>30</v>
      </c>
      <c r="I91" s="115">
        <v>17.3</v>
      </c>
      <c r="J91" s="336">
        <v>30</v>
      </c>
      <c r="K91" s="337">
        <v>16.5</v>
      </c>
      <c r="L91" s="376">
        <v>30</v>
      </c>
      <c r="M91" s="377">
        <v>17.7</v>
      </c>
      <c r="N91" s="327">
        <v>25</v>
      </c>
      <c r="O91" s="328">
        <v>16.899999999999999</v>
      </c>
      <c r="P91" s="376">
        <v>25</v>
      </c>
      <c r="Q91" s="377">
        <v>15.4</v>
      </c>
      <c r="R91" s="327">
        <v>25</v>
      </c>
      <c r="S91" s="328">
        <v>14.3</v>
      </c>
      <c r="T91" s="376">
        <v>30</v>
      </c>
      <c r="U91" s="377">
        <v>17.399999999999999</v>
      </c>
      <c r="V91" s="311">
        <v>30</v>
      </c>
      <c r="W91" s="312">
        <v>18.8</v>
      </c>
      <c r="X91" s="329">
        <v>35</v>
      </c>
      <c r="Y91" s="330">
        <v>19</v>
      </c>
      <c r="Z91" s="20" t="s">
        <v>19</v>
      </c>
    </row>
    <row r="92" spans="1:26" s="12" customFormat="1" ht="13.5" customHeight="1">
      <c r="A92" s="20" t="s">
        <v>20</v>
      </c>
      <c r="B92" s="311">
        <v>35</v>
      </c>
      <c r="C92" s="312">
        <v>15.4</v>
      </c>
      <c r="D92" s="114">
        <v>35</v>
      </c>
      <c r="E92" s="115">
        <v>14.2</v>
      </c>
      <c r="F92" s="360">
        <v>35</v>
      </c>
      <c r="G92" s="361">
        <v>13.6</v>
      </c>
      <c r="H92" s="114">
        <v>30</v>
      </c>
      <c r="I92" s="115">
        <v>13.7</v>
      </c>
      <c r="J92" s="336">
        <v>35</v>
      </c>
      <c r="K92" s="337">
        <v>15.7</v>
      </c>
      <c r="L92" s="376">
        <v>35</v>
      </c>
      <c r="M92" s="377">
        <v>14.7</v>
      </c>
      <c r="N92" s="327">
        <v>30</v>
      </c>
      <c r="O92" s="328">
        <v>13.9</v>
      </c>
      <c r="P92" s="376">
        <v>30</v>
      </c>
      <c r="Q92" s="377">
        <v>14.1</v>
      </c>
      <c r="R92" s="327">
        <v>30</v>
      </c>
      <c r="S92" s="328">
        <v>14.3</v>
      </c>
      <c r="T92" s="376">
        <v>35</v>
      </c>
      <c r="U92" s="377">
        <v>16.399999999999999</v>
      </c>
      <c r="V92" s="311">
        <v>35</v>
      </c>
      <c r="W92" s="312">
        <v>15.6</v>
      </c>
      <c r="X92" s="329">
        <v>30</v>
      </c>
      <c r="Y92" s="330">
        <v>15.5</v>
      </c>
      <c r="Z92" s="20" t="s">
        <v>20</v>
      </c>
    </row>
    <row r="93" spans="1:26" s="12" customFormat="1" ht="13.5" customHeight="1">
      <c r="A93" s="20" t="s">
        <v>21</v>
      </c>
      <c r="B93" s="311">
        <v>30</v>
      </c>
      <c r="C93" s="312">
        <v>16.899999999999999</v>
      </c>
      <c r="D93" s="114">
        <v>30</v>
      </c>
      <c r="E93" s="115">
        <v>15</v>
      </c>
      <c r="F93" s="360">
        <v>30</v>
      </c>
      <c r="G93" s="361">
        <v>15.8</v>
      </c>
      <c r="H93" s="114">
        <v>30</v>
      </c>
      <c r="I93" s="115">
        <v>15.6</v>
      </c>
      <c r="J93" s="336">
        <v>35</v>
      </c>
      <c r="K93" s="337">
        <v>19.100000000000001</v>
      </c>
      <c r="L93" s="376">
        <v>30</v>
      </c>
      <c r="M93" s="377">
        <v>19.600000000000001</v>
      </c>
      <c r="N93" s="327">
        <v>35</v>
      </c>
      <c r="O93" s="328">
        <v>20</v>
      </c>
      <c r="P93" s="376">
        <v>30</v>
      </c>
      <c r="Q93" s="377">
        <v>17.899999999999999</v>
      </c>
      <c r="R93" s="327">
        <v>25</v>
      </c>
      <c r="S93" s="328">
        <v>15.2</v>
      </c>
      <c r="T93" s="376">
        <v>25</v>
      </c>
      <c r="U93" s="377">
        <v>15.1</v>
      </c>
      <c r="V93" s="311">
        <v>25</v>
      </c>
      <c r="W93" s="312">
        <v>15.3</v>
      </c>
      <c r="X93" s="329">
        <v>30</v>
      </c>
      <c r="Y93" s="330">
        <v>15.6</v>
      </c>
      <c r="Z93" s="20" t="s">
        <v>21</v>
      </c>
    </row>
    <row r="94" spans="1:26" s="12" customFormat="1" ht="13.5" customHeight="1">
      <c r="A94" s="20" t="s">
        <v>22</v>
      </c>
      <c r="B94" s="311">
        <v>20</v>
      </c>
      <c r="C94" s="312">
        <v>14.8</v>
      </c>
      <c r="D94" s="114">
        <v>20</v>
      </c>
      <c r="E94" s="115">
        <v>13.5</v>
      </c>
      <c r="F94" s="360">
        <v>20</v>
      </c>
      <c r="G94" s="361">
        <v>14.1</v>
      </c>
      <c r="H94" s="114">
        <v>15</v>
      </c>
      <c r="I94" s="115">
        <v>13.3</v>
      </c>
      <c r="J94" s="336">
        <v>15</v>
      </c>
      <c r="K94" s="337">
        <v>14</v>
      </c>
      <c r="L94" s="376">
        <v>15</v>
      </c>
      <c r="M94" s="377">
        <v>12.6</v>
      </c>
      <c r="N94" s="327">
        <v>15</v>
      </c>
      <c r="O94" s="328">
        <v>15.2</v>
      </c>
      <c r="P94" s="376">
        <v>15</v>
      </c>
      <c r="Q94" s="377">
        <v>14.9</v>
      </c>
      <c r="R94" s="327">
        <v>15</v>
      </c>
      <c r="S94" s="328">
        <v>16.100000000000001</v>
      </c>
      <c r="T94" s="376">
        <v>15</v>
      </c>
      <c r="U94" s="377">
        <v>16.7</v>
      </c>
      <c r="V94" s="311">
        <v>15</v>
      </c>
      <c r="W94" s="312">
        <v>16.7</v>
      </c>
      <c r="X94" s="329">
        <v>15</v>
      </c>
      <c r="Y94" s="330">
        <v>12.3</v>
      </c>
      <c r="Z94" s="20" t="s">
        <v>22</v>
      </c>
    </row>
    <row r="95" spans="1:26" s="12" customFormat="1" ht="13.5" customHeight="1">
      <c r="A95" s="20" t="s">
        <v>23</v>
      </c>
      <c r="B95" s="311">
        <v>45</v>
      </c>
      <c r="C95" s="312">
        <v>13.1</v>
      </c>
      <c r="D95" s="114">
        <v>40</v>
      </c>
      <c r="E95" s="115">
        <v>12.1</v>
      </c>
      <c r="F95" s="360">
        <v>35</v>
      </c>
      <c r="G95" s="361">
        <v>11.6</v>
      </c>
      <c r="H95" s="114">
        <v>40</v>
      </c>
      <c r="I95" s="115">
        <v>15.4</v>
      </c>
      <c r="J95" s="336">
        <v>30</v>
      </c>
      <c r="K95" s="337">
        <v>14.3</v>
      </c>
      <c r="L95" s="376">
        <v>30</v>
      </c>
      <c r="M95" s="377">
        <v>12.3</v>
      </c>
      <c r="N95" s="327">
        <v>30</v>
      </c>
      <c r="O95" s="328">
        <v>13.4</v>
      </c>
      <c r="P95" s="376">
        <v>35</v>
      </c>
      <c r="Q95" s="377">
        <v>15.3</v>
      </c>
      <c r="R95" s="327">
        <v>35</v>
      </c>
      <c r="S95" s="328">
        <v>15.3</v>
      </c>
      <c r="T95" s="376">
        <v>35</v>
      </c>
      <c r="U95" s="377">
        <v>15.2</v>
      </c>
      <c r="V95" s="311">
        <v>40</v>
      </c>
      <c r="W95" s="312">
        <v>15.7</v>
      </c>
      <c r="X95" s="329">
        <v>40</v>
      </c>
      <c r="Y95" s="330">
        <v>16.3</v>
      </c>
      <c r="Z95" s="20" t="s">
        <v>23</v>
      </c>
    </row>
    <row r="96" spans="1:26" s="12" customFormat="1" ht="13.5" customHeight="1">
      <c r="A96" s="20" t="s">
        <v>24</v>
      </c>
      <c r="B96" s="311">
        <v>70</v>
      </c>
      <c r="C96" s="312">
        <v>11.9</v>
      </c>
      <c r="D96" s="114">
        <v>70</v>
      </c>
      <c r="E96" s="115">
        <v>11.4</v>
      </c>
      <c r="F96" s="360">
        <v>70</v>
      </c>
      <c r="G96" s="361">
        <v>12.5</v>
      </c>
      <c r="H96" s="114">
        <v>75</v>
      </c>
      <c r="I96" s="115">
        <v>15.5</v>
      </c>
      <c r="J96" s="336">
        <v>80</v>
      </c>
      <c r="K96" s="337">
        <v>18.7</v>
      </c>
      <c r="L96" s="376">
        <v>85</v>
      </c>
      <c r="M96" s="377">
        <v>22.1</v>
      </c>
      <c r="N96" s="327">
        <v>85</v>
      </c>
      <c r="O96" s="328">
        <v>22.8</v>
      </c>
      <c r="P96" s="376">
        <v>85</v>
      </c>
      <c r="Q96" s="377">
        <v>23.2</v>
      </c>
      <c r="R96" s="327">
        <v>85</v>
      </c>
      <c r="S96" s="328">
        <v>22.3</v>
      </c>
      <c r="T96" s="376">
        <v>90</v>
      </c>
      <c r="U96" s="377">
        <v>23.3</v>
      </c>
      <c r="V96" s="311">
        <v>90</v>
      </c>
      <c r="W96" s="312">
        <v>23</v>
      </c>
      <c r="X96" s="329">
        <v>90</v>
      </c>
      <c r="Y96" s="330">
        <v>21.7</v>
      </c>
      <c r="Z96" s="20" t="s">
        <v>24</v>
      </c>
    </row>
    <row r="97" spans="1:26" s="12" customFormat="1" ht="13.5" customHeight="1">
      <c r="A97" s="20" t="s">
        <v>17</v>
      </c>
      <c r="B97" s="311">
        <v>315</v>
      </c>
      <c r="C97" s="312">
        <v>22.2</v>
      </c>
      <c r="D97" s="114">
        <v>310</v>
      </c>
      <c r="E97" s="115">
        <v>21.5</v>
      </c>
      <c r="F97" s="360">
        <v>315</v>
      </c>
      <c r="G97" s="361">
        <v>22.1</v>
      </c>
      <c r="H97" s="114">
        <v>315</v>
      </c>
      <c r="I97" s="115">
        <v>22.7</v>
      </c>
      <c r="J97" s="336">
        <v>310</v>
      </c>
      <c r="K97" s="337">
        <v>23.2</v>
      </c>
      <c r="L97" s="376">
        <v>310</v>
      </c>
      <c r="M97" s="377">
        <v>23.9</v>
      </c>
      <c r="N97" s="327">
        <v>315</v>
      </c>
      <c r="O97" s="328">
        <v>24.4</v>
      </c>
      <c r="P97" s="376">
        <v>300</v>
      </c>
      <c r="Q97" s="377">
        <v>23.6</v>
      </c>
      <c r="R97" s="327">
        <v>290</v>
      </c>
      <c r="S97" s="328">
        <v>22.7</v>
      </c>
      <c r="T97" s="376">
        <v>290</v>
      </c>
      <c r="U97" s="377">
        <v>22.4</v>
      </c>
      <c r="V97" s="311">
        <v>300</v>
      </c>
      <c r="W97" s="312">
        <v>23</v>
      </c>
      <c r="X97" s="329">
        <v>300</v>
      </c>
      <c r="Y97" s="330">
        <v>22.5</v>
      </c>
      <c r="Z97" s="20" t="s">
        <v>17</v>
      </c>
    </row>
    <row r="98" spans="1:26" s="12" customFormat="1" ht="13.5" customHeight="1">
      <c r="A98" s="20" t="s">
        <v>137</v>
      </c>
      <c r="B98" s="311">
        <v>235</v>
      </c>
      <c r="C98" s="312">
        <v>14</v>
      </c>
      <c r="D98" s="114">
        <v>225</v>
      </c>
      <c r="E98" s="115">
        <v>13.1</v>
      </c>
      <c r="F98" s="360">
        <v>215</v>
      </c>
      <c r="G98" s="361">
        <v>13.4</v>
      </c>
      <c r="H98" s="114">
        <v>220</v>
      </c>
      <c r="I98" s="115">
        <v>15.3</v>
      </c>
      <c r="J98" s="336">
        <v>230</v>
      </c>
      <c r="K98" s="337">
        <v>16.8</v>
      </c>
      <c r="L98" s="376">
        <v>225</v>
      </c>
      <c r="M98" s="377">
        <v>17.399999999999999</v>
      </c>
      <c r="N98" s="327">
        <v>225</v>
      </c>
      <c r="O98" s="328">
        <v>17.7</v>
      </c>
      <c r="P98" s="376">
        <v>220</v>
      </c>
      <c r="Q98" s="377">
        <v>17.8</v>
      </c>
      <c r="R98" s="327">
        <v>220</v>
      </c>
      <c r="S98" s="328">
        <v>17.100000000000001</v>
      </c>
      <c r="T98" s="376">
        <v>230</v>
      </c>
      <c r="U98" s="377">
        <v>18.2</v>
      </c>
      <c r="V98" s="311">
        <v>240</v>
      </c>
      <c r="W98" s="312">
        <v>18.3</v>
      </c>
      <c r="X98" s="329">
        <v>240</v>
      </c>
      <c r="Y98" s="330">
        <v>17.7</v>
      </c>
      <c r="Z98" s="20" t="s">
        <v>137</v>
      </c>
    </row>
    <row r="99" spans="1:26" s="12" customFormat="1" ht="13.5" customHeight="1">
      <c r="A99" s="20" t="s">
        <v>18</v>
      </c>
      <c r="B99" s="311">
        <v>125</v>
      </c>
      <c r="C99" s="312">
        <v>16.8</v>
      </c>
      <c r="D99" s="114">
        <v>130</v>
      </c>
      <c r="E99" s="115">
        <v>16.8</v>
      </c>
      <c r="F99" s="360">
        <v>130</v>
      </c>
      <c r="G99" s="361">
        <v>16.8</v>
      </c>
      <c r="H99" s="114">
        <v>135</v>
      </c>
      <c r="I99" s="115">
        <v>18.8</v>
      </c>
      <c r="J99" s="336">
        <v>140</v>
      </c>
      <c r="K99" s="337">
        <v>19.8</v>
      </c>
      <c r="L99" s="376">
        <v>135</v>
      </c>
      <c r="M99" s="377">
        <v>20.2</v>
      </c>
      <c r="N99" s="327">
        <v>135</v>
      </c>
      <c r="O99" s="328">
        <v>20.6</v>
      </c>
      <c r="P99" s="376">
        <v>135</v>
      </c>
      <c r="Q99" s="377">
        <v>19.600000000000001</v>
      </c>
      <c r="R99" s="327">
        <v>140</v>
      </c>
      <c r="S99" s="328">
        <v>20.5</v>
      </c>
      <c r="T99" s="376">
        <v>135</v>
      </c>
      <c r="U99" s="377">
        <v>20.100000000000001</v>
      </c>
      <c r="V99" s="311">
        <v>130</v>
      </c>
      <c r="W99" s="312">
        <v>18.899999999999999</v>
      </c>
      <c r="X99" s="329">
        <v>125</v>
      </c>
      <c r="Y99" s="330">
        <v>18.7</v>
      </c>
      <c r="Z99" s="20" t="s">
        <v>18</v>
      </c>
    </row>
    <row r="100" spans="1:26" s="12" customFormat="1" ht="13.5" customHeight="1">
      <c r="A100" s="7" t="s">
        <v>35</v>
      </c>
      <c r="B100" s="311">
        <v>675</v>
      </c>
      <c r="C100" s="312">
        <v>17.5</v>
      </c>
      <c r="D100" s="114">
        <v>670</v>
      </c>
      <c r="E100" s="115">
        <v>16.899999999999999</v>
      </c>
      <c r="F100" s="360">
        <v>660</v>
      </c>
      <c r="G100" s="361">
        <v>17.399999999999999</v>
      </c>
      <c r="H100" s="114">
        <v>670</v>
      </c>
      <c r="I100" s="115">
        <v>18.899999999999999</v>
      </c>
      <c r="J100" s="336">
        <v>680</v>
      </c>
      <c r="K100" s="337">
        <v>20</v>
      </c>
      <c r="L100" s="376">
        <v>670</v>
      </c>
      <c r="M100" s="377">
        <v>20.6</v>
      </c>
      <c r="N100" s="327">
        <v>675</v>
      </c>
      <c r="O100" s="328">
        <v>21</v>
      </c>
      <c r="P100" s="376">
        <v>655</v>
      </c>
      <c r="Q100" s="377">
        <v>20.5</v>
      </c>
      <c r="R100" s="327">
        <v>650</v>
      </c>
      <c r="S100" s="328">
        <v>20</v>
      </c>
      <c r="T100" s="376">
        <v>655</v>
      </c>
      <c r="U100" s="377">
        <v>20.3</v>
      </c>
      <c r="V100" s="311">
        <v>665</v>
      </c>
      <c r="W100" s="312">
        <v>20.3</v>
      </c>
      <c r="X100" s="329">
        <v>665</v>
      </c>
      <c r="Y100" s="330">
        <v>19.8</v>
      </c>
      <c r="Z100" s="7" t="s">
        <v>35</v>
      </c>
    </row>
    <row r="101" spans="1:26" s="12" customFormat="1" ht="13.5" customHeight="1">
      <c r="A101" s="7"/>
      <c r="B101" s="35"/>
      <c r="C101" s="36"/>
      <c r="D101" s="314"/>
      <c r="E101" s="315"/>
      <c r="F101" s="314"/>
      <c r="G101" s="315"/>
      <c r="H101" s="314"/>
      <c r="I101" s="315"/>
      <c r="J101" s="342"/>
      <c r="K101" s="343"/>
      <c r="L101" s="342"/>
      <c r="M101" s="343"/>
      <c r="N101" s="342"/>
      <c r="O101" s="343"/>
      <c r="P101" s="342"/>
      <c r="Q101" s="343"/>
      <c r="R101" s="342"/>
      <c r="S101" s="343"/>
      <c r="T101" s="344"/>
      <c r="U101" s="345"/>
      <c r="V101" s="342"/>
      <c r="W101" s="343"/>
      <c r="X101" s="342"/>
      <c r="Y101" s="343"/>
      <c r="Z101" s="7"/>
    </row>
    <row r="102" spans="1:26" s="165" customFormat="1" ht="13.5" customHeight="1">
      <c r="A102" s="164" t="s">
        <v>139</v>
      </c>
      <c r="B102" s="164" t="s">
        <v>373</v>
      </c>
      <c r="X102" s="164" t="str">
        <f>B102</f>
        <v>Long term claimant unemployment, numbers and % of all, 2017</v>
      </c>
    </row>
    <row r="103" spans="1:26" s="12" customFormat="1" ht="13.5" customHeight="1">
      <c r="B103" s="162">
        <v>42736</v>
      </c>
      <c r="C103" s="162">
        <v>42736</v>
      </c>
      <c r="D103" s="161">
        <v>42767</v>
      </c>
      <c r="E103" s="161">
        <v>42767</v>
      </c>
      <c r="F103" s="162">
        <v>42795</v>
      </c>
      <c r="G103" s="162">
        <v>42795</v>
      </c>
      <c r="H103" s="161">
        <v>42826</v>
      </c>
      <c r="I103" s="161">
        <v>42826</v>
      </c>
      <c r="J103" s="162">
        <v>42856</v>
      </c>
      <c r="K103" s="162">
        <v>42856</v>
      </c>
      <c r="L103" s="375">
        <v>42887</v>
      </c>
      <c r="M103" s="375">
        <v>42887</v>
      </c>
      <c r="N103" s="162">
        <v>42917</v>
      </c>
      <c r="O103" s="162">
        <v>42917</v>
      </c>
      <c r="P103" s="375">
        <v>42948</v>
      </c>
      <c r="Q103" s="375">
        <v>42948</v>
      </c>
      <c r="R103" s="162">
        <v>42979</v>
      </c>
      <c r="S103" s="162">
        <v>42979</v>
      </c>
      <c r="T103" s="375">
        <v>43009</v>
      </c>
      <c r="U103" s="375">
        <v>43009</v>
      </c>
      <c r="V103" s="162">
        <v>43040</v>
      </c>
      <c r="W103" s="162">
        <v>43040</v>
      </c>
      <c r="X103" s="258">
        <v>43077</v>
      </c>
      <c r="Y103" s="258">
        <v>43077</v>
      </c>
      <c r="Z103" s="7"/>
    </row>
    <row r="104" spans="1:26" s="12" customFormat="1" ht="13.5" customHeight="1">
      <c r="A104" s="20" t="s">
        <v>9</v>
      </c>
      <c r="B104" s="311">
        <v>149270</v>
      </c>
      <c r="C104" s="312">
        <v>30.8</v>
      </c>
      <c r="D104" s="114">
        <v>150155</v>
      </c>
      <c r="E104" s="115">
        <v>30.5</v>
      </c>
      <c r="F104" s="360">
        <v>149945</v>
      </c>
      <c r="G104" s="361">
        <v>30.6</v>
      </c>
      <c r="H104" s="114">
        <v>149455</v>
      </c>
      <c r="I104" s="115">
        <v>31</v>
      </c>
      <c r="J104" s="336">
        <v>149190</v>
      </c>
      <c r="K104" s="337">
        <v>31.5</v>
      </c>
      <c r="L104" s="376">
        <v>148700</v>
      </c>
      <c r="M104" s="377">
        <v>32.200000000000003</v>
      </c>
      <c r="N104" s="403">
        <v>147630</v>
      </c>
      <c r="O104" s="404">
        <v>32.700000000000003</v>
      </c>
      <c r="P104" s="376">
        <v>147245</v>
      </c>
      <c r="Q104" s="377">
        <v>33.1</v>
      </c>
      <c r="R104" s="327">
        <v>146515</v>
      </c>
      <c r="S104" s="328">
        <v>34.1</v>
      </c>
      <c r="T104" s="376">
        <v>146135</v>
      </c>
      <c r="U104" s="377">
        <v>34.700000000000003</v>
      </c>
      <c r="V104" s="311">
        <v>145385</v>
      </c>
      <c r="W104" s="312">
        <v>35.1</v>
      </c>
      <c r="X104" s="329">
        <v>146810</v>
      </c>
      <c r="Y104" s="330">
        <v>35.6</v>
      </c>
      <c r="Z104" s="20" t="s">
        <v>9</v>
      </c>
    </row>
    <row r="105" spans="1:26" s="12" customFormat="1" ht="13.5" customHeight="1">
      <c r="A105" s="20" t="s">
        <v>8</v>
      </c>
      <c r="B105" s="311">
        <v>160195</v>
      </c>
      <c r="C105" s="312">
        <v>31</v>
      </c>
      <c r="D105" s="114">
        <v>160865</v>
      </c>
      <c r="E105" s="115">
        <v>30.6</v>
      </c>
      <c r="F105" s="360">
        <v>160455</v>
      </c>
      <c r="G105" s="361">
        <v>30.7</v>
      </c>
      <c r="H105" s="114">
        <v>159680</v>
      </c>
      <c r="I105" s="115">
        <v>31.1</v>
      </c>
      <c r="J105" s="336">
        <v>159135</v>
      </c>
      <c r="K105" s="337">
        <v>31.6</v>
      </c>
      <c r="L105" s="376">
        <v>158410</v>
      </c>
      <c r="M105" s="377">
        <v>32.299999999999997</v>
      </c>
      <c r="N105" s="403">
        <v>157230</v>
      </c>
      <c r="O105" s="404">
        <v>32.6</v>
      </c>
      <c r="P105" s="376">
        <v>156850</v>
      </c>
      <c r="Q105" s="377">
        <v>33</v>
      </c>
      <c r="R105" s="327">
        <v>156000</v>
      </c>
      <c r="S105" s="328">
        <v>34</v>
      </c>
      <c r="T105" s="376">
        <v>155545</v>
      </c>
      <c r="U105" s="377">
        <v>34.5</v>
      </c>
      <c r="V105" s="311">
        <v>154710</v>
      </c>
      <c r="W105" s="312">
        <v>35</v>
      </c>
      <c r="X105" s="329">
        <v>156225</v>
      </c>
      <c r="Y105" s="330">
        <v>35.5</v>
      </c>
      <c r="Z105" s="20" t="s">
        <v>8</v>
      </c>
    </row>
    <row r="106" spans="1:26" s="12" customFormat="1" ht="13.5" customHeight="1">
      <c r="A106" s="20" t="s">
        <v>135</v>
      </c>
      <c r="B106" s="311">
        <v>10710</v>
      </c>
      <c r="C106" s="312">
        <v>24.4</v>
      </c>
      <c r="D106" s="114">
        <v>10775</v>
      </c>
      <c r="E106" s="115">
        <v>23.9</v>
      </c>
      <c r="F106" s="360">
        <v>10730</v>
      </c>
      <c r="G106" s="361">
        <v>23.7</v>
      </c>
      <c r="H106" s="114">
        <v>10655</v>
      </c>
      <c r="I106" s="115">
        <v>24.1</v>
      </c>
      <c r="J106" s="336">
        <v>10690</v>
      </c>
      <c r="K106" s="337">
        <v>24.6</v>
      </c>
      <c r="L106" s="376">
        <v>10710</v>
      </c>
      <c r="M106" s="377">
        <v>25.4</v>
      </c>
      <c r="N106" s="403">
        <v>10700</v>
      </c>
      <c r="O106" s="404">
        <v>25.8</v>
      </c>
      <c r="P106" s="376">
        <v>10695</v>
      </c>
      <c r="Q106" s="377">
        <v>26.3</v>
      </c>
      <c r="R106" s="327">
        <v>10740</v>
      </c>
      <c r="S106" s="328">
        <v>27.3</v>
      </c>
      <c r="T106" s="376">
        <v>10805</v>
      </c>
      <c r="U106" s="377">
        <v>27.6</v>
      </c>
      <c r="V106" s="311">
        <v>10825</v>
      </c>
      <c r="W106" s="312">
        <v>28.4</v>
      </c>
      <c r="X106" s="329">
        <v>10950</v>
      </c>
      <c r="Y106" s="330">
        <v>28.6</v>
      </c>
      <c r="Z106" s="20" t="s">
        <v>135</v>
      </c>
    </row>
    <row r="107" spans="1:26" s="12" customFormat="1" ht="13.5" customHeight="1">
      <c r="A107" s="20" t="s">
        <v>136</v>
      </c>
      <c r="B107" s="311">
        <v>6315</v>
      </c>
      <c r="C107" s="312">
        <v>23.7</v>
      </c>
      <c r="D107" s="114">
        <v>6410</v>
      </c>
      <c r="E107" s="115">
        <v>23.7</v>
      </c>
      <c r="F107" s="360">
        <v>6465</v>
      </c>
      <c r="G107" s="361">
        <v>24.2</v>
      </c>
      <c r="H107" s="114">
        <v>6440</v>
      </c>
      <c r="I107" s="115">
        <v>24.8</v>
      </c>
      <c r="J107" s="336">
        <v>6415</v>
      </c>
      <c r="K107" s="337">
        <v>25.8</v>
      </c>
      <c r="L107" s="376">
        <v>6410</v>
      </c>
      <c r="M107" s="377">
        <v>27.2</v>
      </c>
      <c r="N107" s="403">
        <v>6340</v>
      </c>
      <c r="O107" s="404">
        <v>28.1</v>
      </c>
      <c r="P107" s="376">
        <v>6285</v>
      </c>
      <c r="Q107" s="377">
        <v>28.8</v>
      </c>
      <c r="R107" s="327">
        <v>6265</v>
      </c>
      <c r="S107" s="328">
        <v>29.9</v>
      </c>
      <c r="T107" s="376">
        <v>6265</v>
      </c>
      <c r="U107" s="377">
        <v>30.7</v>
      </c>
      <c r="V107" s="311">
        <v>6235</v>
      </c>
      <c r="W107" s="312">
        <v>30.9</v>
      </c>
      <c r="X107" s="329">
        <v>6295</v>
      </c>
      <c r="Y107" s="330">
        <v>31.1</v>
      </c>
      <c r="Z107" s="20" t="s">
        <v>136</v>
      </c>
    </row>
    <row r="108" spans="1:26" s="12" customFormat="1" ht="13.5" customHeight="1">
      <c r="A108" s="20" t="s">
        <v>19</v>
      </c>
      <c r="B108" s="311">
        <v>35</v>
      </c>
      <c r="C108" s="312">
        <v>19.2</v>
      </c>
      <c r="D108" s="114">
        <v>35</v>
      </c>
      <c r="E108" s="115">
        <v>18.8</v>
      </c>
      <c r="F108" s="360">
        <v>35</v>
      </c>
      <c r="G108" s="361">
        <v>17.399999999999999</v>
      </c>
      <c r="H108" s="114">
        <v>35</v>
      </c>
      <c r="I108" s="115">
        <v>17.899999999999999</v>
      </c>
      <c r="J108" s="336">
        <v>35</v>
      </c>
      <c r="K108" s="337">
        <v>19.3</v>
      </c>
      <c r="L108" s="376">
        <v>35</v>
      </c>
      <c r="M108" s="377">
        <v>17.899999999999999</v>
      </c>
      <c r="N108" s="403">
        <v>35</v>
      </c>
      <c r="O108" s="404">
        <v>16.899999999999999</v>
      </c>
      <c r="P108" s="376">
        <v>35</v>
      </c>
      <c r="Q108" s="377">
        <v>18.5</v>
      </c>
      <c r="R108" s="327">
        <v>30</v>
      </c>
      <c r="S108" s="328">
        <v>18</v>
      </c>
      <c r="T108" s="376">
        <v>35</v>
      </c>
      <c r="U108" s="377">
        <v>18.899999999999999</v>
      </c>
      <c r="V108" s="311">
        <v>30</v>
      </c>
      <c r="W108" s="312">
        <v>17.8</v>
      </c>
      <c r="X108" s="329">
        <v>30</v>
      </c>
      <c r="Y108" s="330">
        <v>17.100000000000001</v>
      </c>
      <c r="Z108" s="20" t="s">
        <v>19</v>
      </c>
    </row>
    <row r="109" spans="1:26" s="12" customFormat="1" ht="13.5" customHeight="1">
      <c r="A109" s="20" t="s">
        <v>20</v>
      </c>
      <c r="B109" s="311">
        <v>35</v>
      </c>
      <c r="C109" s="312">
        <v>16.2</v>
      </c>
      <c r="D109" s="114">
        <v>40</v>
      </c>
      <c r="E109" s="115">
        <v>16.899999999999999</v>
      </c>
      <c r="F109" s="360">
        <v>45</v>
      </c>
      <c r="G109" s="361">
        <v>18.8</v>
      </c>
      <c r="H109" s="114">
        <v>40</v>
      </c>
      <c r="I109" s="115">
        <v>19</v>
      </c>
      <c r="J109" s="336">
        <v>40</v>
      </c>
      <c r="K109" s="337">
        <v>19.3</v>
      </c>
      <c r="L109" s="376">
        <v>45</v>
      </c>
      <c r="M109" s="377">
        <v>20.9</v>
      </c>
      <c r="N109" s="403">
        <v>45</v>
      </c>
      <c r="O109" s="404">
        <v>19.100000000000001</v>
      </c>
      <c r="P109" s="376">
        <v>45</v>
      </c>
      <c r="Q109" s="377">
        <v>20.5</v>
      </c>
      <c r="R109" s="327">
        <v>40</v>
      </c>
      <c r="S109" s="328">
        <v>20.399999999999999</v>
      </c>
      <c r="T109" s="376">
        <v>40</v>
      </c>
      <c r="U109" s="377">
        <v>19.600000000000001</v>
      </c>
      <c r="V109" s="311">
        <v>40</v>
      </c>
      <c r="W109" s="312">
        <v>19.3</v>
      </c>
      <c r="X109" s="329">
        <v>45</v>
      </c>
      <c r="Y109" s="330">
        <v>19.899999999999999</v>
      </c>
      <c r="Z109" s="20" t="s">
        <v>20</v>
      </c>
    </row>
    <row r="110" spans="1:26" s="12" customFormat="1" ht="13.5" customHeight="1">
      <c r="A110" s="20" t="s">
        <v>21</v>
      </c>
      <c r="B110" s="311">
        <v>25</v>
      </c>
      <c r="C110" s="312">
        <v>12.9</v>
      </c>
      <c r="D110" s="114">
        <v>25</v>
      </c>
      <c r="E110" s="115">
        <v>13.1</v>
      </c>
      <c r="F110" s="360">
        <v>30</v>
      </c>
      <c r="G110" s="361">
        <v>14.1</v>
      </c>
      <c r="H110" s="114">
        <v>30</v>
      </c>
      <c r="I110" s="115">
        <v>15</v>
      </c>
      <c r="J110" s="336">
        <v>30</v>
      </c>
      <c r="K110" s="337">
        <v>15.8</v>
      </c>
      <c r="L110" s="376">
        <v>30</v>
      </c>
      <c r="M110" s="377">
        <v>17</v>
      </c>
      <c r="N110" s="403">
        <v>30</v>
      </c>
      <c r="O110" s="404">
        <v>17.5</v>
      </c>
      <c r="P110" s="376">
        <v>30</v>
      </c>
      <c r="Q110" s="377">
        <v>19.5</v>
      </c>
      <c r="R110" s="327">
        <v>30</v>
      </c>
      <c r="S110" s="328">
        <v>19.899999999999999</v>
      </c>
      <c r="T110" s="376">
        <v>30</v>
      </c>
      <c r="U110" s="377">
        <v>21</v>
      </c>
      <c r="V110" s="311">
        <v>30</v>
      </c>
      <c r="W110" s="312">
        <v>20.7</v>
      </c>
      <c r="X110" s="329">
        <v>30</v>
      </c>
      <c r="Y110" s="330">
        <v>21.5</v>
      </c>
      <c r="Z110" s="20" t="s">
        <v>21</v>
      </c>
    </row>
    <row r="111" spans="1:26" s="12" customFormat="1" ht="13.5" customHeight="1">
      <c r="A111" s="20" t="s">
        <v>22</v>
      </c>
      <c r="B111" s="311">
        <v>15</v>
      </c>
      <c r="C111" s="312">
        <v>11.3</v>
      </c>
      <c r="D111" s="114">
        <v>15</v>
      </c>
      <c r="E111" s="115">
        <v>9.4</v>
      </c>
      <c r="F111" s="360">
        <v>15</v>
      </c>
      <c r="G111" s="361">
        <v>10.5</v>
      </c>
      <c r="H111" s="114">
        <v>15</v>
      </c>
      <c r="I111" s="115">
        <v>12</v>
      </c>
      <c r="J111" s="336">
        <v>15</v>
      </c>
      <c r="K111" s="337">
        <v>12.1</v>
      </c>
      <c r="L111" s="376">
        <v>15</v>
      </c>
      <c r="M111" s="377">
        <v>13</v>
      </c>
      <c r="N111" s="403">
        <v>20</v>
      </c>
      <c r="O111" s="404">
        <v>16.3</v>
      </c>
      <c r="P111" s="376">
        <v>15</v>
      </c>
      <c r="Q111" s="377">
        <v>15</v>
      </c>
      <c r="R111" s="327">
        <v>20</v>
      </c>
      <c r="S111" s="328">
        <v>17.100000000000001</v>
      </c>
      <c r="T111" s="376">
        <v>20</v>
      </c>
      <c r="U111" s="377">
        <v>18.3</v>
      </c>
      <c r="V111" s="311">
        <v>20</v>
      </c>
      <c r="W111" s="312">
        <v>18.899999999999999</v>
      </c>
      <c r="X111" s="329">
        <v>25</v>
      </c>
      <c r="Y111" s="330">
        <v>20</v>
      </c>
      <c r="Z111" s="20" t="s">
        <v>22</v>
      </c>
    </row>
    <row r="112" spans="1:26" s="12" customFormat="1" ht="13.5" customHeight="1">
      <c r="A112" s="20" t="s">
        <v>23</v>
      </c>
      <c r="B112" s="311">
        <v>40</v>
      </c>
      <c r="C112" s="312">
        <v>15.6</v>
      </c>
      <c r="D112" s="114">
        <v>45</v>
      </c>
      <c r="E112" s="115">
        <v>16.2</v>
      </c>
      <c r="F112" s="360">
        <v>50</v>
      </c>
      <c r="G112" s="361">
        <v>18</v>
      </c>
      <c r="H112" s="114">
        <v>45</v>
      </c>
      <c r="I112" s="115">
        <v>17.2</v>
      </c>
      <c r="J112" s="336">
        <v>45</v>
      </c>
      <c r="K112" s="337">
        <v>19.2</v>
      </c>
      <c r="L112" s="376">
        <v>50</v>
      </c>
      <c r="M112" s="377">
        <v>22.5</v>
      </c>
      <c r="N112" s="403">
        <v>50</v>
      </c>
      <c r="O112" s="404">
        <v>21.9</v>
      </c>
      <c r="P112" s="376">
        <v>45</v>
      </c>
      <c r="Q112" s="377">
        <v>21.2</v>
      </c>
      <c r="R112" s="327">
        <v>50</v>
      </c>
      <c r="S112" s="328">
        <v>26</v>
      </c>
      <c r="T112" s="376">
        <v>55</v>
      </c>
      <c r="U112" s="377">
        <v>23.9</v>
      </c>
      <c r="V112" s="311">
        <v>55</v>
      </c>
      <c r="W112" s="312">
        <v>23.2</v>
      </c>
      <c r="X112" s="329">
        <v>55</v>
      </c>
      <c r="Y112" s="330">
        <v>25</v>
      </c>
      <c r="Z112" s="20" t="s">
        <v>23</v>
      </c>
    </row>
    <row r="113" spans="1:26" s="12" customFormat="1" ht="13.5" customHeight="1">
      <c r="A113" s="20" t="s">
        <v>24</v>
      </c>
      <c r="B113" s="311">
        <v>85</v>
      </c>
      <c r="C113" s="312">
        <v>19.7</v>
      </c>
      <c r="D113" s="114">
        <v>85</v>
      </c>
      <c r="E113" s="115">
        <v>20.399999999999999</v>
      </c>
      <c r="F113" s="360">
        <v>85</v>
      </c>
      <c r="G113" s="361">
        <v>22.4</v>
      </c>
      <c r="H113" s="114">
        <v>80</v>
      </c>
      <c r="I113" s="115">
        <v>22.6</v>
      </c>
      <c r="J113" s="336">
        <v>80</v>
      </c>
      <c r="K113" s="337">
        <v>22.8</v>
      </c>
      <c r="L113" s="376">
        <v>80</v>
      </c>
      <c r="M113" s="377">
        <v>25.2</v>
      </c>
      <c r="N113" s="403">
        <v>90</v>
      </c>
      <c r="O113" s="404">
        <v>29.2</v>
      </c>
      <c r="P113" s="376">
        <v>100</v>
      </c>
      <c r="Q113" s="377">
        <v>32.799999999999997</v>
      </c>
      <c r="R113" s="327">
        <v>95</v>
      </c>
      <c r="S113" s="328">
        <v>32.4</v>
      </c>
      <c r="T113" s="376">
        <v>95</v>
      </c>
      <c r="U113" s="377">
        <v>29.6</v>
      </c>
      <c r="V113" s="311">
        <v>95</v>
      </c>
      <c r="W113" s="312">
        <v>26.5</v>
      </c>
      <c r="X113" s="329">
        <v>100</v>
      </c>
      <c r="Y113" s="330">
        <v>25.6</v>
      </c>
      <c r="Z113" s="20" t="s">
        <v>24</v>
      </c>
    </row>
    <row r="114" spans="1:26" s="12" customFormat="1" ht="13.5" customHeight="1">
      <c r="A114" s="20" t="s">
        <v>17</v>
      </c>
      <c r="B114" s="311">
        <v>300</v>
      </c>
      <c r="C114" s="312">
        <v>21</v>
      </c>
      <c r="D114" s="114">
        <v>305</v>
      </c>
      <c r="E114" s="115">
        <v>20</v>
      </c>
      <c r="F114" s="360">
        <v>315</v>
      </c>
      <c r="G114" s="361">
        <v>21</v>
      </c>
      <c r="H114" s="114">
        <v>315</v>
      </c>
      <c r="I114" s="115">
        <v>21.1</v>
      </c>
      <c r="J114" s="336">
        <v>315</v>
      </c>
      <c r="K114" s="337">
        <v>21.8</v>
      </c>
      <c r="L114" s="376">
        <v>310</v>
      </c>
      <c r="M114" s="377">
        <v>22.8</v>
      </c>
      <c r="N114" s="403">
        <v>300</v>
      </c>
      <c r="O114" s="404">
        <v>22.9</v>
      </c>
      <c r="P114" s="376">
        <v>305</v>
      </c>
      <c r="Q114" s="377">
        <v>24.5</v>
      </c>
      <c r="R114" s="327">
        <v>310</v>
      </c>
      <c r="S114" s="328">
        <v>25.1</v>
      </c>
      <c r="T114" s="376">
        <v>315</v>
      </c>
      <c r="U114" s="377">
        <v>25.9</v>
      </c>
      <c r="V114" s="311">
        <v>315</v>
      </c>
      <c r="W114" s="312">
        <v>25.5</v>
      </c>
      <c r="X114" s="329">
        <v>330</v>
      </c>
      <c r="Y114" s="330">
        <v>27</v>
      </c>
      <c r="Z114" s="20" t="s">
        <v>17</v>
      </c>
    </row>
    <row r="115" spans="1:26" s="12" customFormat="1" ht="13.5" customHeight="1">
      <c r="A115" s="20" t="s">
        <v>137</v>
      </c>
      <c r="B115" s="311">
        <v>235</v>
      </c>
      <c r="C115" s="312">
        <v>16.600000000000001</v>
      </c>
      <c r="D115" s="114">
        <v>245</v>
      </c>
      <c r="E115" s="115">
        <v>16.8</v>
      </c>
      <c r="F115" s="360">
        <v>255</v>
      </c>
      <c r="G115" s="361">
        <v>18</v>
      </c>
      <c r="H115" s="114">
        <v>245</v>
      </c>
      <c r="I115" s="115">
        <v>18.2</v>
      </c>
      <c r="J115" s="336">
        <v>250</v>
      </c>
      <c r="K115" s="337">
        <v>19</v>
      </c>
      <c r="L115" s="376">
        <v>255</v>
      </c>
      <c r="M115" s="377">
        <v>20.399999999999999</v>
      </c>
      <c r="N115" s="403">
        <v>265</v>
      </c>
      <c r="O115" s="404">
        <v>21.2</v>
      </c>
      <c r="P115" s="376">
        <v>265</v>
      </c>
      <c r="Q115" s="377">
        <v>22.8</v>
      </c>
      <c r="R115" s="327">
        <v>270</v>
      </c>
      <c r="S115" s="328">
        <v>23.8</v>
      </c>
      <c r="T115" s="376">
        <v>270</v>
      </c>
      <c r="U115" s="377">
        <v>23.1</v>
      </c>
      <c r="V115" s="311">
        <v>270</v>
      </c>
      <c r="W115" s="312">
        <v>22</v>
      </c>
      <c r="X115" s="329">
        <v>290</v>
      </c>
      <c r="Y115" s="330">
        <v>22.3</v>
      </c>
      <c r="Z115" s="20" t="s">
        <v>137</v>
      </c>
    </row>
    <row r="116" spans="1:26" s="12" customFormat="1" ht="13.5" customHeight="1">
      <c r="A116" s="20" t="s">
        <v>18</v>
      </c>
      <c r="B116" s="311">
        <v>130</v>
      </c>
      <c r="C116" s="312">
        <v>17.600000000000001</v>
      </c>
      <c r="D116" s="114">
        <v>130</v>
      </c>
      <c r="E116" s="115">
        <v>17.100000000000001</v>
      </c>
      <c r="F116" s="360">
        <v>130</v>
      </c>
      <c r="G116" s="361">
        <v>17.399999999999999</v>
      </c>
      <c r="H116" s="114">
        <v>135</v>
      </c>
      <c r="I116" s="115">
        <v>18.8</v>
      </c>
      <c r="J116" s="336">
        <v>135</v>
      </c>
      <c r="K116" s="337">
        <v>17.899999999999999</v>
      </c>
      <c r="L116" s="376">
        <v>125</v>
      </c>
      <c r="M116" s="377">
        <v>17.7</v>
      </c>
      <c r="N116" s="403">
        <v>130</v>
      </c>
      <c r="O116" s="404">
        <v>18.8</v>
      </c>
      <c r="P116" s="376">
        <v>135</v>
      </c>
      <c r="Q116" s="377">
        <v>20.5</v>
      </c>
      <c r="R116" s="327">
        <v>145</v>
      </c>
      <c r="S116" s="328">
        <v>22.4</v>
      </c>
      <c r="T116" s="376">
        <v>140</v>
      </c>
      <c r="U116" s="377">
        <v>22.9</v>
      </c>
      <c r="V116" s="311">
        <v>140</v>
      </c>
      <c r="W116" s="312">
        <v>24.7</v>
      </c>
      <c r="X116" s="329">
        <v>150</v>
      </c>
      <c r="Y116" s="330">
        <v>28.4</v>
      </c>
      <c r="Z116" s="20" t="s">
        <v>18</v>
      </c>
    </row>
    <row r="117" spans="1:26" s="12" customFormat="1" ht="13.5" customHeight="1">
      <c r="A117" s="7" t="s">
        <v>35</v>
      </c>
      <c r="B117" s="311">
        <v>665</v>
      </c>
      <c r="C117" s="312">
        <v>18.600000000000001</v>
      </c>
      <c r="D117" s="114">
        <v>675</v>
      </c>
      <c r="E117" s="115">
        <v>18.100000000000001</v>
      </c>
      <c r="F117" s="360">
        <v>700</v>
      </c>
      <c r="G117" s="361">
        <v>19.100000000000001</v>
      </c>
      <c r="H117" s="114">
        <v>695</v>
      </c>
      <c r="I117" s="115">
        <v>19.5</v>
      </c>
      <c r="J117" s="336">
        <v>695</v>
      </c>
      <c r="K117" s="337">
        <v>19.899999999999999</v>
      </c>
      <c r="L117" s="376">
        <v>695</v>
      </c>
      <c r="M117" s="377">
        <v>20.8</v>
      </c>
      <c r="N117" s="403">
        <v>695</v>
      </c>
      <c r="O117" s="404">
        <v>21.4</v>
      </c>
      <c r="P117" s="376">
        <v>705</v>
      </c>
      <c r="Q117" s="377">
        <v>23</v>
      </c>
      <c r="R117" s="327">
        <v>720</v>
      </c>
      <c r="S117" s="328">
        <v>24</v>
      </c>
      <c r="T117" s="376">
        <v>730</v>
      </c>
      <c r="U117" s="377">
        <v>24.2</v>
      </c>
      <c r="V117" s="311">
        <v>720</v>
      </c>
      <c r="W117" s="312">
        <v>23.9</v>
      </c>
      <c r="X117" s="329">
        <v>770</v>
      </c>
      <c r="Y117" s="330">
        <v>25.3</v>
      </c>
      <c r="Z117" s="7" t="s">
        <v>35</v>
      </c>
    </row>
    <row r="118" spans="1:26" s="12" customFormat="1" ht="13.5" customHeight="1">
      <c r="A118" s="7"/>
      <c r="B118" s="35"/>
      <c r="C118" s="36"/>
      <c r="D118" s="314"/>
      <c r="E118" s="315"/>
      <c r="F118" s="314"/>
      <c r="G118" s="315"/>
      <c r="H118" s="314"/>
      <c r="I118" s="315"/>
      <c r="J118" s="342"/>
      <c r="K118" s="343"/>
      <c r="L118" s="342"/>
      <c r="M118" s="343"/>
      <c r="N118" s="342"/>
      <c r="O118" s="343"/>
      <c r="P118" s="342"/>
      <c r="Q118" s="343"/>
      <c r="R118" s="342"/>
      <c r="S118" s="343"/>
      <c r="T118" s="344"/>
      <c r="U118" s="345"/>
      <c r="V118" s="342"/>
      <c r="W118" s="343"/>
      <c r="X118" s="342"/>
      <c r="Y118" s="343"/>
      <c r="Z118" s="7"/>
    </row>
    <row r="119" spans="1:26" s="165" customFormat="1" ht="13.5" customHeight="1">
      <c r="A119" s="164" t="s">
        <v>139</v>
      </c>
      <c r="B119" s="164" t="s">
        <v>383</v>
      </c>
      <c r="X119" s="164" t="str">
        <f>B119</f>
        <v>Long term claimant unemployment, numbers and % of all, 2018</v>
      </c>
    </row>
    <row r="120" spans="1:26" s="12" customFormat="1" ht="13.5" customHeight="1">
      <c r="B120" s="162">
        <v>43101</v>
      </c>
      <c r="C120" s="162">
        <v>43101</v>
      </c>
      <c r="D120" s="161">
        <v>43132</v>
      </c>
      <c r="E120" s="161">
        <v>43132</v>
      </c>
      <c r="F120" s="162">
        <v>43160</v>
      </c>
      <c r="G120" s="162">
        <v>43160</v>
      </c>
      <c r="H120" s="161">
        <v>43191</v>
      </c>
      <c r="I120" s="161">
        <v>43191</v>
      </c>
      <c r="J120" s="162">
        <v>43221</v>
      </c>
      <c r="K120" s="162">
        <v>43221</v>
      </c>
      <c r="L120" s="375">
        <v>43252</v>
      </c>
      <c r="M120" s="375">
        <v>43252</v>
      </c>
      <c r="N120" s="162">
        <v>43282</v>
      </c>
      <c r="O120" s="162">
        <v>43282</v>
      </c>
      <c r="P120" s="375">
        <v>43313</v>
      </c>
      <c r="Q120" s="375">
        <v>43313</v>
      </c>
      <c r="R120" s="162">
        <v>43344</v>
      </c>
      <c r="S120" s="162">
        <v>43344</v>
      </c>
      <c r="T120" s="375">
        <v>43374</v>
      </c>
      <c r="U120" s="375">
        <v>43374</v>
      </c>
      <c r="V120" s="162">
        <v>43405</v>
      </c>
      <c r="W120" s="162">
        <v>43405</v>
      </c>
      <c r="X120" s="161">
        <v>43442</v>
      </c>
      <c r="Y120" s="161">
        <v>43442</v>
      </c>
      <c r="Z120" s="7"/>
    </row>
    <row r="121" spans="1:26" s="12" customFormat="1" ht="13.5" customHeight="1">
      <c r="A121" s="20" t="s">
        <v>9</v>
      </c>
      <c r="B121" s="311">
        <v>148970</v>
      </c>
      <c r="C121" s="312">
        <v>34.700000000000003</v>
      </c>
      <c r="D121" s="114">
        <v>150840</v>
      </c>
      <c r="E121" s="115">
        <v>33.9</v>
      </c>
      <c r="F121" s="360">
        <v>152470</v>
      </c>
      <c r="G121" s="361">
        <v>34.1</v>
      </c>
      <c r="H121" s="114">
        <v>154045</v>
      </c>
      <c r="I121" s="115">
        <v>35</v>
      </c>
      <c r="J121" s="336">
        <v>153765</v>
      </c>
      <c r="K121" s="337">
        <v>35.6</v>
      </c>
      <c r="L121" s="376">
        <v>152850</v>
      </c>
      <c r="M121" s="377">
        <v>36.9</v>
      </c>
      <c r="N121" s="403">
        <v>151620</v>
      </c>
      <c r="O121" s="404">
        <v>38.1</v>
      </c>
      <c r="P121" s="376">
        <v>150480</v>
      </c>
      <c r="Q121" s="377">
        <v>39.4</v>
      </c>
      <c r="R121" s="434">
        <v>149195</v>
      </c>
      <c r="S121" s="435">
        <v>41.7</v>
      </c>
      <c r="T121" s="376">
        <v>147700</v>
      </c>
      <c r="U121" s="377">
        <v>43.6</v>
      </c>
      <c r="V121" s="311">
        <v>146355</v>
      </c>
      <c r="W121" s="312">
        <v>46</v>
      </c>
      <c r="X121" s="329">
        <v>49730</v>
      </c>
      <c r="Y121" s="330">
        <v>16.899999999999999</v>
      </c>
      <c r="Z121" s="20" t="s">
        <v>9</v>
      </c>
    </row>
    <row r="122" spans="1:26" s="12" customFormat="1" ht="13.5" customHeight="1">
      <c r="A122" s="20" t="s">
        <v>8</v>
      </c>
      <c r="B122" s="311">
        <v>158400</v>
      </c>
      <c r="C122" s="312">
        <v>34.6</v>
      </c>
      <c r="D122" s="114">
        <v>160270</v>
      </c>
      <c r="E122" s="115">
        <v>33.799999999999997</v>
      </c>
      <c r="F122" s="360">
        <v>161975</v>
      </c>
      <c r="G122" s="361">
        <v>34.1</v>
      </c>
      <c r="H122" s="114">
        <v>163685</v>
      </c>
      <c r="I122" s="115">
        <v>35</v>
      </c>
      <c r="J122" s="336">
        <v>163475</v>
      </c>
      <c r="K122" s="337">
        <v>35.799999999999997</v>
      </c>
      <c r="L122" s="376">
        <v>162690</v>
      </c>
      <c r="M122" s="377">
        <v>37.1</v>
      </c>
      <c r="N122" s="403">
        <v>161580</v>
      </c>
      <c r="O122" s="404">
        <v>38.299999999999997</v>
      </c>
      <c r="P122" s="376">
        <v>160615</v>
      </c>
      <c r="Q122" s="377">
        <v>39.6</v>
      </c>
      <c r="R122" s="434">
        <v>159515</v>
      </c>
      <c r="S122" s="435">
        <v>42</v>
      </c>
      <c r="T122" s="376">
        <v>157985</v>
      </c>
      <c r="U122" s="377">
        <v>43.9</v>
      </c>
      <c r="V122" s="311">
        <v>156665</v>
      </c>
      <c r="W122" s="312">
        <v>46.4</v>
      </c>
      <c r="X122" s="329">
        <v>51635</v>
      </c>
      <c r="Y122" s="330">
        <v>16.600000000000001</v>
      </c>
      <c r="Z122" s="20" t="s">
        <v>8</v>
      </c>
    </row>
    <row r="123" spans="1:26" s="12" customFormat="1" ht="13.5" customHeight="1">
      <c r="A123" s="20" t="s">
        <v>135</v>
      </c>
      <c r="B123" s="311">
        <v>11245</v>
      </c>
      <c r="C123" s="312">
        <v>28</v>
      </c>
      <c r="D123" s="114">
        <v>11480</v>
      </c>
      <c r="E123" s="115">
        <v>27.6</v>
      </c>
      <c r="F123" s="360">
        <v>11710</v>
      </c>
      <c r="G123" s="361">
        <v>28.3</v>
      </c>
      <c r="H123" s="114">
        <v>11905</v>
      </c>
      <c r="I123" s="115">
        <v>29.5</v>
      </c>
      <c r="J123" s="336">
        <v>11910</v>
      </c>
      <c r="K123" s="337">
        <v>30.1</v>
      </c>
      <c r="L123" s="376">
        <v>11875</v>
      </c>
      <c r="M123" s="377">
        <v>31.4</v>
      </c>
      <c r="N123" s="403">
        <v>11825</v>
      </c>
      <c r="O123" s="404">
        <v>33</v>
      </c>
      <c r="P123" s="376">
        <v>11835</v>
      </c>
      <c r="Q123" s="377">
        <v>34.5</v>
      </c>
      <c r="R123" s="434">
        <v>11805</v>
      </c>
      <c r="S123" s="435">
        <v>36.6</v>
      </c>
      <c r="T123" s="376">
        <v>11775</v>
      </c>
      <c r="U123" s="377">
        <v>38.6</v>
      </c>
      <c r="V123" s="311">
        <v>11630</v>
      </c>
      <c r="W123" s="312">
        <v>41.1</v>
      </c>
      <c r="X123" s="329">
        <v>5045</v>
      </c>
      <c r="Y123" s="330">
        <v>19.5</v>
      </c>
      <c r="Z123" s="20" t="s">
        <v>135</v>
      </c>
    </row>
    <row r="124" spans="1:26" s="12" customFormat="1" ht="13.5" customHeight="1">
      <c r="A124" s="20" t="s">
        <v>136</v>
      </c>
      <c r="B124" s="311">
        <v>6335</v>
      </c>
      <c r="C124" s="312">
        <v>29.9</v>
      </c>
      <c r="D124" s="114">
        <v>6360</v>
      </c>
      <c r="E124" s="115">
        <v>29.8</v>
      </c>
      <c r="F124" s="360">
        <v>6425</v>
      </c>
      <c r="G124" s="361">
        <v>30.9</v>
      </c>
      <c r="H124" s="114">
        <v>6415</v>
      </c>
      <c r="I124" s="115">
        <v>32.9</v>
      </c>
      <c r="J124" s="336">
        <v>6395</v>
      </c>
      <c r="K124" s="337">
        <v>34</v>
      </c>
      <c r="L124" s="376">
        <v>6300</v>
      </c>
      <c r="M124" s="377">
        <v>36</v>
      </c>
      <c r="N124" s="403">
        <v>6210</v>
      </c>
      <c r="O124" s="404">
        <v>37.799999999999997</v>
      </c>
      <c r="P124" s="376">
        <v>6165</v>
      </c>
      <c r="Q124" s="377">
        <v>39.6</v>
      </c>
      <c r="R124" s="434">
        <v>6130</v>
      </c>
      <c r="S124" s="435">
        <v>43</v>
      </c>
      <c r="T124" s="376">
        <v>6100</v>
      </c>
      <c r="U124" s="377">
        <v>46.7</v>
      </c>
      <c r="V124" s="311">
        <v>6045</v>
      </c>
      <c r="W124" s="312">
        <v>50.3</v>
      </c>
      <c r="X124" s="329">
        <v>1595</v>
      </c>
      <c r="Y124" s="330">
        <v>14.3</v>
      </c>
      <c r="Z124" s="20" t="s">
        <v>136</v>
      </c>
    </row>
    <row r="125" spans="1:26" s="12" customFormat="1" ht="13.5" customHeight="1">
      <c r="A125" s="20" t="s">
        <v>19</v>
      </c>
      <c r="B125" s="311">
        <v>30</v>
      </c>
      <c r="C125" s="312">
        <v>16.600000000000001</v>
      </c>
      <c r="D125" s="114">
        <v>35</v>
      </c>
      <c r="E125" s="115">
        <v>21</v>
      </c>
      <c r="F125" s="360">
        <v>35</v>
      </c>
      <c r="G125" s="361">
        <v>23.5</v>
      </c>
      <c r="H125" s="114">
        <v>40</v>
      </c>
      <c r="I125" s="115">
        <v>28.6</v>
      </c>
      <c r="J125" s="336">
        <v>40</v>
      </c>
      <c r="K125" s="337">
        <v>36.799999999999997</v>
      </c>
      <c r="L125" s="376">
        <v>45</v>
      </c>
      <c r="M125" s="377">
        <v>44.1</v>
      </c>
      <c r="N125" s="403">
        <v>45</v>
      </c>
      <c r="O125" s="404">
        <v>46.5</v>
      </c>
      <c r="P125" s="376">
        <v>45</v>
      </c>
      <c r="Q125" s="377">
        <v>50</v>
      </c>
      <c r="R125" s="434">
        <v>50</v>
      </c>
      <c r="S125" s="435">
        <v>53.3</v>
      </c>
      <c r="T125" s="376">
        <v>50</v>
      </c>
      <c r="U125" s="377">
        <v>59.1</v>
      </c>
      <c r="V125" s="311">
        <v>45</v>
      </c>
      <c r="W125" s="312">
        <v>64.400000000000006</v>
      </c>
      <c r="X125" s="329">
        <v>15</v>
      </c>
      <c r="Y125" s="330">
        <v>18.600000000000001</v>
      </c>
      <c r="Z125" s="20" t="s">
        <v>19</v>
      </c>
    </row>
    <row r="126" spans="1:26" s="12" customFormat="1" ht="13.5" customHeight="1">
      <c r="A126" s="20" t="s">
        <v>20</v>
      </c>
      <c r="B126" s="311">
        <v>45</v>
      </c>
      <c r="C126" s="312">
        <v>19.100000000000001</v>
      </c>
      <c r="D126" s="114">
        <v>45</v>
      </c>
      <c r="E126" s="115">
        <v>20.3</v>
      </c>
      <c r="F126" s="360">
        <v>55</v>
      </c>
      <c r="G126" s="361">
        <v>24.8</v>
      </c>
      <c r="H126" s="114">
        <v>55</v>
      </c>
      <c r="I126" s="115">
        <v>29.4</v>
      </c>
      <c r="J126" s="336">
        <v>55</v>
      </c>
      <c r="K126" s="337">
        <v>32.1</v>
      </c>
      <c r="L126" s="376">
        <v>50</v>
      </c>
      <c r="M126" s="377">
        <v>35</v>
      </c>
      <c r="N126" s="403">
        <v>50</v>
      </c>
      <c r="O126" s="404">
        <v>35.700000000000003</v>
      </c>
      <c r="P126" s="376">
        <v>55</v>
      </c>
      <c r="Q126" s="377">
        <v>38.700000000000003</v>
      </c>
      <c r="R126" s="434">
        <v>55</v>
      </c>
      <c r="S126" s="435">
        <v>37.6</v>
      </c>
      <c r="T126" s="376">
        <v>50</v>
      </c>
      <c r="U126" s="377">
        <v>41.8</v>
      </c>
      <c r="V126" s="311">
        <v>50</v>
      </c>
      <c r="W126" s="312">
        <v>43.8</v>
      </c>
      <c r="X126" s="329">
        <v>15</v>
      </c>
      <c r="Y126" s="330">
        <v>14.7</v>
      </c>
      <c r="Z126" s="20" t="s">
        <v>20</v>
      </c>
    </row>
    <row r="127" spans="1:26" s="12" customFormat="1" ht="13.5" customHeight="1">
      <c r="A127" s="20" t="s">
        <v>21</v>
      </c>
      <c r="B127" s="311">
        <v>35</v>
      </c>
      <c r="C127" s="312">
        <v>22.7</v>
      </c>
      <c r="D127" s="114">
        <v>35</v>
      </c>
      <c r="E127" s="115">
        <v>25</v>
      </c>
      <c r="F127" s="360">
        <v>35</v>
      </c>
      <c r="G127" s="361">
        <v>29.8</v>
      </c>
      <c r="H127" s="114">
        <v>45</v>
      </c>
      <c r="I127" s="115">
        <v>37.700000000000003</v>
      </c>
      <c r="J127" s="336">
        <v>40</v>
      </c>
      <c r="K127" s="337">
        <v>36.799999999999997</v>
      </c>
      <c r="L127" s="376">
        <v>40</v>
      </c>
      <c r="M127" s="377">
        <v>43.2</v>
      </c>
      <c r="N127" s="403">
        <v>45</v>
      </c>
      <c r="O127" s="404">
        <v>43.4</v>
      </c>
      <c r="P127" s="376">
        <v>45</v>
      </c>
      <c r="Q127" s="377">
        <v>50.5</v>
      </c>
      <c r="R127" s="434">
        <v>45</v>
      </c>
      <c r="S127" s="435">
        <v>54.9</v>
      </c>
      <c r="T127" s="376">
        <v>45</v>
      </c>
      <c r="U127" s="377">
        <v>56.1</v>
      </c>
      <c r="V127" s="311">
        <v>45</v>
      </c>
      <c r="W127" s="312">
        <v>59</v>
      </c>
      <c r="X127" s="329">
        <v>10</v>
      </c>
      <c r="Y127" s="330">
        <v>14.5</v>
      </c>
      <c r="Z127" s="20" t="s">
        <v>21</v>
      </c>
    </row>
    <row r="128" spans="1:26" s="12" customFormat="1" ht="13.5" customHeight="1">
      <c r="A128" s="20" t="s">
        <v>22</v>
      </c>
      <c r="B128" s="311">
        <v>25</v>
      </c>
      <c r="C128" s="312">
        <v>17</v>
      </c>
      <c r="D128" s="114">
        <v>25</v>
      </c>
      <c r="E128" s="115">
        <v>21.8</v>
      </c>
      <c r="F128" s="360">
        <v>30</v>
      </c>
      <c r="G128" s="361">
        <v>27.2</v>
      </c>
      <c r="H128" s="114">
        <v>30</v>
      </c>
      <c r="I128" s="115">
        <v>30.1</v>
      </c>
      <c r="J128" s="336">
        <v>25</v>
      </c>
      <c r="K128" s="337">
        <v>32.1</v>
      </c>
      <c r="L128" s="376">
        <v>25</v>
      </c>
      <c r="M128" s="377">
        <v>38.200000000000003</v>
      </c>
      <c r="N128" s="403">
        <v>25</v>
      </c>
      <c r="O128" s="404">
        <v>44.3</v>
      </c>
      <c r="P128" s="376">
        <v>30</v>
      </c>
      <c r="Q128" s="377">
        <v>50</v>
      </c>
      <c r="R128" s="434">
        <v>30</v>
      </c>
      <c r="S128" s="435">
        <v>58</v>
      </c>
      <c r="T128" s="376">
        <v>30</v>
      </c>
      <c r="U128" s="377">
        <v>56.9</v>
      </c>
      <c r="V128" s="311">
        <v>30</v>
      </c>
      <c r="W128" s="312">
        <v>62</v>
      </c>
      <c r="X128" s="329">
        <v>10</v>
      </c>
      <c r="Y128" s="330">
        <v>21.3</v>
      </c>
      <c r="Z128" s="20" t="s">
        <v>22</v>
      </c>
    </row>
    <row r="129" spans="1:26" s="12" customFormat="1" ht="13.5" customHeight="1">
      <c r="A129" s="20" t="s">
        <v>23</v>
      </c>
      <c r="B129" s="311">
        <v>60</v>
      </c>
      <c r="C129" s="312">
        <v>27.6</v>
      </c>
      <c r="D129" s="114">
        <v>60</v>
      </c>
      <c r="E129" s="115">
        <v>31.2</v>
      </c>
      <c r="F129" s="360">
        <v>65</v>
      </c>
      <c r="G129" s="361">
        <v>36.799999999999997</v>
      </c>
      <c r="H129" s="114">
        <v>55</v>
      </c>
      <c r="I129" s="115">
        <v>39.299999999999997</v>
      </c>
      <c r="J129" s="336">
        <v>55</v>
      </c>
      <c r="K129" s="337">
        <v>43.1</v>
      </c>
      <c r="L129" s="376">
        <v>50</v>
      </c>
      <c r="M129" s="377">
        <v>48.6</v>
      </c>
      <c r="N129" s="403">
        <v>55</v>
      </c>
      <c r="O129" s="404">
        <v>53.5</v>
      </c>
      <c r="P129" s="376">
        <v>55</v>
      </c>
      <c r="Q129" s="377">
        <v>58.9</v>
      </c>
      <c r="R129" s="434">
        <v>55</v>
      </c>
      <c r="S129" s="435">
        <v>66.2</v>
      </c>
      <c r="T129" s="376">
        <v>50</v>
      </c>
      <c r="U129" s="377">
        <v>68.900000000000006</v>
      </c>
      <c r="V129" s="311">
        <v>50</v>
      </c>
      <c r="W129" s="312">
        <v>72.7</v>
      </c>
      <c r="X129" s="329">
        <v>15</v>
      </c>
      <c r="Y129" s="330">
        <v>19.399999999999999</v>
      </c>
      <c r="Z129" s="20" t="s">
        <v>23</v>
      </c>
    </row>
    <row r="130" spans="1:26" s="12" customFormat="1" ht="13.5" customHeight="1">
      <c r="A130" s="20" t="s">
        <v>24</v>
      </c>
      <c r="B130" s="311">
        <v>100</v>
      </c>
      <c r="C130" s="312">
        <v>27.3</v>
      </c>
      <c r="D130" s="114">
        <v>95</v>
      </c>
      <c r="E130" s="115">
        <v>31.6</v>
      </c>
      <c r="F130" s="360">
        <v>90</v>
      </c>
      <c r="G130" s="361">
        <v>34.9</v>
      </c>
      <c r="H130" s="114">
        <v>85</v>
      </c>
      <c r="I130" s="115">
        <v>42.6</v>
      </c>
      <c r="J130" s="336">
        <v>80</v>
      </c>
      <c r="K130" s="337">
        <v>44.7</v>
      </c>
      <c r="L130" s="376">
        <v>75</v>
      </c>
      <c r="M130" s="377">
        <v>52.4</v>
      </c>
      <c r="N130" s="403">
        <v>75</v>
      </c>
      <c r="O130" s="404">
        <v>54.1</v>
      </c>
      <c r="P130" s="376">
        <v>65</v>
      </c>
      <c r="Q130" s="377">
        <v>55</v>
      </c>
      <c r="R130" s="434">
        <v>65</v>
      </c>
      <c r="S130" s="435">
        <v>61.3</v>
      </c>
      <c r="T130" s="376">
        <v>65</v>
      </c>
      <c r="U130" s="377">
        <v>69.099999999999994</v>
      </c>
      <c r="V130" s="311">
        <v>65</v>
      </c>
      <c r="W130" s="312">
        <v>71.7</v>
      </c>
      <c r="X130" s="329">
        <v>20</v>
      </c>
      <c r="Y130" s="330">
        <v>20.399999999999999</v>
      </c>
      <c r="Z130" s="20" t="s">
        <v>24</v>
      </c>
    </row>
    <row r="131" spans="1:26" s="12" customFormat="1" ht="13.5" customHeight="1">
      <c r="A131" s="20" t="s">
        <v>17</v>
      </c>
      <c r="B131" s="311">
        <v>355</v>
      </c>
      <c r="C131" s="312">
        <v>28.8</v>
      </c>
      <c r="D131" s="114">
        <v>355</v>
      </c>
      <c r="E131" s="115">
        <v>31.3</v>
      </c>
      <c r="F131" s="360">
        <v>385</v>
      </c>
      <c r="G131" s="361">
        <v>37.700000000000003</v>
      </c>
      <c r="H131" s="114">
        <v>395</v>
      </c>
      <c r="I131" s="115">
        <v>43.7</v>
      </c>
      <c r="J131" s="336">
        <v>395</v>
      </c>
      <c r="K131" s="337">
        <v>46.6</v>
      </c>
      <c r="L131" s="376">
        <v>395</v>
      </c>
      <c r="M131" s="377">
        <v>51.6</v>
      </c>
      <c r="N131" s="403">
        <v>400</v>
      </c>
      <c r="O131" s="404">
        <v>56.8</v>
      </c>
      <c r="P131" s="376">
        <v>400</v>
      </c>
      <c r="Q131" s="377">
        <v>60</v>
      </c>
      <c r="R131" s="434">
        <v>395</v>
      </c>
      <c r="S131" s="435">
        <v>63.7</v>
      </c>
      <c r="T131" s="376">
        <v>395</v>
      </c>
      <c r="U131" s="377">
        <v>68.2</v>
      </c>
      <c r="V131" s="311">
        <v>390</v>
      </c>
      <c r="W131" s="312">
        <v>72.2</v>
      </c>
      <c r="X131" s="329">
        <v>65</v>
      </c>
      <c r="Y131" s="330">
        <v>12.4</v>
      </c>
      <c r="Z131" s="20" t="s">
        <v>17</v>
      </c>
    </row>
    <row r="132" spans="1:26" s="12" customFormat="1" ht="13.5" customHeight="1">
      <c r="A132" s="20" t="s">
        <v>137</v>
      </c>
      <c r="B132" s="311">
        <v>295</v>
      </c>
      <c r="C132" s="312">
        <v>22.6</v>
      </c>
      <c r="D132" s="114">
        <v>305</v>
      </c>
      <c r="E132" s="115">
        <v>25.9</v>
      </c>
      <c r="F132" s="360">
        <v>310</v>
      </c>
      <c r="G132" s="361">
        <v>30</v>
      </c>
      <c r="H132" s="114">
        <v>305</v>
      </c>
      <c r="I132" s="115">
        <v>35.1</v>
      </c>
      <c r="J132" s="336">
        <v>295</v>
      </c>
      <c r="K132" s="337">
        <v>38.1</v>
      </c>
      <c r="L132" s="376">
        <v>290</v>
      </c>
      <c r="M132" s="377">
        <v>43.9</v>
      </c>
      <c r="N132" s="403">
        <v>295</v>
      </c>
      <c r="O132" s="404">
        <v>46.1</v>
      </c>
      <c r="P132" s="376">
        <v>295</v>
      </c>
      <c r="Q132" s="377">
        <v>49.9</v>
      </c>
      <c r="R132" s="434">
        <v>295</v>
      </c>
      <c r="S132" s="435">
        <v>53.4</v>
      </c>
      <c r="T132" s="376">
        <v>295</v>
      </c>
      <c r="U132" s="377">
        <v>57.6</v>
      </c>
      <c r="V132" s="311">
        <v>285</v>
      </c>
      <c r="W132" s="312">
        <v>60.9</v>
      </c>
      <c r="X132" s="329">
        <v>85</v>
      </c>
      <c r="Y132" s="330">
        <v>17.8</v>
      </c>
      <c r="Z132" s="20" t="s">
        <v>137</v>
      </c>
    </row>
    <row r="133" spans="1:26" s="12" customFormat="1" ht="13.5" customHeight="1">
      <c r="A133" s="20" t="s">
        <v>18</v>
      </c>
      <c r="B133" s="311">
        <v>160</v>
      </c>
      <c r="C133" s="312">
        <v>29.9</v>
      </c>
      <c r="D133" s="114">
        <v>170</v>
      </c>
      <c r="E133" s="115">
        <v>35.200000000000003</v>
      </c>
      <c r="F133" s="360">
        <v>185</v>
      </c>
      <c r="G133" s="361">
        <v>41.4</v>
      </c>
      <c r="H133" s="114">
        <v>195</v>
      </c>
      <c r="I133" s="115">
        <v>47.9</v>
      </c>
      <c r="J133" s="336">
        <v>200</v>
      </c>
      <c r="K133" s="337">
        <v>52.3</v>
      </c>
      <c r="L133" s="376">
        <v>215</v>
      </c>
      <c r="M133" s="377">
        <v>58.8</v>
      </c>
      <c r="N133" s="403">
        <v>205</v>
      </c>
      <c r="O133" s="404">
        <v>61.6</v>
      </c>
      <c r="P133" s="376">
        <v>200</v>
      </c>
      <c r="Q133" s="377">
        <v>62</v>
      </c>
      <c r="R133" s="434">
        <v>200</v>
      </c>
      <c r="S133" s="435">
        <v>67.599999999999994</v>
      </c>
      <c r="T133" s="376">
        <v>195</v>
      </c>
      <c r="U133" s="377">
        <v>69.5</v>
      </c>
      <c r="V133" s="311">
        <v>185</v>
      </c>
      <c r="W133" s="312">
        <v>70.099999999999994</v>
      </c>
      <c r="X133" s="329">
        <v>35</v>
      </c>
      <c r="Y133" s="330">
        <v>14.3</v>
      </c>
      <c r="Z133" s="20" t="s">
        <v>18</v>
      </c>
    </row>
    <row r="134" spans="1:26" s="12" customFormat="1" ht="13.5" customHeight="1">
      <c r="A134" s="7" t="s">
        <v>35</v>
      </c>
      <c r="B134" s="311">
        <v>810</v>
      </c>
      <c r="C134" s="312">
        <v>26.4</v>
      </c>
      <c r="D134" s="114">
        <v>830</v>
      </c>
      <c r="E134" s="115">
        <v>29.7</v>
      </c>
      <c r="F134" s="360">
        <v>875</v>
      </c>
      <c r="G134" s="361">
        <v>35.200000000000003</v>
      </c>
      <c r="H134" s="114">
        <v>895</v>
      </c>
      <c r="I134" s="115">
        <v>41</v>
      </c>
      <c r="J134" s="336">
        <v>890</v>
      </c>
      <c r="K134" s="337">
        <v>44.4</v>
      </c>
      <c r="L134" s="376">
        <v>895</v>
      </c>
      <c r="M134" s="377">
        <v>50.3</v>
      </c>
      <c r="N134" s="403">
        <v>900</v>
      </c>
      <c r="O134" s="404">
        <v>53.7</v>
      </c>
      <c r="P134" s="376">
        <v>895</v>
      </c>
      <c r="Q134" s="377">
        <v>56.6</v>
      </c>
      <c r="R134" s="434">
        <v>890</v>
      </c>
      <c r="S134" s="435">
        <v>60.6</v>
      </c>
      <c r="T134" s="376">
        <v>885</v>
      </c>
      <c r="U134" s="377">
        <v>64.5</v>
      </c>
      <c r="V134" s="311">
        <v>860</v>
      </c>
      <c r="W134" s="312">
        <v>67.599999999999994</v>
      </c>
      <c r="X134" s="329">
        <v>185</v>
      </c>
      <c r="Y134" s="330">
        <v>14.8</v>
      </c>
      <c r="Z134" s="7" t="s">
        <v>35</v>
      </c>
    </row>
    <row r="135" spans="1:26" s="12" customFormat="1" ht="13.5" customHeight="1">
      <c r="A135" s="7"/>
      <c r="B135" s="35"/>
      <c r="C135" s="36"/>
      <c r="D135" s="314"/>
      <c r="E135" s="315"/>
      <c r="F135" s="314"/>
      <c r="G135" s="315"/>
      <c r="H135" s="314"/>
      <c r="I135" s="315"/>
      <c r="J135" s="342"/>
      <c r="K135" s="343"/>
      <c r="L135" s="342"/>
      <c r="M135" s="343"/>
      <c r="N135" s="342"/>
      <c r="O135" s="343"/>
      <c r="P135" s="342"/>
      <c r="Q135" s="343"/>
      <c r="R135" s="342"/>
      <c r="S135" s="343"/>
      <c r="T135" s="344"/>
      <c r="U135" s="345"/>
      <c r="V135" s="342"/>
      <c r="W135" s="343"/>
      <c r="X135" s="342"/>
      <c r="Y135" s="343"/>
      <c r="Z135" s="7"/>
    </row>
    <row r="136" spans="1:26" s="165" customFormat="1" ht="13.5" customHeight="1">
      <c r="A136" s="164" t="s">
        <v>139</v>
      </c>
      <c r="B136" s="164" t="s">
        <v>387</v>
      </c>
      <c r="X136" s="164" t="str">
        <f>B136</f>
        <v>Long term claimant unemployment, numbers and % of all, 2019</v>
      </c>
    </row>
    <row r="137" spans="1:26" s="12" customFormat="1" ht="13.5" customHeight="1">
      <c r="B137" s="162">
        <v>43466</v>
      </c>
      <c r="C137" s="162">
        <v>43466</v>
      </c>
      <c r="D137" s="161">
        <v>43497</v>
      </c>
      <c r="E137" s="161">
        <v>43497</v>
      </c>
      <c r="F137" s="162">
        <v>43525</v>
      </c>
      <c r="G137" s="162">
        <v>43525</v>
      </c>
      <c r="H137" s="161">
        <v>43556</v>
      </c>
      <c r="I137" s="161">
        <v>43556</v>
      </c>
      <c r="J137" s="162">
        <v>43586</v>
      </c>
      <c r="K137" s="162">
        <v>43586</v>
      </c>
      <c r="L137" s="375">
        <v>43617</v>
      </c>
      <c r="M137" s="375">
        <v>43617</v>
      </c>
      <c r="N137" s="162">
        <v>43647</v>
      </c>
      <c r="O137" s="162">
        <v>43647</v>
      </c>
      <c r="P137" s="375">
        <v>43678</v>
      </c>
      <c r="Q137" s="375">
        <v>43678</v>
      </c>
      <c r="R137" s="162">
        <v>43709</v>
      </c>
      <c r="S137" s="162">
        <v>43709</v>
      </c>
      <c r="T137" s="375">
        <v>43739</v>
      </c>
      <c r="U137" s="375">
        <v>43739</v>
      </c>
      <c r="V137" s="162">
        <v>43770</v>
      </c>
      <c r="W137" s="162">
        <v>43770</v>
      </c>
      <c r="X137" s="161">
        <v>43808</v>
      </c>
      <c r="Y137" s="161">
        <v>43808</v>
      </c>
      <c r="Z137" s="7"/>
    </row>
    <row r="138" spans="1:26" s="12" customFormat="1" ht="13.5" customHeight="1">
      <c r="A138" s="20" t="s">
        <v>9</v>
      </c>
      <c r="B138" s="461">
        <v>151315</v>
      </c>
      <c r="C138" s="460">
        <v>51.8</v>
      </c>
      <c r="D138" s="114">
        <v>146825</v>
      </c>
      <c r="E138" s="115">
        <v>56.2</v>
      </c>
      <c r="F138" s="360">
        <v>146065</v>
      </c>
      <c r="G138" s="361">
        <v>59.8</v>
      </c>
      <c r="H138" s="114">
        <v>145265</v>
      </c>
      <c r="I138" s="115">
        <v>63.1</v>
      </c>
      <c r="J138" s="421">
        <v>144500</v>
      </c>
      <c r="K138" s="422">
        <v>66.400000000000006</v>
      </c>
      <c r="L138" s="376"/>
      <c r="M138" s="377"/>
      <c r="N138" s="403"/>
      <c r="O138" s="404"/>
      <c r="P138" s="376"/>
      <c r="Q138" s="377"/>
      <c r="R138" s="461"/>
      <c r="S138" s="460"/>
      <c r="T138" s="376"/>
      <c r="U138" s="377"/>
      <c r="V138" s="311"/>
      <c r="W138" s="312"/>
      <c r="X138" s="329"/>
      <c r="Y138" s="330"/>
      <c r="Z138" s="20" t="s">
        <v>9</v>
      </c>
    </row>
    <row r="139" spans="1:26" s="12" customFormat="1" ht="13.5" customHeight="1">
      <c r="A139" s="20" t="s">
        <v>8</v>
      </c>
      <c r="B139" s="461">
        <v>162240</v>
      </c>
      <c r="C139" s="460">
        <v>52.3</v>
      </c>
      <c r="D139" s="114">
        <v>157505</v>
      </c>
      <c r="E139" s="115">
        <v>56.7</v>
      </c>
      <c r="F139" s="360">
        <v>156660</v>
      </c>
      <c r="G139" s="361">
        <v>60.3</v>
      </c>
      <c r="H139" s="114">
        <v>155825</v>
      </c>
      <c r="I139" s="115">
        <v>63.5</v>
      </c>
      <c r="J139" s="421">
        <v>154975</v>
      </c>
      <c r="K139" s="422">
        <v>66.8</v>
      </c>
      <c r="L139" s="376"/>
      <c r="M139" s="377"/>
      <c r="N139" s="403"/>
      <c r="O139" s="404"/>
      <c r="P139" s="376"/>
      <c r="Q139" s="377"/>
      <c r="R139" s="461"/>
      <c r="S139" s="460"/>
      <c r="T139" s="376"/>
      <c r="U139" s="377"/>
      <c r="V139" s="311"/>
      <c r="W139" s="312"/>
      <c r="X139" s="329"/>
      <c r="Y139" s="330"/>
      <c r="Z139" s="20" t="s">
        <v>8</v>
      </c>
    </row>
    <row r="140" spans="1:26" s="12" customFormat="1" ht="13.5" customHeight="1">
      <c r="A140" s="20" t="s">
        <v>135</v>
      </c>
      <c r="B140" s="461">
        <v>12155</v>
      </c>
      <c r="C140" s="460">
        <v>47.1</v>
      </c>
      <c r="D140" s="114">
        <v>11795</v>
      </c>
      <c r="E140" s="115">
        <v>51.7</v>
      </c>
      <c r="F140" s="360">
        <v>11710</v>
      </c>
      <c r="G140" s="361">
        <v>55</v>
      </c>
      <c r="H140" s="114">
        <v>11610</v>
      </c>
      <c r="I140" s="115">
        <v>57.9</v>
      </c>
      <c r="J140" s="421">
        <v>11595</v>
      </c>
      <c r="K140" s="422">
        <v>61.1</v>
      </c>
      <c r="L140" s="376"/>
      <c r="M140" s="377"/>
      <c r="N140" s="403"/>
      <c r="O140" s="404"/>
      <c r="P140" s="376"/>
      <c r="Q140" s="377"/>
      <c r="R140" s="461"/>
      <c r="S140" s="460"/>
      <c r="T140" s="376"/>
      <c r="U140" s="377"/>
      <c r="V140" s="311"/>
      <c r="W140" s="312"/>
      <c r="X140" s="329"/>
      <c r="Y140" s="330"/>
      <c r="Z140" s="20" t="s">
        <v>135</v>
      </c>
    </row>
    <row r="141" spans="1:26" s="12" customFormat="1" ht="13.5" customHeight="1">
      <c r="A141" s="20" t="s">
        <v>136</v>
      </c>
      <c r="B141" s="461">
        <v>6275</v>
      </c>
      <c r="C141" s="460">
        <v>55.9</v>
      </c>
      <c r="D141" s="114">
        <v>6050</v>
      </c>
      <c r="E141" s="115">
        <v>56</v>
      </c>
      <c r="F141" s="360">
        <v>5960</v>
      </c>
      <c r="G141" s="361">
        <v>58.8</v>
      </c>
      <c r="H141" s="114">
        <v>5895</v>
      </c>
      <c r="I141" s="115">
        <v>61.7</v>
      </c>
      <c r="J141" s="421">
        <v>5830</v>
      </c>
      <c r="K141" s="422">
        <v>64.400000000000006</v>
      </c>
      <c r="L141" s="376"/>
      <c r="M141" s="377"/>
      <c r="N141" s="403"/>
      <c r="O141" s="404"/>
      <c r="P141" s="376"/>
      <c r="Q141" s="377"/>
      <c r="R141" s="461"/>
      <c r="S141" s="460"/>
      <c r="T141" s="376"/>
      <c r="U141" s="377"/>
      <c r="V141" s="311"/>
      <c r="W141" s="312"/>
      <c r="X141" s="329"/>
      <c r="Y141" s="330"/>
      <c r="Z141" s="20" t="s">
        <v>136</v>
      </c>
    </row>
    <row r="142" spans="1:26" s="12" customFormat="1" ht="13.5" customHeight="1">
      <c r="A142" s="20" t="s">
        <v>19</v>
      </c>
      <c r="B142" s="461">
        <v>45</v>
      </c>
      <c r="C142" s="460">
        <v>61.4</v>
      </c>
      <c r="D142" s="114">
        <v>45</v>
      </c>
      <c r="E142" s="115">
        <v>62.9</v>
      </c>
      <c r="F142" s="360">
        <v>45</v>
      </c>
      <c r="G142" s="361">
        <v>62.3</v>
      </c>
      <c r="H142" s="114">
        <v>45</v>
      </c>
      <c r="I142" s="115">
        <v>65.7</v>
      </c>
      <c r="J142" s="421">
        <v>40</v>
      </c>
      <c r="K142" s="422">
        <v>64.5</v>
      </c>
      <c r="L142" s="376"/>
      <c r="M142" s="377"/>
      <c r="N142" s="403"/>
      <c r="O142" s="404"/>
      <c r="P142" s="376"/>
      <c r="Q142" s="377"/>
      <c r="R142" s="461"/>
      <c r="S142" s="460"/>
      <c r="T142" s="376"/>
      <c r="U142" s="377"/>
      <c r="V142" s="311"/>
      <c r="W142" s="312"/>
      <c r="X142" s="329"/>
      <c r="Y142" s="330"/>
      <c r="Z142" s="20" t="s">
        <v>19</v>
      </c>
    </row>
    <row r="143" spans="1:26" s="12" customFormat="1" ht="13.5" customHeight="1">
      <c r="A143" s="20" t="s">
        <v>20</v>
      </c>
      <c r="B143" s="461">
        <v>55</v>
      </c>
      <c r="C143" s="460">
        <v>55.9</v>
      </c>
      <c r="D143" s="114">
        <v>50</v>
      </c>
      <c r="E143" s="115">
        <v>54.2</v>
      </c>
      <c r="F143" s="360">
        <v>50</v>
      </c>
      <c r="G143" s="361">
        <v>56.2</v>
      </c>
      <c r="H143" s="114">
        <v>50</v>
      </c>
      <c r="I143" s="115">
        <v>54.8</v>
      </c>
      <c r="J143" s="421">
        <v>50</v>
      </c>
      <c r="K143" s="422">
        <v>53.3</v>
      </c>
      <c r="L143" s="376"/>
      <c r="M143" s="377"/>
      <c r="N143" s="403"/>
      <c r="O143" s="404"/>
      <c r="P143" s="376"/>
      <c r="Q143" s="377"/>
      <c r="R143" s="461"/>
      <c r="S143" s="460"/>
      <c r="T143" s="376"/>
      <c r="U143" s="377"/>
      <c r="V143" s="311"/>
      <c r="W143" s="312"/>
      <c r="X143" s="329"/>
      <c r="Y143" s="330"/>
      <c r="Z143" s="20" t="s">
        <v>20</v>
      </c>
    </row>
    <row r="144" spans="1:26" s="12" customFormat="1" ht="13.5" customHeight="1">
      <c r="A144" s="20" t="s">
        <v>21</v>
      </c>
      <c r="B144" s="461">
        <v>55</v>
      </c>
      <c r="C144" s="460">
        <v>69.7</v>
      </c>
      <c r="D144" s="114">
        <v>50</v>
      </c>
      <c r="E144" s="115">
        <v>64.5</v>
      </c>
      <c r="F144" s="360">
        <v>45</v>
      </c>
      <c r="G144" s="361">
        <v>65.3</v>
      </c>
      <c r="H144" s="114">
        <v>45</v>
      </c>
      <c r="I144" s="115">
        <v>68.7</v>
      </c>
      <c r="J144" s="421">
        <v>40</v>
      </c>
      <c r="K144" s="422">
        <v>67.7</v>
      </c>
      <c r="L144" s="376"/>
      <c r="M144" s="377"/>
      <c r="N144" s="403"/>
      <c r="O144" s="404"/>
      <c r="P144" s="376"/>
      <c r="Q144" s="377"/>
      <c r="R144" s="461"/>
      <c r="S144" s="460"/>
      <c r="T144" s="376"/>
      <c r="U144" s="377"/>
      <c r="V144" s="311"/>
      <c r="W144" s="312"/>
      <c r="X144" s="329"/>
      <c r="Y144" s="330"/>
      <c r="Z144" s="20" t="s">
        <v>21</v>
      </c>
    </row>
    <row r="145" spans="1:26" s="12" customFormat="1" ht="13.5" customHeight="1">
      <c r="A145" s="20" t="s">
        <v>22</v>
      </c>
      <c r="B145" s="461">
        <v>30</v>
      </c>
      <c r="C145" s="460">
        <v>63.8</v>
      </c>
      <c r="D145" s="114">
        <v>30</v>
      </c>
      <c r="E145" s="115">
        <v>54.5</v>
      </c>
      <c r="F145" s="360">
        <v>30</v>
      </c>
      <c r="G145" s="361">
        <v>54.9</v>
      </c>
      <c r="H145" s="114">
        <v>25</v>
      </c>
      <c r="I145" s="115">
        <v>53.1</v>
      </c>
      <c r="J145" s="421">
        <v>25</v>
      </c>
      <c r="K145" s="422">
        <v>55.3</v>
      </c>
      <c r="L145" s="376"/>
      <c r="M145" s="377"/>
      <c r="N145" s="403"/>
      <c r="O145" s="404"/>
      <c r="P145" s="376"/>
      <c r="Q145" s="377"/>
      <c r="R145" s="461"/>
      <c r="S145" s="460"/>
      <c r="T145" s="376"/>
      <c r="U145" s="377"/>
      <c r="V145" s="311"/>
      <c r="W145" s="312"/>
      <c r="X145" s="329"/>
      <c r="Y145" s="330"/>
      <c r="Z145" s="20" t="s">
        <v>22</v>
      </c>
    </row>
    <row r="146" spans="1:26" s="12" customFormat="1" ht="13.5" customHeight="1">
      <c r="A146" s="20" t="s">
        <v>23</v>
      </c>
      <c r="B146" s="461">
        <v>50</v>
      </c>
      <c r="C146" s="460">
        <v>67.599999999999994</v>
      </c>
      <c r="D146" s="114">
        <v>45</v>
      </c>
      <c r="E146" s="115">
        <v>61.8</v>
      </c>
      <c r="F146" s="360">
        <v>45</v>
      </c>
      <c r="G146" s="361">
        <v>66.7</v>
      </c>
      <c r="H146" s="114">
        <v>45</v>
      </c>
      <c r="I146" s="115">
        <v>64.2</v>
      </c>
      <c r="J146" s="421">
        <v>40</v>
      </c>
      <c r="K146" s="422">
        <v>63.5</v>
      </c>
      <c r="L146" s="376"/>
      <c r="M146" s="377"/>
      <c r="N146" s="403"/>
      <c r="O146" s="404"/>
      <c r="P146" s="376"/>
      <c r="Q146" s="377"/>
      <c r="R146" s="461"/>
      <c r="S146" s="460"/>
      <c r="T146" s="376"/>
      <c r="U146" s="377"/>
      <c r="V146" s="311"/>
      <c r="W146" s="312"/>
      <c r="X146" s="329"/>
      <c r="Y146" s="330"/>
      <c r="Z146" s="20" t="s">
        <v>23</v>
      </c>
    </row>
    <row r="147" spans="1:26" s="12" customFormat="1" ht="13.5" customHeight="1">
      <c r="A147" s="20" t="s">
        <v>24</v>
      </c>
      <c r="B147" s="461">
        <v>65</v>
      </c>
      <c r="C147" s="460">
        <v>64.400000000000006</v>
      </c>
      <c r="D147" s="114">
        <v>60</v>
      </c>
      <c r="E147" s="115">
        <v>60.2</v>
      </c>
      <c r="F147" s="360">
        <v>55</v>
      </c>
      <c r="G147" s="361">
        <v>62.2</v>
      </c>
      <c r="H147" s="114">
        <v>55</v>
      </c>
      <c r="I147" s="115">
        <v>67.900000000000006</v>
      </c>
      <c r="J147" s="421">
        <v>50</v>
      </c>
      <c r="K147" s="422">
        <v>68</v>
      </c>
      <c r="L147" s="376"/>
      <c r="M147" s="377"/>
      <c r="N147" s="403"/>
      <c r="O147" s="404"/>
      <c r="P147" s="376"/>
      <c r="Q147" s="377"/>
      <c r="R147" s="461"/>
      <c r="S147" s="460"/>
      <c r="T147" s="376"/>
      <c r="U147" s="377"/>
      <c r="V147" s="311"/>
      <c r="W147" s="312"/>
      <c r="X147" s="329"/>
      <c r="Y147" s="330"/>
      <c r="Z147" s="20" t="s">
        <v>24</v>
      </c>
    </row>
    <row r="148" spans="1:26" s="12" customFormat="1" ht="13.5" customHeight="1">
      <c r="A148" s="20" t="s">
        <v>17</v>
      </c>
      <c r="B148" s="461">
        <v>410</v>
      </c>
      <c r="C148" s="460">
        <v>76.400000000000006</v>
      </c>
      <c r="D148" s="114">
        <v>370</v>
      </c>
      <c r="E148" s="115">
        <v>75.2</v>
      </c>
      <c r="F148" s="360">
        <v>355</v>
      </c>
      <c r="G148" s="361">
        <v>74.599999999999994</v>
      </c>
      <c r="H148" s="114">
        <v>335</v>
      </c>
      <c r="I148" s="115">
        <v>75.400000000000006</v>
      </c>
      <c r="J148" s="421">
        <v>325</v>
      </c>
      <c r="K148" s="422">
        <v>74.099999999999994</v>
      </c>
      <c r="L148" s="376"/>
      <c r="M148" s="377"/>
      <c r="N148" s="403"/>
      <c r="O148" s="404"/>
      <c r="P148" s="376"/>
      <c r="Q148" s="377"/>
      <c r="R148" s="461"/>
      <c r="S148" s="460"/>
      <c r="T148" s="376"/>
      <c r="U148" s="377"/>
      <c r="V148" s="311"/>
      <c r="W148" s="312"/>
      <c r="X148" s="329"/>
      <c r="Y148" s="330"/>
      <c r="Z148" s="20" t="s">
        <v>17</v>
      </c>
    </row>
    <row r="149" spans="1:26" s="12" customFormat="1" ht="13.5" customHeight="1">
      <c r="A149" s="20" t="s">
        <v>137</v>
      </c>
      <c r="B149" s="461">
        <v>300</v>
      </c>
      <c r="C149" s="460">
        <v>63.4</v>
      </c>
      <c r="D149" s="114">
        <v>285</v>
      </c>
      <c r="E149" s="115">
        <v>59.7</v>
      </c>
      <c r="F149" s="360">
        <v>270</v>
      </c>
      <c r="G149" s="361">
        <v>61.4</v>
      </c>
      <c r="H149" s="114">
        <v>265</v>
      </c>
      <c r="I149" s="115">
        <v>62.5</v>
      </c>
      <c r="J149" s="421">
        <v>245</v>
      </c>
      <c r="K149" s="422">
        <v>61.9</v>
      </c>
      <c r="L149" s="376"/>
      <c r="M149" s="377"/>
      <c r="N149" s="403"/>
      <c r="O149" s="404"/>
      <c r="P149" s="376"/>
      <c r="Q149" s="377"/>
      <c r="R149" s="461"/>
      <c r="S149" s="460"/>
      <c r="T149" s="376"/>
      <c r="U149" s="377"/>
      <c r="V149" s="311"/>
      <c r="W149" s="312"/>
      <c r="X149" s="329"/>
      <c r="Y149" s="330"/>
      <c r="Z149" s="20" t="s">
        <v>137</v>
      </c>
    </row>
    <row r="150" spans="1:26" s="12" customFormat="1" ht="13.5" customHeight="1">
      <c r="A150" s="20" t="s">
        <v>18</v>
      </c>
      <c r="B150" s="461">
        <v>175</v>
      </c>
      <c r="C150" s="460">
        <v>72.5</v>
      </c>
      <c r="D150" s="114">
        <v>165</v>
      </c>
      <c r="E150" s="115">
        <v>65.599999999999994</v>
      </c>
      <c r="F150" s="360">
        <v>160</v>
      </c>
      <c r="G150" s="361">
        <v>65.7</v>
      </c>
      <c r="H150" s="114">
        <v>155</v>
      </c>
      <c r="I150" s="115">
        <v>67</v>
      </c>
      <c r="J150" s="421">
        <v>155</v>
      </c>
      <c r="K150" s="422">
        <v>66.5</v>
      </c>
      <c r="L150" s="376"/>
      <c r="M150" s="377"/>
      <c r="N150" s="403"/>
      <c r="O150" s="404"/>
      <c r="P150" s="376"/>
      <c r="Q150" s="377"/>
      <c r="R150" s="461"/>
      <c r="S150" s="460"/>
      <c r="T150" s="376"/>
      <c r="U150" s="377"/>
      <c r="V150" s="311"/>
      <c r="W150" s="312"/>
      <c r="X150" s="329"/>
      <c r="Y150" s="330"/>
      <c r="Z150" s="20" t="s">
        <v>18</v>
      </c>
    </row>
    <row r="151" spans="1:26" s="12" customFormat="1" ht="13.5" customHeight="1">
      <c r="A151" s="7" t="s">
        <v>35</v>
      </c>
      <c r="B151" s="461">
        <v>880</v>
      </c>
      <c r="C151" s="460">
        <v>70.7</v>
      </c>
      <c r="D151" s="114">
        <v>820</v>
      </c>
      <c r="E151" s="115">
        <v>67.2</v>
      </c>
      <c r="F151" s="360">
        <v>785</v>
      </c>
      <c r="G151" s="361">
        <v>67.7</v>
      </c>
      <c r="H151" s="114">
        <v>760</v>
      </c>
      <c r="I151" s="115">
        <v>68.7</v>
      </c>
      <c r="J151" s="421">
        <v>730</v>
      </c>
      <c r="K151" s="422">
        <v>67.900000000000006</v>
      </c>
      <c r="L151" s="376"/>
      <c r="M151" s="377"/>
      <c r="N151" s="403"/>
      <c r="O151" s="404"/>
      <c r="P151" s="376"/>
      <c r="Q151" s="377"/>
      <c r="R151" s="461"/>
      <c r="S151" s="460"/>
      <c r="T151" s="376"/>
      <c r="U151" s="377"/>
      <c r="V151" s="311"/>
      <c r="W151" s="312"/>
      <c r="X151" s="329"/>
      <c r="Y151" s="330"/>
      <c r="Z151" s="7" t="s">
        <v>35</v>
      </c>
    </row>
    <row r="152" spans="1:26" s="12" customFormat="1" ht="13.5" customHeight="1">
      <c r="A152" s="7"/>
      <c r="B152" s="35"/>
      <c r="C152" s="36"/>
      <c r="D152" s="314"/>
      <c r="E152" s="315"/>
      <c r="F152" s="314"/>
      <c r="G152" s="315"/>
      <c r="H152" s="314"/>
      <c r="I152" s="315"/>
      <c r="J152" s="342"/>
      <c r="K152" s="343"/>
      <c r="L152" s="342"/>
      <c r="M152" s="343"/>
      <c r="N152" s="342"/>
      <c r="O152" s="343"/>
      <c r="P152" s="342"/>
      <c r="Q152" s="343"/>
      <c r="R152" s="342"/>
      <c r="S152" s="343"/>
      <c r="T152" s="344"/>
      <c r="U152" s="345"/>
      <c r="V152" s="342"/>
      <c r="W152" s="343"/>
      <c r="X152" s="342"/>
      <c r="Y152" s="343"/>
      <c r="Z152" s="7"/>
    </row>
    <row r="153" spans="1:26" ht="13.5" customHeight="1">
      <c r="A153" s="228" t="s">
        <v>169</v>
      </c>
      <c r="T153" s="331"/>
      <c r="U153" s="331"/>
    </row>
    <row r="154" spans="1:26" s="165" customFormat="1" ht="13.5" customHeight="1">
      <c r="A154" s="164" t="s">
        <v>139</v>
      </c>
      <c r="B154" s="164" t="s">
        <v>140</v>
      </c>
      <c r="Y154" s="164" t="str">
        <f>B154</f>
        <v>Claimant unemployment of up to 4 weeks, numbers and % of all, 2012</v>
      </c>
    </row>
    <row r="155" spans="1:26" s="12" customFormat="1" ht="13.5" customHeight="1">
      <c r="B155" s="162">
        <v>40909</v>
      </c>
      <c r="C155" s="162">
        <v>40909</v>
      </c>
      <c r="D155" s="161">
        <v>40940</v>
      </c>
      <c r="E155" s="161">
        <v>40940</v>
      </c>
      <c r="F155" s="162">
        <v>40969</v>
      </c>
      <c r="G155" s="162">
        <v>40969</v>
      </c>
      <c r="H155" s="161">
        <v>41000</v>
      </c>
      <c r="I155" s="161">
        <v>41000</v>
      </c>
      <c r="J155" s="162">
        <v>41030</v>
      </c>
      <c r="K155" s="162">
        <v>41030</v>
      </c>
      <c r="L155" s="161">
        <v>41061</v>
      </c>
      <c r="M155" s="161">
        <v>41061</v>
      </c>
      <c r="N155" s="162">
        <v>41091</v>
      </c>
      <c r="O155" s="162">
        <v>41091</v>
      </c>
      <c r="P155" s="161">
        <v>41122</v>
      </c>
      <c r="Q155" s="161">
        <v>41122</v>
      </c>
      <c r="R155" s="162">
        <v>41153</v>
      </c>
      <c r="S155" s="162">
        <v>41153</v>
      </c>
      <c r="T155" s="161">
        <v>41183</v>
      </c>
      <c r="U155" s="161">
        <v>41183</v>
      </c>
      <c r="V155" s="162">
        <v>41214</v>
      </c>
      <c r="W155" s="162">
        <v>41214</v>
      </c>
      <c r="X155" s="161">
        <v>41244</v>
      </c>
      <c r="Y155" s="161">
        <v>41244</v>
      </c>
    </row>
    <row r="156" spans="1:26" s="12" customFormat="1" ht="13.5" customHeight="1">
      <c r="A156" s="20" t="s">
        <v>9</v>
      </c>
      <c r="B156" s="35">
        <v>229595</v>
      </c>
      <c r="C156" s="36">
        <v>14.5</v>
      </c>
      <c r="D156" s="114">
        <v>243240</v>
      </c>
      <c r="E156" s="115">
        <v>15</v>
      </c>
      <c r="F156" s="35">
        <v>211210</v>
      </c>
      <c r="G156" s="36">
        <v>13.2</v>
      </c>
      <c r="H156" s="114">
        <v>191365</v>
      </c>
      <c r="I156" s="115">
        <v>12.3</v>
      </c>
      <c r="J156" s="35">
        <v>197310</v>
      </c>
      <c r="K156" s="36">
        <v>12.9</v>
      </c>
      <c r="L156" s="114">
        <v>195450</v>
      </c>
      <c r="M156" s="115">
        <v>13</v>
      </c>
      <c r="N156" s="35">
        <v>234060</v>
      </c>
      <c r="O156" s="36">
        <v>15.5</v>
      </c>
      <c r="P156" s="114">
        <v>222640</v>
      </c>
      <c r="Q156" s="115">
        <v>14.8</v>
      </c>
      <c r="R156" s="35">
        <v>239790</v>
      </c>
      <c r="S156" s="36">
        <v>16.100000000000001</v>
      </c>
      <c r="T156" s="114">
        <v>236575</v>
      </c>
      <c r="U156" s="115">
        <v>16</v>
      </c>
      <c r="V156" s="35">
        <v>218385</v>
      </c>
      <c r="W156" s="36">
        <v>14.9</v>
      </c>
      <c r="X156" s="114">
        <v>201405</v>
      </c>
      <c r="Y156" s="115">
        <v>13.8</v>
      </c>
      <c r="Z156" s="20" t="s">
        <v>9</v>
      </c>
    </row>
    <row r="157" spans="1:26" s="12" customFormat="1" ht="13.5" customHeight="1">
      <c r="A157" s="20" t="s">
        <v>8</v>
      </c>
      <c r="B157" s="35">
        <v>236810</v>
      </c>
      <c r="C157" s="36">
        <v>14.4</v>
      </c>
      <c r="D157" s="114">
        <v>250780</v>
      </c>
      <c r="E157" s="115">
        <v>14.9</v>
      </c>
      <c r="F157" s="35">
        <v>217870</v>
      </c>
      <c r="G157" s="36">
        <v>13.1</v>
      </c>
      <c r="H157" s="114">
        <v>197710</v>
      </c>
      <c r="I157" s="115">
        <v>12.3</v>
      </c>
      <c r="J157" s="35">
        <v>203560</v>
      </c>
      <c r="K157" s="36">
        <v>12.8</v>
      </c>
      <c r="L157" s="114">
        <v>202360</v>
      </c>
      <c r="M157" s="115">
        <v>13</v>
      </c>
      <c r="N157" s="35">
        <v>242545</v>
      </c>
      <c r="O157" s="36">
        <v>15.5</v>
      </c>
      <c r="P157" s="114">
        <v>229870</v>
      </c>
      <c r="Q157" s="115">
        <v>14.7</v>
      </c>
      <c r="R157" s="35">
        <v>248165</v>
      </c>
      <c r="S157" s="36">
        <v>16</v>
      </c>
      <c r="T157" s="114">
        <v>244035</v>
      </c>
      <c r="U157" s="115">
        <v>15.8</v>
      </c>
      <c r="V157" s="35">
        <v>225365</v>
      </c>
      <c r="W157" s="36">
        <v>14.7</v>
      </c>
      <c r="X157" s="114">
        <v>207810</v>
      </c>
      <c r="Y157" s="115">
        <v>13.7</v>
      </c>
      <c r="Z157" s="20" t="s">
        <v>8</v>
      </c>
    </row>
    <row r="158" spans="1:26" s="12" customFormat="1" ht="13.5" customHeight="1">
      <c r="A158" s="20" t="s">
        <v>135</v>
      </c>
      <c r="B158" s="35">
        <v>23945</v>
      </c>
      <c r="C158" s="36">
        <v>16.3</v>
      </c>
      <c r="D158" s="114">
        <v>26390</v>
      </c>
      <c r="E158" s="115">
        <v>17.399999999999999</v>
      </c>
      <c r="F158" s="35">
        <v>22505</v>
      </c>
      <c r="G158" s="36">
        <v>15</v>
      </c>
      <c r="H158" s="114">
        <v>19510</v>
      </c>
      <c r="I158" s="115">
        <v>13.6</v>
      </c>
      <c r="J158" s="35">
        <v>20120</v>
      </c>
      <c r="K158" s="36">
        <v>14.3</v>
      </c>
      <c r="L158" s="114">
        <v>19150</v>
      </c>
      <c r="M158" s="115">
        <v>14</v>
      </c>
      <c r="N158" s="35">
        <v>22890</v>
      </c>
      <c r="O158" s="36">
        <v>16.8</v>
      </c>
      <c r="P158" s="114">
        <v>22080</v>
      </c>
      <c r="Q158" s="115">
        <v>16.3</v>
      </c>
      <c r="R158" s="35">
        <v>23790</v>
      </c>
      <c r="S158" s="36">
        <v>17.8</v>
      </c>
      <c r="T158" s="114">
        <v>24380</v>
      </c>
      <c r="U158" s="115">
        <v>18.3</v>
      </c>
      <c r="V158" s="35">
        <v>22465</v>
      </c>
      <c r="W158" s="36">
        <v>16.899999999999999</v>
      </c>
      <c r="X158" s="114">
        <v>20640</v>
      </c>
      <c r="Y158" s="115">
        <v>15.7</v>
      </c>
      <c r="Z158" s="20" t="s">
        <v>135</v>
      </c>
    </row>
    <row r="159" spans="1:26" s="12" customFormat="1" ht="13.5" customHeight="1">
      <c r="A159" s="20" t="s">
        <v>136</v>
      </c>
      <c r="B159" s="35">
        <v>16920</v>
      </c>
      <c r="C159" s="36">
        <v>17.600000000000001</v>
      </c>
      <c r="D159" s="114">
        <v>16970</v>
      </c>
      <c r="E159" s="115">
        <v>17.2</v>
      </c>
      <c r="F159" s="35">
        <v>14635</v>
      </c>
      <c r="G159" s="36">
        <v>15.1</v>
      </c>
      <c r="H159" s="114">
        <v>12905</v>
      </c>
      <c r="I159" s="115">
        <v>14.1</v>
      </c>
      <c r="J159" s="35">
        <v>13180</v>
      </c>
      <c r="K159" s="36">
        <v>14.8</v>
      </c>
      <c r="L159" s="114">
        <v>12420</v>
      </c>
      <c r="M159" s="115">
        <v>14.4</v>
      </c>
      <c r="N159" s="35">
        <v>14975</v>
      </c>
      <c r="O159" s="36">
        <v>17.399999999999999</v>
      </c>
      <c r="P159" s="114">
        <v>14500</v>
      </c>
      <c r="Q159" s="115">
        <v>16.899999999999999</v>
      </c>
      <c r="R159" s="35">
        <v>15130</v>
      </c>
      <c r="S159" s="36">
        <v>17.899999999999999</v>
      </c>
      <c r="T159" s="114">
        <v>16165</v>
      </c>
      <c r="U159" s="115">
        <v>19.100000000000001</v>
      </c>
      <c r="V159" s="35">
        <v>15160</v>
      </c>
      <c r="W159" s="36">
        <v>17.899999999999999</v>
      </c>
      <c r="X159" s="114">
        <v>13845</v>
      </c>
      <c r="Y159" s="115">
        <v>16.399999999999999</v>
      </c>
      <c r="Z159" s="20" t="s">
        <v>136</v>
      </c>
    </row>
    <row r="160" spans="1:26" s="12" customFormat="1" ht="13.5" customHeight="1">
      <c r="A160" s="20" t="s">
        <v>19</v>
      </c>
      <c r="B160" s="35">
        <v>120</v>
      </c>
      <c r="C160" s="36">
        <v>22.8</v>
      </c>
      <c r="D160" s="114">
        <v>100</v>
      </c>
      <c r="E160" s="115">
        <v>19</v>
      </c>
      <c r="F160" s="35">
        <v>115</v>
      </c>
      <c r="G160" s="36">
        <v>21.7</v>
      </c>
      <c r="H160" s="114">
        <v>75</v>
      </c>
      <c r="I160" s="115">
        <v>16.100000000000001</v>
      </c>
      <c r="J160" s="35">
        <v>100</v>
      </c>
      <c r="K160" s="36">
        <v>21.7</v>
      </c>
      <c r="L160" s="114">
        <v>80</v>
      </c>
      <c r="M160" s="115">
        <v>17.7</v>
      </c>
      <c r="N160" s="35">
        <v>105</v>
      </c>
      <c r="O160" s="36">
        <v>22.7</v>
      </c>
      <c r="P160" s="114">
        <v>100</v>
      </c>
      <c r="Q160" s="115">
        <v>22.3</v>
      </c>
      <c r="R160" s="35">
        <v>85</v>
      </c>
      <c r="S160" s="36">
        <v>19</v>
      </c>
      <c r="T160" s="114">
        <v>90</v>
      </c>
      <c r="U160" s="115">
        <v>20.399999999999999</v>
      </c>
      <c r="V160" s="35">
        <v>90</v>
      </c>
      <c r="W160" s="36">
        <v>20.3</v>
      </c>
      <c r="X160" s="114">
        <v>95</v>
      </c>
      <c r="Y160" s="115">
        <v>20.6</v>
      </c>
      <c r="Z160" s="20" t="s">
        <v>19</v>
      </c>
    </row>
    <row r="161" spans="1:26" s="12" customFormat="1" ht="13.5" customHeight="1">
      <c r="A161" s="20" t="s">
        <v>20</v>
      </c>
      <c r="B161" s="35">
        <v>170</v>
      </c>
      <c r="C161" s="36">
        <v>23.6</v>
      </c>
      <c r="D161" s="114">
        <v>155</v>
      </c>
      <c r="E161" s="115">
        <v>22.1</v>
      </c>
      <c r="F161" s="35">
        <v>140</v>
      </c>
      <c r="G161" s="36">
        <v>19.8</v>
      </c>
      <c r="H161" s="114">
        <v>95</v>
      </c>
      <c r="I161" s="115">
        <v>15.6</v>
      </c>
      <c r="J161" s="35">
        <v>150</v>
      </c>
      <c r="K161" s="36">
        <v>24.4</v>
      </c>
      <c r="L161" s="114">
        <v>125</v>
      </c>
      <c r="M161" s="115">
        <v>20.2</v>
      </c>
      <c r="N161" s="35">
        <v>155</v>
      </c>
      <c r="O161" s="36">
        <v>25.2</v>
      </c>
      <c r="P161" s="114">
        <v>125</v>
      </c>
      <c r="Q161" s="115">
        <v>20.399999999999999</v>
      </c>
      <c r="R161" s="35">
        <v>150</v>
      </c>
      <c r="S161" s="36">
        <v>24.9</v>
      </c>
      <c r="T161" s="114">
        <v>130</v>
      </c>
      <c r="U161" s="115">
        <v>22.4</v>
      </c>
      <c r="V161" s="35">
        <v>155</v>
      </c>
      <c r="W161" s="36">
        <v>24.8</v>
      </c>
      <c r="X161" s="114">
        <v>125</v>
      </c>
      <c r="Y161" s="115">
        <v>19.8</v>
      </c>
      <c r="Z161" s="20" t="s">
        <v>20</v>
      </c>
    </row>
    <row r="162" spans="1:26" s="12" customFormat="1" ht="13.5" customHeight="1">
      <c r="A162" s="20" t="s">
        <v>21</v>
      </c>
      <c r="B162" s="35">
        <v>110</v>
      </c>
      <c r="C162" s="36">
        <v>18.7</v>
      </c>
      <c r="D162" s="114">
        <v>135</v>
      </c>
      <c r="E162" s="115">
        <v>21.5</v>
      </c>
      <c r="F162" s="35">
        <v>105</v>
      </c>
      <c r="G162" s="36">
        <v>17.7</v>
      </c>
      <c r="H162" s="114">
        <v>95</v>
      </c>
      <c r="I162" s="115">
        <v>17.7</v>
      </c>
      <c r="J162" s="35">
        <v>115</v>
      </c>
      <c r="K162" s="36">
        <v>20.7</v>
      </c>
      <c r="L162" s="114">
        <v>100</v>
      </c>
      <c r="M162" s="115">
        <v>18.5</v>
      </c>
      <c r="N162" s="35">
        <v>95</v>
      </c>
      <c r="O162" s="36">
        <v>18.5</v>
      </c>
      <c r="P162" s="114">
        <v>100</v>
      </c>
      <c r="Q162" s="115">
        <v>19.100000000000001</v>
      </c>
      <c r="R162" s="35">
        <v>120</v>
      </c>
      <c r="S162" s="36">
        <v>23.5</v>
      </c>
      <c r="T162" s="114">
        <v>115</v>
      </c>
      <c r="U162" s="115">
        <v>23.4</v>
      </c>
      <c r="V162" s="35">
        <v>105</v>
      </c>
      <c r="W162" s="36">
        <v>20.8</v>
      </c>
      <c r="X162" s="114">
        <v>95</v>
      </c>
      <c r="Y162" s="115">
        <v>18.899999999999999</v>
      </c>
      <c r="Z162" s="20" t="s">
        <v>21</v>
      </c>
    </row>
    <row r="163" spans="1:26" s="12" customFormat="1" ht="13.5" customHeight="1">
      <c r="A163" s="20" t="s">
        <v>22</v>
      </c>
      <c r="B163" s="35">
        <v>115</v>
      </c>
      <c r="C163" s="36">
        <v>22.9</v>
      </c>
      <c r="D163" s="114">
        <v>105</v>
      </c>
      <c r="E163" s="115">
        <v>20.399999999999999</v>
      </c>
      <c r="F163" s="35">
        <v>95</v>
      </c>
      <c r="G163" s="36">
        <v>19.7</v>
      </c>
      <c r="H163" s="114">
        <v>80</v>
      </c>
      <c r="I163" s="115">
        <v>17.7</v>
      </c>
      <c r="J163" s="35">
        <v>80</v>
      </c>
      <c r="K163" s="36">
        <v>19.399999999999999</v>
      </c>
      <c r="L163" s="114">
        <v>60</v>
      </c>
      <c r="M163" s="115">
        <v>16.899999999999999</v>
      </c>
      <c r="N163" s="35">
        <v>85</v>
      </c>
      <c r="O163" s="36">
        <v>23.1</v>
      </c>
      <c r="P163" s="114">
        <v>85</v>
      </c>
      <c r="Q163" s="115">
        <v>24.3</v>
      </c>
      <c r="R163" s="35">
        <v>85</v>
      </c>
      <c r="S163" s="36">
        <v>24.7</v>
      </c>
      <c r="T163" s="114">
        <v>100</v>
      </c>
      <c r="U163" s="115">
        <v>26.4</v>
      </c>
      <c r="V163" s="35">
        <v>95</v>
      </c>
      <c r="W163" s="36">
        <v>24.1</v>
      </c>
      <c r="X163" s="114">
        <v>100</v>
      </c>
      <c r="Y163" s="115">
        <v>23.6</v>
      </c>
      <c r="Z163" s="20" t="s">
        <v>22</v>
      </c>
    </row>
    <row r="164" spans="1:26" s="12" customFormat="1" ht="13.5" customHeight="1">
      <c r="A164" s="20" t="s">
        <v>23</v>
      </c>
      <c r="B164" s="35">
        <v>185</v>
      </c>
      <c r="C164" s="36">
        <v>21.1</v>
      </c>
      <c r="D164" s="114">
        <v>180</v>
      </c>
      <c r="E164" s="115">
        <v>20.399999999999999</v>
      </c>
      <c r="F164" s="35">
        <v>180</v>
      </c>
      <c r="G164" s="36">
        <v>21.6</v>
      </c>
      <c r="H164" s="114">
        <v>155</v>
      </c>
      <c r="I164" s="115">
        <v>20.6</v>
      </c>
      <c r="J164" s="35">
        <v>150</v>
      </c>
      <c r="K164" s="36">
        <v>20.7</v>
      </c>
      <c r="L164" s="114">
        <v>125</v>
      </c>
      <c r="M164" s="115">
        <v>19.2</v>
      </c>
      <c r="N164" s="35">
        <v>160</v>
      </c>
      <c r="O164" s="36">
        <v>24.4</v>
      </c>
      <c r="P164" s="114">
        <v>150</v>
      </c>
      <c r="Q164" s="115">
        <v>23.2</v>
      </c>
      <c r="R164" s="35">
        <v>145</v>
      </c>
      <c r="S164" s="36">
        <v>22.7</v>
      </c>
      <c r="T164" s="114">
        <v>170</v>
      </c>
      <c r="U164" s="115">
        <v>25.2</v>
      </c>
      <c r="V164" s="35">
        <v>185</v>
      </c>
      <c r="W164" s="36">
        <v>26.2</v>
      </c>
      <c r="X164" s="114">
        <v>175</v>
      </c>
      <c r="Y164" s="115">
        <v>23.8</v>
      </c>
      <c r="Z164" s="20" t="s">
        <v>23</v>
      </c>
    </row>
    <row r="165" spans="1:26" s="12" customFormat="1" ht="13.5" customHeight="1">
      <c r="A165" s="20" t="s">
        <v>24</v>
      </c>
      <c r="B165" s="35">
        <v>275</v>
      </c>
      <c r="C165" s="36">
        <v>18.899999999999999</v>
      </c>
      <c r="D165" s="114">
        <v>270</v>
      </c>
      <c r="E165" s="115">
        <v>18.399999999999999</v>
      </c>
      <c r="F165" s="35">
        <v>225</v>
      </c>
      <c r="G165" s="36">
        <v>16.600000000000001</v>
      </c>
      <c r="H165" s="114">
        <v>190</v>
      </c>
      <c r="I165" s="115">
        <v>16.7</v>
      </c>
      <c r="J165" s="35">
        <v>210</v>
      </c>
      <c r="K165" s="36">
        <v>20.2</v>
      </c>
      <c r="L165" s="114">
        <v>205</v>
      </c>
      <c r="M165" s="115">
        <v>20.8</v>
      </c>
      <c r="N165" s="35">
        <v>240</v>
      </c>
      <c r="O165" s="36">
        <v>25</v>
      </c>
      <c r="P165" s="114">
        <v>205</v>
      </c>
      <c r="Q165" s="115">
        <v>22.8</v>
      </c>
      <c r="R165" s="35">
        <v>245</v>
      </c>
      <c r="S165" s="36">
        <v>25.9</v>
      </c>
      <c r="T165" s="114">
        <v>290</v>
      </c>
      <c r="U165" s="115">
        <v>28.3</v>
      </c>
      <c r="V165" s="35">
        <v>295</v>
      </c>
      <c r="W165" s="36">
        <v>26.5</v>
      </c>
      <c r="X165" s="114">
        <v>285</v>
      </c>
      <c r="Y165" s="115">
        <v>23</v>
      </c>
      <c r="Z165" s="20" t="s">
        <v>24</v>
      </c>
    </row>
    <row r="166" spans="1:26" s="12" customFormat="1" ht="13.5" customHeight="1">
      <c r="A166" s="20" t="s">
        <v>17</v>
      </c>
      <c r="B166" s="35">
        <v>750</v>
      </c>
      <c r="C166" s="36">
        <v>19.100000000000001</v>
      </c>
      <c r="D166" s="114">
        <v>770</v>
      </c>
      <c r="E166" s="115">
        <v>18.899999999999999</v>
      </c>
      <c r="F166" s="35">
        <v>640</v>
      </c>
      <c r="G166" s="36">
        <v>15.9</v>
      </c>
      <c r="H166" s="114">
        <v>575</v>
      </c>
      <c r="I166" s="115">
        <v>15.2</v>
      </c>
      <c r="J166" s="35">
        <v>655</v>
      </c>
      <c r="K166" s="36">
        <v>17.7</v>
      </c>
      <c r="L166" s="114">
        <v>605</v>
      </c>
      <c r="M166" s="115">
        <v>16.8</v>
      </c>
      <c r="N166" s="35">
        <v>700</v>
      </c>
      <c r="O166" s="36">
        <v>19.600000000000001</v>
      </c>
      <c r="P166" s="114">
        <v>665</v>
      </c>
      <c r="Q166" s="115">
        <v>18.8</v>
      </c>
      <c r="R166" s="35">
        <v>685</v>
      </c>
      <c r="S166" s="36">
        <v>19.7</v>
      </c>
      <c r="T166" s="114">
        <v>715</v>
      </c>
      <c r="U166" s="115">
        <v>20.5</v>
      </c>
      <c r="V166" s="35">
        <v>705</v>
      </c>
      <c r="W166" s="36">
        <v>19.5</v>
      </c>
      <c r="X166" s="114">
        <v>625</v>
      </c>
      <c r="Y166" s="115">
        <v>17.2</v>
      </c>
      <c r="Z166" s="20" t="s">
        <v>17</v>
      </c>
    </row>
    <row r="167" spans="1:26" s="12" customFormat="1" ht="13.5" customHeight="1">
      <c r="A167" s="20" t="s">
        <v>137</v>
      </c>
      <c r="B167" s="35">
        <v>975</v>
      </c>
      <c r="C167" s="36">
        <v>20.9</v>
      </c>
      <c r="D167" s="114">
        <v>945</v>
      </c>
      <c r="E167" s="115">
        <v>20</v>
      </c>
      <c r="F167" s="35">
        <v>865</v>
      </c>
      <c r="G167" s="36">
        <v>19.100000000000001</v>
      </c>
      <c r="H167" s="114">
        <v>690</v>
      </c>
      <c r="I167" s="115">
        <v>17.399999999999999</v>
      </c>
      <c r="J167" s="35">
        <v>805</v>
      </c>
      <c r="K167" s="36">
        <v>21.2</v>
      </c>
      <c r="L167" s="114">
        <v>695</v>
      </c>
      <c r="M167" s="115">
        <v>19.3</v>
      </c>
      <c r="N167" s="35">
        <v>840</v>
      </c>
      <c r="O167" s="36">
        <v>23.5</v>
      </c>
      <c r="P167" s="114">
        <v>765</v>
      </c>
      <c r="Q167" s="115">
        <v>22</v>
      </c>
      <c r="R167" s="35">
        <v>830</v>
      </c>
      <c r="S167" s="36">
        <v>23.8</v>
      </c>
      <c r="T167" s="114">
        <v>900</v>
      </c>
      <c r="U167" s="115">
        <v>24.9</v>
      </c>
      <c r="V167" s="35">
        <v>925</v>
      </c>
      <c r="W167" s="36">
        <v>24.4</v>
      </c>
      <c r="X167" s="114">
        <v>870</v>
      </c>
      <c r="Y167" s="115">
        <v>21.9</v>
      </c>
      <c r="Z167" s="20" t="s">
        <v>137</v>
      </c>
    </row>
    <row r="168" spans="1:26" s="12" customFormat="1" ht="13.5" customHeight="1">
      <c r="A168" s="20" t="s">
        <v>18</v>
      </c>
      <c r="B168" s="35">
        <v>470</v>
      </c>
      <c r="C168" s="36">
        <v>22.3</v>
      </c>
      <c r="D168" s="114">
        <v>440</v>
      </c>
      <c r="E168" s="115">
        <v>20.5</v>
      </c>
      <c r="F168" s="35">
        <v>400</v>
      </c>
      <c r="G168" s="36">
        <v>19.2</v>
      </c>
      <c r="H168" s="114">
        <v>335</v>
      </c>
      <c r="I168" s="115">
        <v>17.2</v>
      </c>
      <c r="J168" s="35">
        <v>330</v>
      </c>
      <c r="K168" s="36">
        <v>18.399999999999999</v>
      </c>
      <c r="L168" s="114">
        <v>350</v>
      </c>
      <c r="M168" s="115">
        <v>20.100000000000001</v>
      </c>
      <c r="N168" s="35">
        <v>385</v>
      </c>
      <c r="O168" s="36">
        <v>22.8</v>
      </c>
      <c r="P168" s="114">
        <v>415</v>
      </c>
      <c r="Q168" s="115">
        <v>24.8</v>
      </c>
      <c r="R168" s="35">
        <v>365</v>
      </c>
      <c r="S168" s="36">
        <v>23.3</v>
      </c>
      <c r="T168" s="114">
        <v>430</v>
      </c>
      <c r="U168" s="115">
        <v>26.7</v>
      </c>
      <c r="V168" s="35">
        <v>410</v>
      </c>
      <c r="W168" s="36">
        <v>24.8</v>
      </c>
      <c r="X168" s="114">
        <v>410</v>
      </c>
      <c r="Y168" s="115">
        <v>24.4</v>
      </c>
      <c r="Z168" s="20" t="s">
        <v>18</v>
      </c>
    </row>
    <row r="169" spans="1:26" s="12" customFormat="1" ht="13.5" customHeight="1">
      <c r="A169" s="7" t="s">
        <v>35</v>
      </c>
      <c r="B169" s="35">
        <v>2195</v>
      </c>
      <c r="C169" s="36">
        <v>20.5</v>
      </c>
      <c r="D169" s="114">
        <v>2155</v>
      </c>
      <c r="E169" s="115">
        <v>19.7</v>
      </c>
      <c r="F169" s="35">
        <v>1905</v>
      </c>
      <c r="G169" s="36">
        <v>17.899999999999999</v>
      </c>
      <c r="H169" s="114">
        <v>1600</v>
      </c>
      <c r="I169" s="115">
        <v>16.5</v>
      </c>
      <c r="J169" s="35">
        <v>1790</v>
      </c>
      <c r="K169" s="36">
        <v>19.2</v>
      </c>
      <c r="L169" s="114">
        <v>1650</v>
      </c>
      <c r="M169" s="115">
        <v>18.5</v>
      </c>
      <c r="N169" s="35">
        <v>1920</v>
      </c>
      <c r="O169" s="36">
        <v>21.8</v>
      </c>
      <c r="P169" s="114">
        <v>1845</v>
      </c>
      <c r="Q169" s="115">
        <v>21.2</v>
      </c>
      <c r="R169" s="35">
        <v>1885</v>
      </c>
      <c r="S169" s="36">
        <v>22</v>
      </c>
      <c r="T169" s="114">
        <v>2045</v>
      </c>
      <c r="U169" s="115">
        <v>23.5</v>
      </c>
      <c r="V169" s="35">
        <v>2035</v>
      </c>
      <c r="W169" s="36">
        <v>22.5</v>
      </c>
      <c r="X169" s="114">
        <v>1905</v>
      </c>
      <c r="Y169" s="115">
        <v>20.5</v>
      </c>
      <c r="Z169" s="7" t="s">
        <v>35</v>
      </c>
    </row>
    <row r="170" spans="1:26" s="12" customFormat="1" ht="13.5" customHeight="1"/>
    <row r="171" spans="1:26" s="165" customFormat="1" ht="13.5" customHeight="1">
      <c r="A171" s="164" t="s">
        <v>139</v>
      </c>
      <c r="B171" s="164" t="s">
        <v>246</v>
      </c>
      <c r="Y171" s="164" t="str">
        <f>B171</f>
        <v>Claimant unemployment of up to 4 weeks, numbers and % of all, 2013</v>
      </c>
    </row>
    <row r="172" spans="1:26" s="12" customFormat="1" ht="13.5" customHeight="1">
      <c r="B172" s="162">
        <v>41275</v>
      </c>
      <c r="C172" s="162">
        <v>41275</v>
      </c>
      <c r="D172" s="258">
        <f t="shared" ref="D172:Y172" si="8">B172+31</f>
        <v>41306</v>
      </c>
      <c r="E172" s="258">
        <f t="shared" si="8"/>
        <v>41306</v>
      </c>
      <c r="F172" s="55">
        <f t="shared" si="8"/>
        <v>41337</v>
      </c>
      <c r="G172" s="55">
        <f t="shared" si="8"/>
        <v>41337</v>
      </c>
      <c r="H172" s="258">
        <f t="shared" si="8"/>
        <v>41368</v>
      </c>
      <c r="I172" s="258">
        <f t="shared" si="8"/>
        <v>41368</v>
      </c>
      <c r="J172" s="55">
        <f t="shared" si="8"/>
        <v>41399</v>
      </c>
      <c r="K172" s="55">
        <f t="shared" si="8"/>
        <v>41399</v>
      </c>
      <c r="L172" s="258">
        <f t="shared" si="8"/>
        <v>41430</v>
      </c>
      <c r="M172" s="258">
        <f t="shared" si="8"/>
        <v>41430</v>
      </c>
      <c r="N172" s="55">
        <f t="shared" si="8"/>
        <v>41461</v>
      </c>
      <c r="O172" s="55">
        <f t="shared" si="8"/>
        <v>41461</v>
      </c>
      <c r="P172" s="258">
        <f t="shared" si="8"/>
        <v>41492</v>
      </c>
      <c r="Q172" s="258">
        <f t="shared" si="8"/>
        <v>41492</v>
      </c>
      <c r="R172" s="55">
        <f t="shared" si="8"/>
        <v>41523</v>
      </c>
      <c r="S172" s="55">
        <f t="shared" si="8"/>
        <v>41523</v>
      </c>
      <c r="T172" s="258">
        <f t="shared" si="8"/>
        <v>41554</v>
      </c>
      <c r="U172" s="258">
        <f t="shared" si="8"/>
        <v>41554</v>
      </c>
      <c r="V172" s="55">
        <f t="shared" si="8"/>
        <v>41585</v>
      </c>
      <c r="W172" s="55">
        <f t="shared" si="8"/>
        <v>41585</v>
      </c>
      <c r="X172" s="258">
        <f t="shared" si="8"/>
        <v>41616</v>
      </c>
      <c r="Y172" s="258">
        <f t="shared" si="8"/>
        <v>41616</v>
      </c>
    </row>
    <row r="173" spans="1:26" s="12" customFormat="1" ht="13.5" customHeight="1">
      <c r="A173" s="20" t="s">
        <v>9</v>
      </c>
      <c r="B173" s="254">
        <v>211835</v>
      </c>
      <c r="C173" s="255">
        <v>14</v>
      </c>
      <c r="D173" s="114">
        <v>224245</v>
      </c>
      <c r="E173" s="115">
        <v>14.5</v>
      </c>
      <c r="F173" s="35">
        <v>196465</v>
      </c>
      <c r="G173" s="36">
        <v>13</v>
      </c>
      <c r="H173" s="114">
        <v>178070</v>
      </c>
      <c r="I173" s="115">
        <v>12.1</v>
      </c>
      <c r="J173" s="35">
        <v>173730</v>
      </c>
      <c r="K173" s="36">
        <v>12.1</v>
      </c>
      <c r="L173" s="114">
        <v>179055</v>
      </c>
      <c r="M173" s="115">
        <v>13</v>
      </c>
      <c r="N173" s="35">
        <v>197765</v>
      </c>
      <c r="O173" s="36">
        <v>14.6</v>
      </c>
      <c r="P173" s="114">
        <v>187820</v>
      </c>
      <c r="Q173" s="115">
        <v>14.2</v>
      </c>
      <c r="R173" s="35">
        <v>192650</v>
      </c>
      <c r="S173" s="36">
        <v>15.3</v>
      </c>
      <c r="T173" s="114">
        <v>185045</v>
      </c>
      <c r="U173" s="115">
        <v>15.3</v>
      </c>
      <c r="V173" s="35">
        <v>178115</v>
      </c>
      <c r="W173" s="36">
        <v>15.3</v>
      </c>
      <c r="X173" s="114">
        <v>170280</v>
      </c>
      <c r="Y173" s="115">
        <v>14.9</v>
      </c>
      <c r="Z173" s="20" t="s">
        <v>9</v>
      </c>
    </row>
    <row r="174" spans="1:26" s="12" customFormat="1" ht="13.5" customHeight="1">
      <c r="A174" s="20" t="s">
        <v>8</v>
      </c>
      <c r="B174" s="254">
        <v>218265</v>
      </c>
      <c r="C174" s="255">
        <v>13.8</v>
      </c>
      <c r="D174" s="114">
        <v>230860</v>
      </c>
      <c r="E174" s="115">
        <v>14.3</v>
      </c>
      <c r="F174" s="35">
        <v>202050</v>
      </c>
      <c r="G174" s="36">
        <v>12.8</v>
      </c>
      <c r="H174" s="114">
        <v>183540</v>
      </c>
      <c r="I174" s="115">
        <v>12</v>
      </c>
      <c r="J174" s="35">
        <v>179340</v>
      </c>
      <c r="K174" s="36">
        <v>12</v>
      </c>
      <c r="L174" s="114">
        <v>185225</v>
      </c>
      <c r="M174" s="115">
        <v>12.9</v>
      </c>
      <c r="N174" s="35">
        <v>205195</v>
      </c>
      <c r="O174" s="36">
        <v>14.5</v>
      </c>
      <c r="P174" s="114">
        <v>194095</v>
      </c>
      <c r="Q174" s="115">
        <v>14</v>
      </c>
      <c r="R174" s="35">
        <v>199965</v>
      </c>
      <c r="S174" s="36">
        <v>15.1</v>
      </c>
      <c r="T174" s="114">
        <v>191400</v>
      </c>
      <c r="U174" s="115">
        <v>15.1</v>
      </c>
      <c r="V174" s="35">
        <v>183890</v>
      </c>
      <c r="W174" s="36">
        <v>15.1</v>
      </c>
      <c r="X174" s="114">
        <v>175740</v>
      </c>
      <c r="Y174" s="115">
        <v>14.7</v>
      </c>
      <c r="Z174" s="20" t="s">
        <v>8</v>
      </c>
    </row>
    <row r="175" spans="1:26" s="12" customFormat="1" ht="13.5" customHeight="1">
      <c r="A175" s="20" t="s">
        <v>135</v>
      </c>
      <c r="B175" s="254">
        <v>21470</v>
      </c>
      <c r="C175" s="255">
        <v>15.7</v>
      </c>
      <c r="D175" s="114">
        <v>23400</v>
      </c>
      <c r="E175" s="115">
        <v>16.600000000000001</v>
      </c>
      <c r="F175" s="35">
        <v>20095</v>
      </c>
      <c r="G175" s="36">
        <v>14.6</v>
      </c>
      <c r="H175" s="114">
        <v>17675</v>
      </c>
      <c r="I175" s="115">
        <v>13.4</v>
      </c>
      <c r="J175" s="35">
        <v>17460</v>
      </c>
      <c r="K175" s="36">
        <v>13.8</v>
      </c>
      <c r="L175" s="114">
        <v>17395</v>
      </c>
      <c r="M175" s="115">
        <v>14.6</v>
      </c>
      <c r="N175" s="35">
        <v>19325</v>
      </c>
      <c r="O175" s="36">
        <v>16.7</v>
      </c>
      <c r="P175" s="114">
        <v>18800</v>
      </c>
      <c r="Q175" s="115">
        <v>16.7</v>
      </c>
      <c r="R175" s="35">
        <v>19185</v>
      </c>
      <c r="S175" s="36">
        <v>17.8</v>
      </c>
      <c r="T175" s="114">
        <v>19275</v>
      </c>
      <c r="U175" s="115">
        <v>18.5</v>
      </c>
      <c r="V175" s="35">
        <v>17995</v>
      </c>
      <c r="W175" s="36">
        <v>17.899999999999999</v>
      </c>
      <c r="X175" s="114">
        <v>16560</v>
      </c>
      <c r="Y175" s="115">
        <v>16.8</v>
      </c>
      <c r="Z175" s="20" t="s">
        <v>135</v>
      </c>
    </row>
    <row r="176" spans="1:26" s="12" customFormat="1" ht="13.5" customHeight="1">
      <c r="A176" s="20" t="s">
        <v>136</v>
      </c>
      <c r="B176" s="254">
        <v>15160</v>
      </c>
      <c r="C176" s="255">
        <v>17.100000000000001</v>
      </c>
      <c r="D176" s="114">
        <v>15495</v>
      </c>
      <c r="E176" s="115">
        <v>17.100000000000001</v>
      </c>
      <c r="F176" s="35">
        <v>13740</v>
      </c>
      <c r="G176" s="36">
        <v>15.6</v>
      </c>
      <c r="H176" s="114">
        <v>12055</v>
      </c>
      <c r="I176" s="115">
        <v>14.4</v>
      </c>
      <c r="J176" s="35">
        <v>11800</v>
      </c>
      <c r="K176" s="36">
        <v>14.6</v>
      </c>
      <c r="L176" s="114">
        <v>11545</v>
      </c>
      <c r="M176" s="115">
        <v>15.2</v>
      </c>
      <c r="N176" s="35">
        <v>12695</v>
      </c>
      <c r="O176" s="36">
        <v>17.2</v>
      </c>
      <c r="P176" s="114">
        <v>12385</v>
      </c>
      <c r="Q176" s="115">
        <v>17.2</v>
      </c>
      <c r="R176" s="35">
        <v>12720</v>
      </c>
      <c r="S176" s="36">
        <v>18.399999999999999</v>
      </c>
      <c r="T176" s="114">
        <v>12465</v>
      </c>
      <c r="U176" s="115">
        <v>18.7</v>
      </c>
      <c r="V176" s="35">
        <v>12685</v>
      </c>
      <c r="W176" s="36">
        <v>19.3</v>
      </c>
      <c r="X176" s="114">
        <v>11695</v>
      </c>
      <c r="Y176" s="115">
        <v>18.100000000000001</v>
      </c>
      <c r="Z176" s="20" t="s">
        <v>136</v>
      </c>
    </row>
    <row r="177" spans="1:26" s="12" customFormat="1" ht="13.5" customHeight="1">
      <c r="A177" s="20" t="s">
        <v>19</v>
      </c>
      <c r="B177" s="254">
        <v>105</v>
      </c>
      <c r="C177" s="255">
        <v>21.1</v>
      </c>
      <c r="D177" s="114">
        <v>75</v>
      </c>
      <c r="E177" s="115">
        <v>15.5</v>
      </c>
      <c r="F177" s="35">
        <v>75</v>
      </c>
      <c r="G177" s="36">
        <v>15.9</v>
      </c>
      <c r="H177" s="114">
        <v>70</v>
      </c>
      <c r="I177" s="115">
        <v>15.7</v>
      </c>
      <c r="J177" s="35">
        <v>85</v>
      </c>
      <c r="K177" s="36">
        <v>18.3</v>
      </c>
      <c r="L177" s="114">
        <v>70</v>
      </c>
      <c r="M177" s="115">
        <v>17</v>
      </c>
      <c r="N177" s="35">
        <v>85</v>
      </c>
      <c r="O177" s="36">
        <v>20.3</v>
      </c>
      <c r="P177" s="114">
        <v>90</v>
      </c>
      <c r="Q177" s="115">
        <v>22.6</v>
      </c>
      <c r="R177" s="35">
        <v>75</v>
      </c>
      <c r="S177" s="36">
        <v>20.7</v>
      </c>
      <c r="T177" s="114">
        <v>75</v>
      </c>
      <c r="U177" s="115">
        <v>20</v>
      </c>
      <c r="V177" s="35">
        <v>95</v>
      </c>
      <c r="W177" s="36">
        <v>24.3</v>
      </c>
      <c r="X177" s="114">
        <v>90</v>
      </c>
      <c r="Y177" s="115">
        <v>22.2</v>
      </c>
      <c r="Z177" s="20" t="s">
        <v>19</v>
      </c>
    </row>
    <row r="178" spans="1:26" s="12" customFormat="1" ht="13.5" customHeight="1">
      <c r="A178" s="20" t="s">
        <v>20</v>
      </c>
      <c r="B178" s="254">
        <v>140</v>
      </c>
      <c r="C178" s="255">
        <v>20.399999999999999</v>
      </c>
      <c r="D178" s="114">
        <v>145</v>
      </c>
      <c r="E178" s="115">
        <v>21.1</v>
      </c>
      <c r="F178" s="35">
        <v>105</v>
      </c>
      <c r="G178" s="36">
        <v>16.5</v>
      </c>
      <c r="H178" s="114">
        <v>130</v>
      </c>
      <c r="I178" s="115">
        <v>20</v>
      </c>
      <c r="J178" s="35">
        <v>110</v>
      </c>
      <c r="K178" s="36">
        <v>17.2</v>
      </c>
      <c r="L178" s="114">
        <v>105</v>
      </c>
      <c r="M178" s="115">
        <v>17.399999999999999</v>
      </c>
      <c r="N178" s="35">
        <v>110</v>
      </c>
      <c r="O178" s="36">
        <v>18.2</v>
      </c>
      <c r="P178" s="114">
        <v>95</v>
      </c>
      <c r="Q178" s="115">
        <v>17.7</v>
      </c>
      <c r="R178" s="35">
        <v>95</v>
      </c>
      <c r="S178" s="36">
        <v>18.399999999999999</v>
      </c>
      <c r="T178" s="114">
        <v>110</v>
      </c>
      <c r="U178" s="115">
        <v>21.8</v>
      </c>
      <c r="V178" s="35">
        <v>115</v>
      </c>
      <c r="W178" s="36">
        <v>23.1</v>
      </c>
      <c r="X178" s="114">
        <v>95</v>
      </c>
      <c r="Y178" s="115">
        <v>19.8</v>
      </c>
      <c r="Z178" s="20" t="s">
        <v>20</v>
      </c>
    </row>
    <row r="179" spans="1:26" s="12" customFormat="1" ht="13.5" customHeight="1">
      <c r="A179" s="20" t="s">
        <v>21</v>
      </c>
      <c r="B179" s="254">
        <v>105</v>
      </c>
      <c r="C179" s="255">
        <v>20.399999999999999</v>
      </c>
      <c r="D179" s="114">
        <v>120</v>
      </c>
      <c r="E179" s="115">
        <v>22.3</v>
      </c>
      <c r="F179" s="35">
        <v>105</v>
      </c>
      <c r="G179" s="36">
        <v>19.7</v>
      </c>
      <c r="H179" s="114">
        <v>95</v>
      </c>
      <c r="I179" s="115">
        <v>19.3</v>
      </c>
      <c r="J179" s="35">
        <v>95</v>
      </c>
      <c r="K179" s="36">
        <v>19.399999999999999</v>
      </c>
      <c r="L179" s="114">
        <v>100</v>
      </c>
      <c r="M179" s="115">
        <v>20.6</v>
      </c>
      <c r="N179" s="35">
        <v>90</v>
      </c>
      <c r="O179" s="36">
        <v>18.600000000000001</v>
      </c>
      <c r="P179" s="114">
        <v>90</v>
      </c>
      <c r="Q179" s="115">
        <v>19.600000000000001</v>
      </c>
      <c r="R179" s="35">
        <v>105</v>
      </c>
      <c r="S179" s="36">
        <v>23.6</v>
      </c>
      <c r="T179" s="114">
        <v>85</v>
      </c>
      <c r="U179" s="115">
        <v>19.8</v>
      </c>
      <c r="V179" s="35">
        <v>95</v>
      </c>
      <c r="W179" s="36">
        <v>24.4</v>
      </c>
      <c r="X179" s="114">
        <v>70</v>
      </c>
      <c r="Y179" s="115">
        <v>18.2</v>
      </c>
      <c r="Z179" s="20" t="s">
        <v>21</v>
      </c>
    </row>
    <row r="180" spans="1:26" s="12" customFormat="1" ht="13.5" customHeight="1">
      <c r="A180" s="20" t="s">
        <v>22</v>
      </c>
      <c r="B180" s="254">
        <v>90</v>
      </c>
      <c r="C180" s="255">
        <v>21.2</v>
      </c>
      <c r="D180" s="114">
        <v>95</v>
      </c>
      <c r="E180" s="115">
        <v>20.2</v>
      </c>
      <c r="F180" s="35">
        <v>100</v>
      </c>
      <c r="G180" s="36">
        <v>23.3</v>
      </c>
      <c r="H180" s="114">
        <v>65</v>
      </c>
      <c r="I180" s="115">
        <v>16.7</v>
      </c>
      <c r="J180" s="35">
        <v>70</v>
      </c>
      <c r="K180" s="36">
        <v>19.100000000000001</v>
      </c>
      <c r="L180" s="114">
        <v>75</v>
      </c>
      <c r="M180" s="115">
        <v>20.9</v>
      </c>
      <c r="N180" s="35">
        <v>60</v>
      </c>
      <c r="O180" s="36">
        <v>19</v>
      </c>
      <c r="P180" s="114">
        <v>60</v>
      </c>
      <c r="Q180" s="115">
        <v>20.5</v>
      </c>
      <c r="R180" s="35">
        <v>80</v>
      </c>
      <c r="S180" s="36">
        <v>26.5</v>
      </c>
      <c r="T180" s="114">
        <v>70</v>
      </c>
      <c r="U180" s="115">
        <v>23.7</v>
      </c>
      <c r="V180" s="35">
        <v>85</v>
      </c>
      <c r="W180" s="36">
        <v>26.1</v>
      </c>
      <c r="X180" s="114">
        <v>75</v>
      </c>
      <c r="Y180" s="115">
        <v>22.7</v>
      </c>
      <c r="Z180" s="20" t="s">
        <v>22</v>
      </c>
    </row>
    <row r="181" spans="1:26" s="12" customFormat="1" ht="13.5" customHeight="1">
      <c r="A181" s="20" t="s">
        <v>23</v>
      </c>
      <c r="B181" s="254">
        <v>140</v>
      </c>
      <c r="C181" s="255">
        <v>19.100000000000001</v>
      </c>
      <c r="D181" s="114">
        <v>180</v>
      </c>
      <c r="E181" s="115">
        <v>23.1</v>
      </c>
      <c r="F181" s="35">
        <v>130</v>
      </c>
      <c r="G181" s="36">
        <v>18</v>
      </c>
      <c r="H181" s="114">
        <v>145</v>
      </c>
      <c r="I181" s="115">
        <v>21.9</v>
      </c>
      <c r="J181" s="35">
        <v>115</v>
      </c>
      <c r="K181" s="36">
        <v>18.5</v>
      </c>
      <c r="L181" s="114">
        <v>125</v>
      </c>
      <c r="M181" s="115">
        <v>22.2</v>
      </c>
      <c r="N181" s="35">
        <v>110</v>
      </c>
      <c r="O181" s="36">
        <v>20.100000000000001</v>
      </c>
      <c r="P181" s="114">
        <v>90</v>
      </c>
      <c r="Q181" s="115">
        <v>17.600000000000001</v>
      </c>
      <c r="R181" s="35">
        <v>150</v>
      </c>
      <c r="S181" s="36">
        <v>28.7</v>
      </c>
      <c r="T181" s="114">
        <v>110</v>
      </c>
      <c r="U181" s="115">
        <v>22.1</v>
      </c>
      <c r="V181" s="35">
        <v>125</v>
      </c>
      <c r="W181" s="36">
        <v>25.3</v>
      </c>
      <c r="X181" s="114">
        <v>120</v>
      </c>
      <c r="Y181" s="115">
        <v>22.4</v>
      </c>
      <c r="Z181" s="20" t="s">
        <v>23</v>
      </c>
    </row>
    <row r="182" spans="1:26" s="12" customFormat="1" ht="13.5" customHeight="1">
      <c r="A182" s="20" t="s">
        <v>24</v>
      </c>
      <c r="B182" s="254">
        <v>235</v>
      </c>
      <c r="C182" s="255">
        <v>18.5</v>
      </c>
      <c r="D182" s="114">
        <v>245</v>
      </c>
      <c r="E182" s="115">
        <v>19.399999999999999</v>
      </c>
      <c r="F182" s="35">
        <v>220</v>
      </c>
      <c r="G182" s="36">
        <v>17.899999999999999</v>
      </c>
      <c r="H182" s="114">
        <v>175</v>
      </c>
      <c r="I182" s="115">
        <v>16.2</v>
      </c>
      <c r="J182" s="35">
        <v>180</v>
      </c>
      <c r="K182" s="36">
        <v>17.100000000000001</v>
      </c>
      <c r="L182" s="114">
        <v>170</v>
      </c>
      <c r="M182" s="115">
        <v>17.8</v>
      </c>
      <c r="N182" s="35">
        <v>170</v>
      </c>
      <c r="O182" s="36">
        <v>18.3</v>
      </c>
      <c r="P182" s="114">
        <v>185</v>
      </c>
      <c r="Q182" s="115">
        <v>20.8</v>
      </c>
      <c r="R182" s="35">
        <v>185</v>
      </c>
      <c r="S182" s="36">
        <v>20.7</v>
      </c>
      <c r="T182" s="114">
        <v>180</v>
      </c>
      <c r="U182" s="115">
        <v>20.6</v>
      </c>
      <c r="V182" s="35">
        <v>290</v>
      </c>
      <c r="W182" s="36">
        <v>29.2</v>
      </c>
      <c r="X182" s="114">
        <v>220</v>
      </c>
      <c r="Y182" s="115">
        <v>21.6</v>
      </c>
      <c r="Z182" s="20" t="s">
        <v>24</v>
      </c>
    </row>
    <row r="183" spans="1:26" s="12" customFormat="1" ht="13.5" customHeight="1">
      <c r="A183" s="20" t="s">
        <v>17</v>
      </c>
      <c r="B183" s="254">
        <v>685</v>
      </c>
      <c r="C183" s="255">
        <v>18.100000000000001</v>
      </c>
      <c r="D183" s="114">
        <v>780</v>
      </c>
      <c r="E183" s="115">
        <v>19.399999999999999</v>
      </c>
      <c r="F183" s="35">
        <v>650</v>
      </c>
      <c r="G183" s="36">
        <v>16.100000000000001</v>
      </c>
      <c r="H183" s="114">
        <v>620</v>
      </c>
      <c r="I183" s="115">
        <v>16.100000000000001</v>
      </c>
      <c r="J183" s="35">
        <v>550</v>
      </c>
      <c r="K183" s="36">
        <v>14.8</v>
      </c>
      <c r="L183" s="114">
        <v>545</v>
      </c>
      <c r="M183" s="115">
        <v>15.6</v>
      </c>
      <c r="N183" s="35">
        <v>590</v>
      </c>
      <c r="O183" s="36">
        <v>17.5</v>
      </c>
      <c r="P183" s="114">
        <v>580</v>
      </c>
      <c r="Q183" s="115">
        <v>17.7</v>
      </c>
      <c r="R183" s="35">
        <v>570</v>
      </c>
      <c r="S183" s="36">
        <v>18.100000000000001</v>
      </c>
      <c r="T183" s="114">
        <v>580</v>
      </c>
      <c r="U183" s="115">
        <v>19.2</v>
      </c>
      <c r="V183" s="35">
        <v>585</v>
      </c>
      <c r="W183" s="36">
        <v>19.3</v>
      </c>
      <c r="X183" s="114">
        <v>570</v>
      </c>
      <c r="Y183" s="115">
        <v>18.899999999999999</v>
      </c>
      <c r="Z183" s="20" t="s">
        <v>17</v>
      </c>
    </row>
    <row r="184" spans="1:26" s="12" customFormat="1" ht="13.5" customHeight="1">
      <c r="A184" s="20" t="s">
        <v>137</v>
      </c>
      <c r="B184" s="254">
        <v>815</v>
      </c>
      <c r="C184" s="255">
        <v>19.7</v>
      </c>
      <c r="D184" s="114">
        <v>855</v>
      </c>
      <c r="E184" s="115">
        <v>20.399999999999999</v>
      </c>
      <c r="F184" s="35">
        <v>735</v>
      </c>
      <c r="G184" s="36">
        <v>18.3</v>
      </c>
      <c r="H184" s="114">
        <v>690</v>
      </c>
      <c r="I184" s="115">
        <v>18.3</v>
      </c>
      <c r="J184" s="35">
        <v>655</v>
      </c>
      <c r="K184" s="36">
        <v>18</v>
      </c>
      <c r="L184" s="114">
        <v>645</v>
      </c>
      <c r="M184" s="115">
        <v>19.100000000000001</v>
      </c>
      <c r="N184" s="35">
        <v>625</v>
      </c>
      <c r="O184" s="36">
        <v>18.899999999999999</v>
      </c>
      <c r="P184" s="114">
        <v>615</v>
      </c>
      <c r="Q184" s="115">
        <v>19.8</v>
      </c>
      <c r="R184" s="35">
        <v>695</v>
      </c>
      <c r="S184" s="36">
        <v>22.7</v>
      </c>
      <c r="T184" s="114">
        <v>625</v>
      </c>
      <c r="U184" s="115">
        <v>21.2</v>
      </c>
      <c r="V184" s="35">
        <v>800</v>
      </c>
      <c r="W184" s="36">
        <v>26</v>
      </c>
      <c r="X184" s="114">
        <v>675</v>
      </c>
      <c r="Y184" s="115">
        <v>21.2</v>
      </c>
      <c r="Z184" s="20" t="s">
        <v>137</v>
      </c>
    </row>
    <row r="185" spans="1:26" s="12" customFormat="1" ht="13.5" customHeight="1">
      <c r="A185" s="20" t="s">
        <v>18</v>
      </c>
      <c r="B185" s="254">
        <v>475</v>
      </c>
      <c r="C185" s="255">
        <v>25</v>
      </c>
      <c r="D185" s="114">
        <v>475</v>
      </c>
      <c r="E185" s="115">
        <v>23.6</v>
      </c>
      <c r="F185" s="35">
        <v>425</v>
      </c>
      <c r="G185" s="36">
        <v>21.2</v>
      </c>
      <c r="H185" s="114">
        <v>340</v>
      </c>
      <c r="I185" s="115">
        <v>18</v>
      </c>
      <c r="J185" s="35">
        <v>325</v>
      </c>
      <c r="K185" s="36">
        <v>18.2</v>
      </c>
      <c r="L185" s="114">
        <v>305</v>
      </c>
      <c r="M185" s="115">
        <v>17.899999999999999</v>
      </c>
      <c r="N185" s="35">
        <v>380</v>
      </c>
      <c r="O185" s="36">
        <v>21.8</v>
      </c>
      <c r="P185" s="114">
        <v>300</v>
      </c>
      <c r="Q185" s="115">
        <v>18.2</v>
      </c>
      <c r="R185" s="35">
        <v>340</v>
      </c>
      <c r="S185" s="36">
        <v>21.9</v>
      </c>
      <c r="T185" s="114">
        <v>375</v>
      </c>
      <c r="U185" s="115">
        <v>25</v>
      </c>
      <c r="V185" s="35">
        <v>330</v>
      </c>
      <c r="W185" s="36">
        <v>21.9</v>
      </c>
      <c r="X185" s="114">
        <v>310</v>
      </c>
      <c r="Y185" s="115">
        <v>20.8</v>
      </c>
      <c r="Z185" s="20" t="s">
        <v>18</v>
      </c>
    </row>
    <row r="186" spans="1:26" s="12" customFormat="1" ht="13.5" customHeight="1">
      <c r="A186" s="7" t="s">
        <v>35</v>
      </c>
      <c r="B186" s="254">
        <v>1980</v>
      </c>
      <c r="C186" s="255">
        <v>20.100000000000001</v>
      </c>
      <c r="D186" s="114">
        <v>2110</v>
      </c>
      <c r="E186" s="115">
        <v>20.6</v>
      </c>
      <c r="F186" s="35">
        <v>1805</v>
      </c>
      <c r="G186" s="36">
        <v>18</v>
      </c>
      <c r="H186" s="114">
        <v>1650</v>
      </c>
      <c r="I186" s="115">
        <v>17.3</v>
      </c>
      <c r="J186" s="35">
        <v>1530</v>
      </c>
      <c r="K186" s="36">
        <v>16.7</v>
      </c>
      <c r="L186" s="114">
        <v>1495</v>
      </c>
      <c r="M186" s="115">
        <v>17.399999999999999</v>
      </c>
      <c r="N186" s="35">
        <v>1590</v>
      </c>
      <c r="O186" s="36">
        <v>18.899999999999999</v>
      </c>
      <c r="P186" s="114">
        <v>1495</v>
      </c>
      <c r="Q186" s="115">
        <v>18.600000000000001</v>
      </c>
      <c r="R186" s="35">
        <v>1600</v>
      </c>
      <c r="S186" s="36">
        <v>20.7</v>
      </c>
      <c r="T186" s="114">
        <v>1575</v>
      </c>
      <c r="U186" s="115">
        <v>21.1</v>
      </c>
      <c r="V186" s="35">
        <v>1720</v>
      </c>
      <c r="W186" s="36">
        <v>22.5</v>
      </c>
      <c r="X186" s="114">
        <v>1550</v>
      </c>
      <c r="Y186" s="115">
        <v>20.2</v>
      </c>
      <c r="Z186" s="7" t="s">
        <v>35</v>
      </c>
    </row>
    <row r="188" spans="1:26" s="165" customFormat="1" ht="13.5" customHeight="1">
      <c r="A188" s="164" t="s">
        <v>139</v>
      </c>
      <c r="B188" s="164" t="s">
        <v>353</v>
      </c>
      <c r="Y188" s="164" t="str">
        <f>B188</f>
        <v>Claimant unemployment of up to 4 weeks, numbers and % of all, 2014</v>
      </c>
    </row>
    <row r="189" spans="1:26" s="12" customFormat="1" ht="13.5" customHeight="1">
      <c r="B189" s="162">
        <v>41640</v>
      </c>
      <c r="C189" s="162">
        <v>41640</v>
      </c>
      <c r="D189" s="258">
        <f t="shared" ref="D189:Y189" si="9">B189+31</f>
        <v>41671</v>
      </c>
      <c r="E189" s="258">
        <f t="shared" si="9"/>
        <v>41671</v>
      </c>
      <c r="F189" s="55">
        <f t="shared" si="9"/>
        <v>41702</v>
      </c>
      <c r="G189" s="55">
        <f t="shared" si="9"/>
        <v>41702</v>
      </c>
      <c r="H189" s="258">
        <f t="shared" si="9"/>
        <v>41733</v>
      </c>
      <c r="I189" s="258">
        <f t="shared" si="9"/>
        <v>41733</v>
      </c>
      <c r="J189" s="55">
        <f t="shared" si="9"/>
        <v>41764</v>
      </c>
      <c r="K189" s="55">
        <f t="shared" si="9"/>
        <v>41764</v>
      </c>
      <c r="L189" s="258">
        <f t="shared" si="9"/>
        <v>41795</v>
      </c>
      <c r="M189" s="258">
        <f t="shared" si="9"/>
        <v>41795</v>
      </c>
      <c r="N189" s="55">
        <f t="shared" si="9"/>
        <v>41826</v>
      </c>
      <c r="O189" s="55">
        <f t="shared" si="9"/>
        <v>41826</v>
      </c>
      <c r="P189" s="258">
        <f t="shared" si="9"/>
        <v>41857</v>
      </c>
      <c r="Q189" s="258">
        <f t="shared" si="9"/>
        <v>41857</v>
      </c>
      <c r="R189" s="55">
        <f t="shared" si="9"/>
        <v>41888</v>
      </c>
      <c r="S189" s="55">
        <f t="shared" si="9"/>
        <v>41888</v>
      </c>
      <c r="T189" s="258">
        <f t="shared" si="9"/>
        <v>41919</v>
      </c>
      <c r="U189" s="258">
        <f t="shared" si="9"/>
        <v>41919</v>
      </c>
      <c r="V189" s="55">
        <f t="shared" si="9"/>
        <v>41950</v>
      </c>
      <c r="W189" s="55">
        <f t="shared" si="9"/>
        <v>41950</v>
      </c>
      <c r="X189" s="258">
        <f t="shared" si="9"/>
        <v>41981</v>
      </c>
      <c r="Y189" s="258">
        <f t="shared" si="9"/>
        <v>41981</v>
      </c>
    </row>
    <row r="190" spans="1:26" s="12" customFormat="1" ht="13.5" customHeight="1">
      <c r="A190" s="20" t="s">
        <v>9</v>
      </c>
      <c r="B190" s="35">
        <v>178295</v>
      </c>
      <c r="C190" s="36">
        <v>15.1</v>
      </c>
      <c r="D190" s="114">
        <v>180890</v>
      </c>
      <c r="E190" s="115">
        <v>15.3</v>
      </c>
      <c r="F190" s="35">
        <v>157205</v>
      </c>
      <c r="G190" s="36">
        <v>13.8</v>
      </c>
      <c r="H190" s="114">
        <v>150445</v>
      </c>
      <c r="I190" s="115">
        <v>13.9</v>
      </c>
      <c r="J190" s="35">
        <v>132040</v>
      </c>
      <c r="K190" s="36">
        <v>12.8</v>
      </c>
      <c r="L190" s="114">
        <v>136755</v>
      </c>
      <c r="M190" s="115">
        <v>14.2</v>
      </c>
      <c r="N190" s="35">
        <v>152370</v>
      </c>
      <c r="O190" s="36">
        <v>16.2</v>
      </c>
      <c r="P190" s="114">
        <v>144185</v>
      </c>
      <c r="Q190" s="115">
        <v>15.9</v>
      </c>
      <c r="R190" s="35">
        <v>150945</v>
      </c>
      <c r="S190" s="36">
        <v>17.399999999999999</v>
      </c>
      <c r="T190" s="114">
        <v>145870</v>
      </c>
      <c r="U190" s="115">
        <v>17.5</v>
      </c>
      <c r="V190" s="35">
        <v>135795</v>
      </c>
      <c r="W190" s="36">
        <v>17</v>
      </c>
      <c r="X190" s="306">
        <v>128670</v>
      </c>
      <c r="Y190" s="307">
        <v>16.600000000000001</v>
      </c>
      <c r="Z190" s="20" t="s">
        <v>9</v>
      </c>
    </row>
    <row r="191" spans="1:26" s="12" customFormat="1" ht="13.5" customHeight="1">
      <c r="A191" s="20" t="s">
        <v>8</v>
      </c>
      <c r="B191" s="35">
        <v>183810</v>
      </c>
      <c r="C191" s="36">
        <v>14.8</v>
      </c>
      <c r="D191" s="114">
        <v>186435</v>
      </c>
      <c r="E191" s="115">
        <v>15</v>
      </c>
      <c r="F191" s="35">
        <v>162190</v>
      </c>
      <c r="G191" s="36">
        <v>13.6</v>
      </c>
      <c r="H191" s="114">
        <v>155285</v>
      </c>
      <c r="I191" s="115">
        <v>13.6</v>
      </c>
      <c r="J191" s="35">
        <v>136520</v>
      </c>
      <c r="K191" s="36">
        <v>12.6</v>
      </c>
      <c r="L191" s="114">
        <v>142075</v>
      </c>
      <c r="M191" s="115">
        <v>14</v>
      </c>
      <c r="N191" s="35">
        <v>158305</v>
      </c>
      <c r="O191" s="36">
        <v>15.9</v>
      </c>
      <c r="P191" s="114">
        <v>149675</v>
      </c>
      <c r="Q191" s="115">
        <v>15.6</v>
      </c>
      <c r="R191" s="35">
        <v>157185</v>
      </c>
      <c r="S191" s="36">
        <v>17.100000000000001</v>
      </c>
      <c r="T191" s="114">
        <v>151285</v>
      </c>
      <c r="U191" s="115">
        <v>17.100000000000001</v>
      </c>
      <c r="V191" s="35">
        <v>140265</v>
      </c>
      <c r="W191" s="36">
        <v>16.600000000000001</v>
      </c>
      <c r="X191" s="306">
        <v>132835</v>
      </c>
      <c r="Y191" s="307">
        <v>16.2</v>
      </c>
      <c r="Z191" s="20" t="s">
        <v>8</v>
      </c>
    </row>
    <row r="192" spans="1:26" s="12" customFormat="1" ht="13.5" customHeight="1">
      <c r="A192" s="20" t="s">
        <v>135</v>
      </c>
      <c r="B192" s="35">
        <v>17155</v>
      </c>
      <c r="C192" s="36">
        <v>16.899999999999999</v>
      </c>
      <c r="D192" s="114">
        <v>17960</v>
      </c>
      <c r="E192" s="115">
        <v>17.600000000000001</v>
      </c>
      <c r="F192" s="35">
        <v>15265</v>
      </c>
      <c r="G192" s="36">
        <v>15.7</v>
      </c>
      <c r="H192" s="114">
        <v>14160</v>
      </c>
      <c r="I192" s="115">
        <v>15.5</v>
      </c>
      <c r="J192" s="35">
        <v>12790</v>
      </c>
      <c r="K192" s="36">
        <v>14.8</v>
      </c>
      <c r="L192" s="114">
        <v>12585</v>
      </c>
      <c r="M192" s="115">
        <v>15.9</v>
      </c>
      <c r="N192" s="35">
        <v>13930</v>
      </c>
      <c r="O192" s="36">
        <v>18.2</v>
      </c>
      <c r="P192" s="114">
        <v>13610</v>
      </c>
      <c r="Q192" s="115">
        <v>18.5</v>
      </c>
      <c r="R192" s="35">
        <v>14285</v>
      </c>
      <c r="S192" s="36">
        <v>20.2</v>
      </c>
      <c r="T192" s="114">
        <v>14195</v>
      </c>
      <c r="U192" s="115">
        <v>20.6</v>
      </c>
      <c r="V192" s="35">
        <v>13370</v>
      </c>
      <c r="W192" s="36">
        <v>20.100000000000001</v>
      </c>
      <c r="X192" s="306">
        <v>12885</v>
      </c>
      <c r="Y192" s="307">
        <v>19.8</v>
      </c>
      <c r="Z192" s="20" t="s">
        <v>135</v>
      </c>
    </row>
    <row r="193" spans="1:26" s="12" customFormat="1" ht="13.5" customHeight="1">
      <c r="A193" s="20" t="s">
        <v>136</v>
      </c>
      <c r="B193" s="35">
        <v>12125</v>
      </c>
      <c r="C193" s="36">
        <v>18</v>
      </c>
      <c r="D193" s="114">
        <v>12195</v>
      </c>
      <c r="E193" s="115">
        <v>18</v>
      </c>
      <c r="F193" s="35">
        <v>10190</v>
      </c>
      <c r="G193" s="36">
        <v>15.9</v>
      </c>
      <c r="H193" s="114">
        <v>9880</v>
      </c>
      <c r="I193" s="115">
        <v>16.600000000000001</v>
      </c>
      <c r="J193" s="35">
        <v>8450</v>
      </c>
      <c r="K193" s="36">
        <v>15.2</v>
      </c>
      <c r="L193" s="114">
        <v>8620</v>
      </c>
      <c r="M193" s="115">
        <v>17</v>
      </c>
      <c r="N193" s="35">
        <v>9145</v>
      </c>
      <c r="O193" s="36">
        <v>18.899999999999999</v>
      </c>
      <c r="P193" s="114">
        <v>8710</v>
      </c>
      <c r="Q193" s="115">
        <v>19</v>
      </c>
      <c r="R193" s="35">
        <v>9810</v>
      </c>
      <c r="S193" s="36">
        <v>22.1</v>
      </c>
      <c r="T193" s="114">
        <v>9470</v>
      </c>
      <c r="U193" s="115">
        <v>22</v>
      </c>
      <c r="V193" s="35">
        <v>9265</v>
      </c>
      <c r="W193" s="36">
        <v>22</v>
      </c>
      <c r="X193" s="306">
        <v>8740</v>
      </c>
      <c r="Y193" s="307">
        <v>21.4</v>
      </c>
      <c r="Z193" s="20" t="s">
        <v>136</v>
      </c>
    </row>
    <row r="194" spans="1:26" s="12" customFormat="1" ht="13.5" customHeight="1">
      <c r="A194" s="20" t="s">
        <v>19</v>
      </c>
      <c r="B194" s="35">
        <v>70</v>
      </c>
      <c r="C194" s="36">
        <v>17.100000000000001</v>
      </c>
      <c r="D194" s="114">
        <v>80</v>
      </c>
      <c r="E194" s="115">
        <v>19.5</v>
      </c>
      <c r="F194" s="35">
        <v>75</v>
      </c>
      <c r="G194" s="36">
        <v>18</v>
      </c>
      <c r="H194" s="114">
        <v>60</v>
      </c>
      <c r="I194" s="115">
        <v>16.5</v>
      </c>
      <c r="J194" s="35">
        <v>70</v>
      </c>
      <c r="K194" s="36">
        <v>19.899999999999999</v>
      </c>
      <c r="L194" s="114">
        <v>50</v>
      </c>
      <c r="M194" s="115">
        <v>16.899999999999999</v>
      </c>
      <c r="N194" s="35">
        <v>45</v>
      </c>
      <c r="O194" s="36">
        <v>15.4</v>
      </c>
      <c r="P194" s="114">
        <v>40</v>
      </c>
      <c r="Q194" s="115">
        <v>16</v>
      </c>
      <c r="R194" s="35">
        <v>55</v>
      </c>
      <c r="S194" s="36">
        <v>21.3</v>
      </c>
      <c r="T194" s="114">
        <v>50</v>
      </c>
      <c r="U194" s="115">
        <v>19.5</v>
      </c>
      <c r="V194" s="35">
        <v>50</v>
      </c>
      <c r="W194" s="36">
        <v>20.2</v>
      </c>
      <c r="X194" s="306">
        <v>55</v>
      </c>
      <c r="Y194" s="307">
        <v>20.6</v>
      </c>
      <c r="Z194" s="20" t="s">
        <v>19</v>
      </c>
    </row>
    <row r="195" spans="1:26" s="12" customFormat="1" ht="13.5" customHeight="1">
      <c r="A195" s="20" t="s">
        <v>20</v>
      </c>
      <c r="B195" s="35">
        <v>85</v>
      </c>
      <c r="C195" s="36">
        <v>17</v>
      </c>
      <c r="D195" s="114">
        <v>120</v>
      </c>
      <c r="E195" s="115">
        <v>24.1</v>
      </c>
      <c r="F195" s="35">
        <v>95</v>
      </c>
      <c r="G195" s="36">
        <v>20.399999999999999</v>
      </c>
      <c r="H195" s="114">
        <v>80</v>
      </c>
      <c r="I195" s="115">
        <v>18.600000000000001</v>
      </c>
      <c r="J195" s="35">
        <v>60</v>
      </c>
      <c r="K195" s="36">
        <v>15.5</v>
      </c>
      <c r="L195" s="114">
        <v>65</v>
      </c>
      <c r="M195" s="115">
        <v>19</v>
      </c>
      <c r="N195" s="35">
        <v>60</v>
      </c>
      <c r="O195" s="36">
        <v>19.100000000000001</v>
      </c>
      <c r="P195" s="114">
        <v>70</v>
      </c>
      <c r="Q195" s="115">
        <v>22</v>
      </c>
      <c r="R195" s="35">
        <v>85</v>
      </c>
      <c r="S195" s="36">
        <v>26.2</v>
      </c>
      <c r="T195" s="114">
        <v>70</v>
      </c>
      <c r="U195" s="115">
        <v>23.8</v>
      </c>
      <c r="V195" s="35">
        <v>75</v>
      </c>
      <c r="W195" s="36">
        <v>23.9</v>
      </c>
      <c r="X195" s="306">
        <v>60</v>
      </c>
      <c r="Y195" s="307">
        <v>20.9</v>
      </c>
      <c r="Z195" s="20" t="s">
        <v>20</v>
      </c>
    </row>
    <row r="196" spans="1:26" s="12" customFormat="1" ht="13.5" customHeight="1">
      <c r="A196" s="20" t="s">
        <v>21</v>
      </c>
      <c r="B196" s="35">
        <v>75</v>
      </c>
      <c r="C196" s="36">
        <v>19.5</v>
      </c>
      <c r="D196" s="114">
        <v>85</v>
      </c>
      <c r="E196" s="115">
        <v>22</v>
      </c>
      <c r="F196" s="35">
        <v>70</v>
      </c>
      <c r="G196" s="36">
        <v>20.9</v>
      </c>
      <c r="H196" s="114">
        <v>50</v>
      </c>
      <c r="I196" s="115">
        <v>16.399999999999999</v>
      </c>
      <c r="J196" s="35">
        <v>65</v>
      </c>
      <c r="K196" s="36">
        <v>20.7</v>
      </c>
      <c r="L196" s="114">
        <v>45</v>
      </c>
      <c r="M196" s="115">
        <v>17.100000000000001</v>
      </c>
      <c r="N196" s="35">
        <v>45</v>
      </c>
      <c r="O196" s="36">
        <v>18.399999999999999</v>
      </c>
      <c r="P196" s="114">
        <v>50</v>
      </c>
      <c r="Q196" s="115">
        <v>21.1</v>
      </c>
      <c r="R196" s="35">
        <v>50</v>
      </c>
      <c r="S196" s="36">
        <v>20.6</v>
      </c>
      <c r="T196" s="114">
        <v>50</v>
      </c>
      <c r="U196" s="115">
        <v>21</v>
      </c>
      <c r="V196" s="35">
        <v>65</v>
      </c>
      <c r="W196" s="36">
        <v>26.3</v>
      </c>
      <c r="X196" s="306">
        <v>50</v>
      </c>
      <c r="Y196" s="307">
        <v>20.399999999999999</v>
      </c>
      <c r="Z196" s="20" t="s">
        <v>21</v>
      </c>
    </row>
    <row r="197" spans="1:26" s="12" customFormat="1" ht="13.5" customHeight="1">
      <c r="A197" s="20" t="s">
        <v>22</v>
      </c>
      <c r="B197" s="35">
        <v>75</v>
      </c>
      <c r="C197" s="36">
        <v>21.6</v>
      </c>
      <c r="D197" s="114">
        <v>60</v>
      </c>
      <c r="E197" s="115">
        <v>17.399999999999999</v>
      </c>
      <c r="F197" s="35">
        <v>65</v>
      </c>
      <c r="G197" s="36">
        <v>19.100000000000001</v>
      </c>
      <c r="H197" s="114">
        <v>60</v>
      </c>
      <c r="I197" s="115">
        <v>20.100000000000001</v>
      </c>
      <c r="J197" s="35">
        <v>35</v>
      </c>
      <c r="K197" s="36">
        <v>12.6</v>
      </c>
      <c r="L197" s="114">
        <v>50</v>
      </c>
      <c r="M197" s="115">
        <v>20.9</v>
      </c>
      <c r="N197" s="35">
        <v>50</v>
      </c>
      <c r="O197" s="36">
        <v>21.3</v>
      </c>
      <c r="P197" s="114">
        <v>50</v>
      </c>
      <c r="Q197" s="115">
        <v>22.7</v>
      </c>
      <c r="R197" s="35">
        <v>60</v>
      </c>
      <c r="S197" s="36">
        <v>24.9</v>
      </c>
      <c r="T197" s="114">
        <v>55</v>
      </c>
      <c r="U197" s="115">
        <v>24.2</v>
      </c>
      <c r="V197" s="35">
        <v>60</v>
      </c>
      <c r="W197" s="36">
        <v>28.1</v>
      </c>
      <c r="X197" s="306">
        <v>70</v>
      </c>
      <c r="Y197" s="307">
        <v>30.6</v>
      </c>
      <c r="Z197" s="20" t="s">
        <v>22</v>
      </c>
    </row>
    <row r="198" spans="1:26" s="12" customFormat="1" ht="13.5" customHeight="1">
      <c r="A198" s="20" t="s">
        <v>23</v>
      </c>
      <c r="B198" s="35">
        <v>110</v>
      </c>
      <c r="C198" s="36">
        <v>19.3</v>
      </c>
      <c r="D198" s="114">
        <v>110</v>
      </c>
      <c r="E198" s="115">
        <v>21.2</v>
      </c>
      <c r="F198" s="35">
        <v>85</v>
      </c>
      <c r="G198" s="36">
        <v>17.899999999999999</v>
      </c>
      <c r="H198" s="114">
        <v>85</v>
      </c>
      <c r="I198" s="115">
        <v>18.8</v>
      </c>
      <c r="J198" s="35">
        <v>75</v>
      </c>
      <c r="K198" s="36">
        <v>17.399999999999999</v>
      </c>
      <c r="L198" s="114">
        <v>65</v>
      </c>
      <c r="M198" s="115">
        <v>18.399999999999999</v>
      </c>
      <c r="N198" s="35">
        <v>75</v>
      </c>
      <c r="O198" s="36">
        <v>21.5</v>
      </c>
      <c r="P198" s="114">
        <v>75</v>
      </c>
      <c r="Q198" s="115">
        <v>22.3</v>
      </c>
      <c r="R198" s="35">
        <v>100</v>
      </c>
      <c r="S198" s="36">
        <v>30.3</v>
      </c>
      <c r="T198" s="114">
        <v>70</v>
      </c>
      <c r="U198" s="115">
        <v>22.2</v>
      </c>
      <c r="V198" s="35">
        <v>90</v>
      </c>
      <c r="W198" s="36">
        <v>27.2</v>
      </c>
      <c r="X198" s="306">
        <v>90</v>
      </c>
      <c r="Y198" s="307">
        <v>26.4</v>
      </c>
      <c r="Z198" s="20" t="s">
        <v>23</v>
      </c>
    </row>
    <row r="199" spans="1:26" s="12" customFormat="1" ht="13.5" customHeight="1">
      <c r="A199" s="20" t="s">
        <v>24</v>
      </c>
      <c r="B199" s="35">
        <v>175</v>
      </c>
      <c r="C199" s="36">
        <v>16.8</v>
      </c>
      <c r="D199" s="114">
        <v>195</v>
      </c>
      <c r="E199" s="115">
        <v>18.5</v>
      </c>
      <c r="F199" s="35">
        <v>175</v>
      </c>
      <c r="G199" s="36">
        <v>17.7</v>
      </c>
      <c r="H199" s="114">
        <v>165</v>
      </c>
      <c r="I199" s="115">
        <v>18.399999999999999</v>
      </c>
      <c r="J199" s="35">
        <v>120</v>
      </c>
      <c r="K199" s="36">
        <v>14.8</v>
      </c>
      <c r="L199" s="114">
        <v>110</v>
      </c>
      <c r="M199" s="115">
        <v>15.9</v>
      </c>
      <c r="N199" s="35">
        <v>110</v>
      </c>
      <c r="O199" s="36">
        <v>17.2</v>
      </c>
      <c r="P199" s="114">
        <v>125</v>
      </c>
      <c r="Q199" s="115">
        <v>20.5</v>
      </c>
      <c r="R199" s="35">
        <v>130</v>
      </c>
      <c r="S199" s="36">
        <v>22.3</v>
      </c>
      <c r="T199" s="114">
        <v>165</v>
      </c>
      <c r="U199" s="115">
        <v>26.8</v>
      </c>
      <c r="V199" s="35">
        <v>195</v>
      </c>
      <c r="W199" s="36">
        <v>29.5</v>
      </c>
      <c r="X199" s="306">
        <v>195</v>
      </c>
      <c r="Y199" s="307">
        <v>26.1</v>
      </c>
      <c r="Z199" s="20" t="s">
        <v>24</v>
      </c>
    </row>
    <row r="200" spans="1:26" s="12" customFormat="1" ht="13.5" customHeight="1">
      <c r="A200" s="20" t="s">
        <v>17</v>
      </c>
      <c r="B200" s="35">
        <v>575</v>
      </c>
      <c r="C200" s="36">
        <v>18.3</v>
      </c>
      <c r="D200" s="114">
        <v>595</v>
      </c>
      <c r="E200" s="115">
        <v>18.899999999999999</v>
      </c>
      <c r="F200" s="35">
        <v>465</v>
      </c>
      <c r="G200" s="36">
        <v>15.7</v>
      </c>
      <c r="H200" s="114">
        <v>460</v>
      </c>
      <c r="I200" s="115">
        <v>16.3</v>
      </c>
      <c r="J200" s="35">
        <v>420</v>
      </c>
      <c r="K200" s="36">
        <v>15.9</v>
      </c>
      <c r="L200" s="114">
        <v>360</v>
      </c>
      <c r="M200" s="115">
        <v>15.5</v>
      </c>
      <c r="N200" s="35">
        <v>415</v>
      </c>
      <c r="O200" s="36">
        <v>18.8</v>
      </c>
      <c r="P200" s="114">
        <v>400</v>
      </c>
      <c r="Q200" s="115">
        <v>19.2</v>
      </c>
      <c r="R200" s="35">
        <v>440</v>
      </c>
      <c r="S200" s="36">
        <v>21.5</v>
      </c>
      <c r="T200" s="114">
        <v>455</v>
      </c>
      <c r="U200" s="115">
        <v>22.4</v>
      </c>
      <c r="V200" s="35">
        <v>405</v>
      </c>
      <c r="W200" s="36">
        <v>20.399999999999999</v>
      </c>
      <c r="X200" s="306">
        <v>435</v>
      </c>
      <c r="Y200" s="307">
        <v>21.7</v>
      </c>
      <c r="Z200" s="20" t="s">
        <v>17</v>
      </c>
    </row>
    <row r="201" spans="1:26" s="12" customFormat="1" ht="13.5" customHeight="1">
      <c r="A201" s="20" t="s">
        <v>137</v>
      </c>
      <c r="B201" s="35">
        <v>590</v>
      </c>
      <c r="C201" s="36">
        <v>18.100000000000001</v>
      </c>
      <c r="D201" s="114">
        <v>650</v>
      </c>
      <c r="E201" s="115">
        <v>20.2</v>
      </c>
      <c r="F201" s="35">
        <v>565</v>
      </c>
      <c r="G201" s="36">
        <v>18.7</v>
      </c>
      <c r="H201" s="114">
        <v>505</v>
      </c>
      <c r="I201" s="115">
        <v>18.2</v>
      </c>
      <c r="J201" s="35">
        <v>420</v>
      </c>
      <c r="K201" s="36">
        <v>16.5</v>
      </c>
      <c r="L201" s="114">
        <v>390</v>
      </c>
      <c r="M201" s="115">
        <v>17.600000000000001</v>
      </c>
      <c r="N201" s="35">
        <v>385</v>
      </c>
      <c r="O201" s="36">
        <v>18.600000000000001</v>
      </c>
      <c r="P201" s="114">
        <v>415</v>
      </c>
      <c r="Q201" s="115">
        <v>20.8</v>
      </c>
      <c r="R201" s="35">
        <v>475</v>
      </c>
      <c r="S201" s="36">
        <v>24.3</v>
      </c>
      <c r="T201" s="114">
        <v>460</v>
      </c>
      <c r="U201" s="115">
        <v>23.6</v>
      </c>
      <c r="V201" s="35">
        <v>535</v>
      </c>
      <c r="W201" s="36">
        <v>26.6</v>
      </c>
      <c r="X201" s="306">
        <v>520</v>
      </c>
      <c r="Y201" s="307">
        <v>24.6</v>
      </c>
      <c r="Z201" s="20" t="s">
        <v>137</v>
      </c>
    </row>
    <row r="202" spans="1:26" s="12" customFormat="1" ht="13.5" customHeight="1">
      <c r="A202" s="20" t="s">
        <v>18</v>
      </c>
      <c r="B202" s="35">
        <v>345</v>
      </c>
      <c r="C202" s="36">
        <v>21.7</v>
      </c>
      <c r="D202" s="114">
        <v>325</v>
      </c>
      <c r="E202" s="115">
        <v>20.399999999999999</v>
      </c>
      <c r="F202" s="35">
        <v>250</v>
      </c>
      <c r="G202" s="36">
        <v>16.7</v>
      </c>
      <c r="H202" s="114">
        <v>270</v>
      </c>
      <c r="I202" s="115">
        <v>19.399999999999999</v>
      </c>
      <c r="J202" s="35">
        <v>235</v>
      </c>
      <c r="K202" s="36">
        <v>18.2</v>
      </c>
      <c r="L202" s="114">
        <v>240</v>
      </c>
      <c r="M202" s="115">
        <v>20</v>
      </c>
      <c r="N202" s="35">
        <v>235</v>
      </c>
      <c r="O202" s="36">
        <v>20.9</v>
      </c>
      <c r="P202" s="114">
        <v>250</v>
      </c>
      <c r="Q202" s="115">
        <v>23.6</v>
      </c>
      <c r="R202" s="35">
        <v>235</v>
      </c>
      <c r="S202" s="36">
        <v>23.3</v>
      </c>
      <c r="T202" s="114">
        <v>235</v>
      </c>
      <c r="U202" s="115">
        <v>24</v>
      </c>
      <c r="V202" s="35">
        <v>255</v>
      </c>
      <c r="W202" s="36">
        <v>26.3</v>
      </c>
      <c r="X202" s="306">
        <v>235</v>
      </c>
      <c r="Y202" s="307">
        <v>24.1</v>
      </c>
      <c r="Z202" s="20" t="s">
        <v>18</v>
      </c>
    </row>
    <row r="203" spans="1:26" s="12" customFormat="1" ht="13.5" customHeight="1">
      <c r="A203" s="7" t="s">
        <v>35</v>
      </c>
      <c r="B203" s="35">
        <v>1510</v>
      </c>
      <c r="C203" s="36">
        <v>18.899999999999999</v>
      </c>
      <c r="D203" s="114">
        <v>1565</v>
      </c>
      <c r="E203" s="115">
        <v>19.7</v>
      </c>
      <c r="F203" s="35">
        <v>1280</v>
      </c>
      <c r="G203" s="36">
        <v>17.100000000000001</v>
      </c>
      <c r="H203" s="114">
        <v>1235</v>
      </c>
      <c r="I203" s="115">
        <v>17.7</v>
      </c>
      <c r="J203" s="35">
        <v>1070</v>
      </c>
      <c r="K203" s="36">
        <v>16.600000000000001</v>
      </c>
      <c r="L203" s="114">
        <v>985</v>
      </c>
      <c r="M203" s="115">
        <v>17.3</v>
      </c>
      <c r="N203" s="35">
        <v>1035</v>
      </c>
      <c r="O203" s="36">
        <v>19.2</v>
      </c>
      <c r="P203" s="114">
        <v>1065</v>
      </c>
      <c r="Q203" s="115">
        <v>20.7</v>
      </c>
      <c r="R203" s="35">
        <v>1150</v>
      </c>
      <c r="S203" s="36">
        <v>22.9</v>
      </c>
      <c r="T203" s="114">
        <v>1150</v>
      </c>
      <c r="U203" s="115">
        <v>23.2</v>
      </c>
      <c r="V203" s="35">
        <v>1195</v>
      </c>
      <c r="W203" s="36">
        <v>24.1</v>
      </c>
      <c r="X203" s="306">
        <v>1190</v>
      </c>
      <c r="Y203" s="307">
        <v>23.4</v>
      </c>
      <c r="Z203" s="7" t="s">
        <v>35</v>
      </c>
    </row>
    <row r="205" spans="1:26" s="165" customFormat="1" ht="13.5" customHeight="1">
      <c r="A205" s="164" t="s">
        <v>139</v>
      </c>
      <c r="B205" s="164" t="s">
        <v>356</v>
      </c>
      <c r="Y205" s="164" t="str">
        <f>B205</f>
        <v>Claimant unemployment of up to 4 weeks, numbers and % of all, 2015</v>
      </c>
    </row>
    <row r="206" spans="1:26" s="12" customFormat="1" ht="13.5" customHeight="1">
      <c r="B206" s="162">
        <v>42005</v>
      </c>
      <c r="C206" s="162">
        <v>42005</v>
      </c>
      <c r="D206" s="258">
        <f t="shared" ref="D206:Y206" si="10">B206+31</f>
        <v>42036</v>
      </c>
      <c r="E206" s="258">
        <f t="shared" si="10"/>
        <v>42036</v>
      </c>
      <c r="F206" s="55">
        <f t="shared" si="10"/>
        <v>42067</v>
      </c>
      <c r="G206" s="55">
        <f t="shared" si="10"/>
        <v>42067</v>
      </c>
      <c r="H206" s="258">
        <f t="shared" si="10"/>
        <v>42098</v>
      </c>
      <c r="I206" s="258">
        <f t="shared" si="10"/>
        <v>42098</v>
      </c>
      <c r="J206" s="55">
        <f t="shared" si="10"/>
        <v>42129</v>
      </c>
      <c r="K206" s="55">
        <f t="shared" si="10"/>
        <v>42129</v>
      </c>
      <c r="L206" s="258">
        <f t="shared" si="10"/>
        <v>42160</v>
      </c>
      <c r="M206" s="258">
        <f t="shared" si="10"/>
        <v>42160</v>
      </c>
      <c r="N206" s="55">
        <f t="shared" si="10"/>
        <v>42191</v>
      </c>
      <c r="O206" s="55">
        <f t="shared" si="10"/>
        <v>42191</v>
      </c>
      <c r="P206" s="258">
        <f t="shared" si="10"/>
        <v>42222</v>
      </c>
      <c r="Q206" s="258">
        <f t="shared" si="10"/>
        <v>42222</v>
      </c>
      <c r="R206" s="55">
        <f t="shared" si="10"/>
        <v>42253</v>
      </c>
      <c r="S206" s="55">
        <f t="shared" si="10"/>
        <v>42253</v>
      </c>
      <c r="T206" s="258">
        <f t="shared" si="10"/>
        <v>42284</v>
      </c>
      <c r="U206" s="258">
        <f t="shared" si="10"/>
        <v>42284</v>
      </c>
      <c r="V206" s="55">
        <f t="shared" si="10"/>
        <v>42315</v>
      </c>
      <c r="W206" s="55">
        <f t="shared" si="10"/>
        <v>42315</v>
      </c>
      <c r="X206" s="258">
        <f t="shared" si="10"/>
        <v>42346</v>
      </c>
      <c r="Y206" s="258">
        <f t="shared" si="10"/>
        <v>42346</v>
      </c>
    </row>
    <row r="207" spans="1:26" s="12" customFormat="1" ht="13.5" customHeight="1">
      <c r="A207" s="20" t="s">
        <v>9</v>
      </c>
      <c r="B207" s="35">
        <v>132950</v>
      </c>
      <c r="C207" s="36">
        <v>16.600000000000001</v>
      </c>
      <c r="D207" s="114">
        <v>144145</v>
      </c>
      <c r="E207" s="115">
        <v>17.8</v>
      </c>
      <c r="F207" s="35">
        <v>123600</v>
      </c>
      <c r="G207" s="36">
        <v>15.8</v>
      </c>
      <c r="H207" s="114">
        <v>110135</v>
      </c>
      <c r="I207" s="115">
        <v>14.7</v>
      </c>
      <c r="J207" s="311">
        <v>106795</v>
      </c>
      <c r="K207" s="312">
        <v>14.9</v>
      </c>
      <c r="L207" s="329">
        <v>101795</v>
      </c>
      <c r="M207" s="330">
        <v>14.7</v>
      </c>
      <c r="N207" s="311">
        <v>111350</v>
      </c>
      <c r="O207" s="312">
        <v>16.399999999999999</v>
      </c>
      <c r="P207" s="329">
        <v>104490</v>
      </c>
      <c r="Q207" s="330">
        <v>15.7</v>
      </c>
      <c r="R207" s="311">
        <v>106485</v>
      </c>
      <c r="S207" s="312">
        <v>16.5</v>
      </c>
      <c r="T207" s="346">
        <v>105635</v>
      </c>
      <c r="U207" s="347">
        <v>16.899999999999999</v>
      </c>
      <c r="V207" s="311">
        <v>99150</v>
      </c>
      <c r="W207" s="312">
        <v>16.5</v>
      </c>
      <c r="X207" s="306">
        <v>94680</v>
      </c>
      <c r="Y207" s="307">
        <v>16</v>
      </c>
      <c r="Z207" s="20" t="s">
        <v>9</v>
      </c>
    </row>
    <row r="208" spans="1:26" s="12" customFormat="1" ht="13.5" customHeight="1">
      <c r="A208" s="20" t="s">
        <v>8</v>
      </c>
      <c r="B208" s="35">
        <v>137115</v>
      </c>
      <c r="C208" s="36">
        <v>16.100000000000001</v>
      </c>
      <c r="D208" s="114">
        <v>148530</v>
      </c>
      <c r="E208" s="115">
        <v>17.3</v>
      </c>
      <c r="F208" s="35">
        <v>127300</v>
      </c>
      <c r="G208" s="36">
        <v>15.4</v>
      </c>
      <c r="H208" s="114">
        <v>113545</v>
      </c>
      <c r="I208" s="115">
        <v>14.3</v>
      </c>
      <c r="J208" s="311">
        <v>110500</v>
      </c>
      <c r="K208" s="312">
        <v>14.5</v>
      </c>
      <c r="L208" s="329">
        <v>106205</v>
      </c>
      <c r="M208" s="330">
        <v>14.5</v>
      </c>
      <c r="N208" s="311">
        <v>116650</v>
      </c>
      <c r="O208" s="312">
        <v>16.100000000000001</v>
      </c>
      <c r="P208" s="329">
        <v>109040</v>
      </c>
      <c r="Q208" s="330">
        <v>15.4</v>
      </c>
      <c r="R208" s="311">
        <v>111315</v>
      </c>
      <c r="S208" s="312">
        <v>16.3</v>
      </c>
      <c r="T208" s="346">
        <v>110210</v>
      </c>
      <c r="U208" s="347">
        <v>16.600000000000001</v>
      </c>
      <c r="V208" s="311">
        <v>103135</v>
      </c>
      <c r="W208" s="312">
        <v>16.100000000000001</v>
      </c>
      <c r="X208" s="306">
        <v>98355</v>
      </c>
      <c r="Y208" s="307">
        <v>15.6</v>
      </c>
      <c r="Z208" s="20" t="s">
        <v>8</v>
      </c>
    </row>
    <row r="209" spans="1:26" s="12" customFormat="1" ht="13.5" customHeight="1">
      <c r="A209" s="20" t="s">
        <v>135</v>
      </c>
      <c r="B209" s="35">
        <v>13095</v>
      </c>
      <c r="C209" s="36">
        <v>19.3</v>
      </c>
      <c r="D209" s="114">
        <v>14425</v>
      </c>
      <c r="E209" s="115">
        <v>20.8</v>
      </c>
      <c r="F209" s="35">
        <v>12555</v>
      </c>
      <c r="G209" s="36">
        <v>18.899999999999999</v>
      </c>
      <c r="H209" s="114">
        <v>11040</v>
      </c>
      <c r="I209" s="115">
        <v>17.399999999999999</v>
      </c>
      <c r="J209" s="311">
        <v>10480</v>
      </c>
      <c r="K209" s="312">
        <v>17.5</v>
      </c>
      <c r="L209" s="329">
        <v>9915</v>
      </c>
      <c r="M209" s="330">
        <v>17.399999999999999</v>
      </c>
      <c r="N209" s="311">
        <v>10645</v>
      </c>
      <c r="O209" s="312">
        <v>19</v>
      </c>
      <c r="P209" s="329">
        <v>10145</v>
      </c>
      <c r="Q209" s="330">
        <v>18.399999999999999</v>
      </c>
      <c r="R209" s="311">
        <v>10700</v>
      </c>
      <c r="S209" s="312">
        <v>19.7</v>
      </c>
      <c r="T209" s="346">
        <v>10540</v>
      </c>
      <c r="U209" s="347">
        <v>19.8</v>
      </c>
      <c r="V209" s="311">
        <v>9870</v>
      </c>
      <c r="W209" s="312">
        <v>19.100000000000001</v>
      </c>
      <c r="X209" s="306">
        <v>9220</v>
      </c>
      <c r="Y209" s="307">
        <v>18.100000000000001</v>
      </c>
      <c r="Z209" s="20" t="s">
        <v>135</v>
      </c>
    </row>
    <row r="210" spans="1:26" s="12" customFormat="1" ht="13.5" customHeight="1">
      <c r="A210" s="20" t="s">
        <v>136</v>
      </c>
      <c r="B210" s="35">
        <v>9310</v>
      </c>
      <c r="C210" s="36">
        <v>21.4</v>
      </c>
      <c r="D210" s="114">
        <v>9465</v>
      </c>
      <c r="E210" s="115">
        <v>21.4</v>
      </c>
      <c r="F210" s="35">
        <v>7995</v>
      </c>
      <c r="G210" s="36">
        <v>19.100000000000001</v>
      </c>
      <c r="H210" s="114">
        <v>6940</v>
      </c>
      <c r="I210" s="115">
        <v>17.600000000000001</v>
      </c>
      <c r="J210" s="311">
        <v>6860</v>
      </c>
      <c r="K210" s="312">
        <v>18.399999999999999</v>
      </c>
      <c r="L210" s="329">
        <v>6280</v>
      </c>
      <c r="M210" s="330">
        <v>17.8</v>
      </c>
      <c r="N210" s="311">
        <v>6910</v>
      </c>
      <c r="O210" s="312">
        <v>20</v>
      </c>
      <c r="P210" s="329">
        <v>6190</v>
      </c>
      <c r="Q210" s="330">
        <v>18.600000000000001</v>
      </c>
      <c r="R210" s="311">
        <v>6570</v>
      </c>
      <c r="S210" s="312">
        <v>19.899999999999999</v>
      </c>
      <c r="T210" s="346">
        <v>6645</v>
      </c>
      <c r="U210" s="347">
        <v>20.5</v>
      </c>
      <c r="V210" s="311">
        <v>6285</v>
      </c>
      <c r="W210" s="312">
        <v>19.8</v>
      </c>
      <c r="X210" s="306">
        <v>6065</v>
      </c>
      <c r="Y210" s="307">
        <v>19.399999999999999</v>
      </c>
      <c r="Z210" s="20" t="s">
        <v>136</v>
      </c>
    </row>
    <row r="211" spans="1:26" s="12" customFormat="1" ht="13.5" customHeight="1">
      <c r="A211" s="20" t="s">
        <v>19</v>
      </c>
      <c r="B211" s="35">
        <v>50</v>
      </c>
      <c r="C211" s="36">
        <v>18.3</v>
      </c>
      <c r="D211" s="114">
        <v>45</v>
      </c>
      <c r="E211" s="115">
        <v>16.600000000000001</v>
      </c>
      <c r="F211" s="35">
        <v>50</v>
      </c>
      <c r="G211" s="36">
        <v>20.399999999999999</v>
      </c>
      <c r="H211" s="114">
        <v>45</v>
      </c>
      <c r="I211" s="115">
        <v>18.100000000000001</v>
      </c>
      <c r="J211" s="311">
        <v>45</v>
      </c>
      <c r="K211" s="312">
        <v>21.2</v>
      </c>
      <c r="L211" s="329">
        <v>30</v>
      </c>
      <c r="M211" s="330">
        <v>16.399999999999999</v>
      </c>
      <c r="N211" s="311">
        <v>40</v>
      </c>
      <c r="O211" s="312">
        <v>22.3</v>
      </c>
      <c r="P211" s="329">
        <v>35</v>
      </c>
      <c r="Q211" s="330">
        <v>18.5</v>
      </c>
      <c r="R211" s="311">
        <v>30</v>
      </c>
      <c r="S211" s="312">
        <v>19.2</v>
      </c>
      <c r="T211" s="346">
        <v>30</v>
      </c>
      <c r="U211" s="347">
        <v>18.2</v>
      </c>
      <c r="V211" s="311">
        <v>50</v>
      </c>
      <c r="W211" s="312">
        <v>28.5</v>
      </c>
      <c r="X211" s="306">
        <v>40</v>
      </c>
      <c r="Y211" s="307">
        <v>22.8</v>
      </c>
      <c r="Z211" s="20" t="s">
        <v>19</v>
      </c>
    </row>
    <row r="212" spans="1:26" s="12" customFormat="1" ht="13.5" customHeight="1">
      <c r="A212" s="20" t="s">
        <v>20</v>
      </c>
      <c r="B212" s="35">
        <v>60</v>
      </c>
      <c r="C212" s="36">
        <v>20.3</v>
      </c>
      <c r="D212" s="114">
        <v>75</v>
      </c>
      <c r="E212" s="115">
        <v>23.3</v>
      </c>
      <c r="F212" s="35">
        <v>80</v>
      </c>
      <c r="G212" s="36">
        <v>24</v>
      </c>
      <c r="H212" s="114">
        <v>55</v>
      </c>
      <c r="I212" s="115">
        <v>18.5</v>
      </c>
      <c r="J212" s="311">
        <v>65</v>
      </c>
      <c r="K212" s="312">
        <v>21.6</v>
      </c>
      <c r="L212" s="329">
        <v>55</v>
      </c>
      <c r="M212" s="330">
        <v>21.2</v>
      </c>
      <c r="N212" s="311">
        <v>55</v>
      </c>
      <c r="O212" s="312">
        <v>20.8</v>
      </c>
      <c r="P212" s="329">
        <v>40</v>
      </c>
      <c r="Q212" s="330">
        <v>16.3</v>
      </c>
      <c r="R212" s="311">
        <v>45</v>
      </c>
      <c r="S212" s="312">
        <v>19.3</v>
      </c>
      <c r="T212" s="346">
        <v>65</v>
      </c>
      <c r="U212" s="347">
        <v>25.3</v>
      </c>
      <c r="V212" s="311">
        <v>45</v>
      </c>
      <c r="W212" s="312">
        <v>20.2</v>
      </c>
      <c r="X212" s="306">
        <v>45</v>
      </c>
      <c r="Y212" s="307">
        <v>20.3</v>
      </c>
      <c r="Z212" s="20" t="s">
        <v>20</v>
      </c>
    </row>
    <row r="213" spans="1:26" s="12" customFormat="1" ht="13.5" customHeight="1">
      <c r="A213" s="20" t="s">
        <v>21</v>
      </c>
      <c r="B213" s="35">
        <v>50</v>
      </c>
      <c r="C213" s="36">
        <v>20.2</v>
      </c>
      <c r="D213" s="114">
        <v>60</v>
      </c>
      <c r="E213" s="115">
        <v>23.8</v>
      </c>
      <c r="F213" s="35">
        <v>65</v>
      </c>
      <c r="G213" s="36">
        <v>24</v>
      </c>
      <c r="H213" s="114">
        <v>50</v>
      </c>
      <c r="I213" s="115">
        <v>19.899999999999999</v>
      </c>
      <c r="J213" s="311">
        <v>55</v>
      </c>
      <c r="K213" s="312">
        <v>23.4</v>
      </c>
      <c r="L213" s="329">
        <v>55</v>
      </c>
      <c r="M213" s="330">
        <v>21.6</v>
      </c>
      <c r="N213" s="311">
        <v>40</v>
      </c>
      <c r="O213" s="312">
        <v>18.8</v>
      </c>
      <c r="P213" s="329">
        <v>35</v>
      </c>
      <c r="Q213" s="330">
        <v>19.399999999999999</v>
      </c>
      <c r="R213" s="311">
        <v>45</v>
      </c>
      <c r="S213" s="312">
        <v>21.9</v>
      </c>
      <c r="T213" s="346">
        <v>40</v>
      </c>
      <c r="U213" s="347">
        <v>22.2</v>
      </c>
      <c r="V213" s="311">
        <v>35</v>
      </c>
      <c r="W213" s="312">
        <v>19.5</v>
      </c>
      <c r="X213" s="306">
        <v>30</v>
      </c>
      <c r="Y213" s="307">
        <v>17.100000000000001</v>
      </c>
      <c r="Z213" s="20" t="s">
        <v>21</v>
      </c>
    </row>
    <row r="214" spans="1:26" s="12" customFormat="1" ht="13.5" customHeight="1">
      <c r="A214" s="20" t="s">
        <v>22</v>
      </c>
      <c r="B214" s="35">
        <v>55</v>
      </c>
      <c r="C214" s="36">
        <v>22.7</v>
      </c>
      <c r="D214" s="114">
        <v>45</v>
      </c>
      <c r="E214" s="115">
        <v>17.7</v>
      </c>
      <c r="F214" s="35">
        <v>40</v>
      </c>
      <c r="G214" s="36">
        <v>18</v>
      </c>
      <c r="H214" s="114">
        <v>30</v>
      </c>
      <c r="I214" s="115">
        <v>17.399999999999999</v>
      </c>
      <c r="J214" s="311">
        <v>35</v>
      </c>
      <c r="K214" s="312">
        <v>20.9</v>
      </c>
      <c r="L214" s="329">
        <v>35</v>
      </c>
      <c r="M214" s="330">
        <v>21.1</v>
      </c>
      <c r="N214" s="311">
        <v>35</v>
      </c>
      <c r="O214" s="312">
        <v>23.9</v>
      </c>
      <c r="P214" s="329">
        <v>30</v>
      </c>
      <c r="Q214" s="330">
        <v>21.5</v>
      </c>
      <c r="R214" s="311">
        <v>35</v>
      </c>
      <c r="S214" s="312">
        <v>24.1</v>
      </c>
      <c r="T214" s="346">
        <v>30</v>
      </c>
      <c r="U214" s="347">
        <v>23.7</v>
      </c>
      <c r="V214" s="311">
        <v>30</v>
      </c>
      <c r="W214" s="312">
        <v>23.2</v>
      </c>
      <c r="X214" s="306">
        <v>30</v>
      </c>
      <c r="Y214" s="307">
        <v>22.2</v>
      </c>
      <c r="Z214" s="20" t="s">
        <v>22</v>
      </c>
    </row>
    <row r="215" spans="1:26" s="12" customFormat="1" ht="13.5" customHeight="1">
      <c r="A215" s="20" t="s">
        <v>23</v>
      </c>
      <c r="B215" s="35">
        <v>80</v>
      </c>
      <c r="C215" s="36">
        <v>22.1</v>
      </c>
      <c r="D215" s="114">
        <v>110</v>
      </c>
      <c r="E215" s="115">
        <v>27</v>
      </c>
      <c r="F215" s="35">
        <v>70</v>
      </c>
      <c r="G215" s="36">
        <v>19</v>
      </c>
      <c r="H215" s="114">
        <v>70</v>
      </c>
      <c r="I215" s="115">
        <v>19.5</v>
      </c>
      <c r="J215" s="311">
        <v>65</v>
      </c>
      <c r="K215" s="312">
        <v>20.399999999999999</v>
      </c>
      <c r="L215" s="329">
        <v>55</v>
      </c>
      <c r="M215" s="330">
        <v>18</v>
      </c>
      <c r="N215" s="311">
        <v>75</v>
      </c>
      <c r="O215" s="312">
        <v>24.3</v>
      </c>
      <c r="P215" s="329">
        <v>85</v>
      </c>
      <c r="Q215" s="330">
        <v>27.3</v>
      </c>
      <c r="R215" s="311">
        <v>80</v>
      </c>
      <c r="S215" s="312">
        <v>24.8</v>
      </c>
      <c r="T215" s="346">
        <v>80</v>
      </c>
      <c r="U215" s="347">
        <v>26.4</v>
      </c>
      <c r="V215" s="311">
        <v>60</v>
      </c>
      <c r="W215" s="312">
        <v>19.100000000000001</v>
      </c>
      <c r="X215" s="306">
        <v>65</v>
      </c>
      <c r="Y215" s="307">
        <v>20.2</v>
      </c>
      <c r="Z215" s="20" t="s">
        <v>23</v>
      </c>
    </row>
    <row r="216" spans="1:26" s="12" customFormat="1" ht="13.5" customHeight="1">
      <c r="A216" s="20" t="s">
        <v>24</v>
      </c>
      <c r="B216" s="35">
        <v>115</v>
      </c>
      <c r="C216" s="36">
        <v>15.5</v>
      </c>
      <c r="D216" s="114">
        <v>145</v>
      </c>
      <c r="E216" s="115">
        <v>19.5</v>
      </c>
      <c r="F216" s="35">
        <v>105</v>
      </c>
      <c r="G216" s="36">
        <v>16.3</v>
      </c>
      <c r="H216" s="114">
        <v>105</v>
      </c>
      <c r="I216" s="115">
        <v>20.2</v>
      </c>
      <c r="J216" s="311">
        <v>115</v>
      </c>
      <c r="K216" s="312">
        <v>22.4</v>
      </c>
      <c r="L216" s="329">
        <v>70</v>
      </c>
      <c r="M216" s="330">
        <v>15.4</v>
      </c>
      <c r="N216" s="311">
        <v>110</v>
      </c>
      <c r="O216" s="312">
        <v>23.7</v>
      </c>
      <c r="P216" s="329">
        <v>90</v>
      </c>
      <c r="Q216" s="330">
        <v>20.2</v>
      </c>
      <c r="R216" s="311">
        <v>135</v>
      </c>
      <c r="S216" s="312">
        <v>28.2</v>
      </c>
      <c r="T216" s="346">
        <v>145</v>
      </c>
      <c r="U216" s="347">
        <v>28.6</v>
      </c>
      <c r="V216" s="311">
        <v>110</v>
      </c>
      <c r="W216" s="312">
        <v>21</v>
      </c>
      <c r="X216" s="306">
        <v>120</v>
      </c>
      <c r="Y216" s="307">
        <v>20.7</v>
      </c>
      <c r="Z216" s="20" t="s">
        <v>24</v>
      </c>
    </row>
    <row r="217" spans="1:26" s="12" customFormat="1" ht="13.5" customHeight="1">
      <c r="A217" s="20" t="s">
        <v>17</v>
      </c>
      <c r="B217" s="35">
        <v>425</v>
      </c>
      <c r="C217" s="36">
        <v>20.399999999999999</v>
      </c>
      <c r="D217" s="114">
        <v>425</v>
      </c>
      <c r="E217" s="115">
        <v>20.6</v>
      </c>
      <c r="F217" s="35">
        <v>355</v>
      </c>
      <c r="G217" s="36">
        <v>18.3</v>
      </c>
      <c r="H217" s="114">
        <v>340</v>
      </c>
      <c r="I217" s="115">
        <v>19</v>
      </c>
      <c r="J217" s="311">
        <v>330</v>
      </c>
      <c r="K217" s="312">
        <v>19.5</v>
      </c>
      <c r="L217" s="329">
        <v>310</v>
      </c>
      <c r="M217" s="330">
        <v>19</v>
      </c>
      <c r="N217" s="311">
        <v>270</v>
      </c>
      <c r="O217" s="312">
        <v>17.7</v>
      </c>
      <c r="P217" s="329">
        <v>200</v>
      </c>
      <c r="Q217" s="330">
        <v>14.3</v>
      </c>
      <c r="R217" s="311">
        <v>190</v>
      </c>
      <c r="S217" s="312">
        <v>14.6</v>
      </c>
      <c r="T217" s="346">
        <v>255</v>
      </c>
      <c r="U217" s="347">
        <v>19.3</v>
      </c>
      <c r="V217" s="311">
        <v>235</v>
      </c>
      <c r="W217" s="312">
        <v>17.899999999999999</v>
      </c>
      <c r="X217" s="306">
        <v>265</v>
      </c>
      <c r="Y217" s="307">
        <v>19.600000000000001</v>
      </c>
      <c r="Z217" s="20" t="s">
        <v>17</v>
      </c>
    </row>
    <row r="218" spans="1:26" s="12" customFormat="1" ht="13.5" customHeight="1">
      <c r="A218" s="20" t="s">
        <v>137</v>
      </c>
      <c r="B218" s="35">
        <v>415</v>
      </c>
      <c r="C218" s="36">
        <v>19</v>
      </c>
      <c r="D218" s="114">
        <v>480</v>
      </c>
      <c r="E218" s="115">
        <v>21.4</v>
      </c>
      <c r="F218" s="35">
        <v>405</v>
      </c>
      <c r="G218" s="36">
        <v>19.7</v>
      </c>
      <c r="H218" s="114">
        <v>355</v>
      </c>
      <c r="I218" s="115">
        <v>19.2</v>
      </c>
      <c r="J218" s="311">
        <v>380</v>
      </c>
      <c r="K218" s="312">
        <v>21.8</v>
      </c>
      <c r="L218" s="329">
        <v>300</v>
      </c>
      <c r="M218" s="330">
        <v>18.5</v>
      </c>
      <c r="N218" s="311">
        <v>360</v>
      </c>
      <c r="O218" s="312">
        <v>22.5</v>
      </c>
      <c r="P218" s="329">
        <v>315</v>
      </c>
      <c r="Q218" s="330">
        <v>20.8</v>
      </c>
      <c r="R218" s="311">
        <v>365</v>
      </c>
      <c r="S218" s="312">
        <v>23.9</v>
      </c>
      <c r="T218" s="346">
        <v>395</v>
      </c>
      <c r="U218" s="347">
        <v>25.3</v>
      </c>
      <c r="V218" s="311">
        <v>325</v>
      </c>
      <c r="W218" s="312">
        <v>21.4</v>
      </c>
      <c r="X218" s="306">
        <v>330</v>
      </c>
      <c r="Y218" s="307">
        <v>20.5</v>
      </c>
      <c r="Z218" s="20" t="s">
        <v>137</v>
      </c>
    </row>
    <row r="219" spans="1:26" s="12" customFormat="1" ht="13.5" customHeight="1">
      <c r="A219" s="20" t="s">
        <v>18</v>
      </c>
      <c r="B219" s="35">
        <v>280</v>
      </c>
      <c r="C219" s="36">
        <v>25.1</v>
      </c>
      <c r="D219" s="114">
        <v>270</v>
      </c>
      <c r="E219" s="115">
        <v>24.2</v>
      </c>
      <c r="F219" s="35">
        <v>220</v>
      </c>
      <c r="G219" s="36">
        <v>20.7</v>
      </c>
      <c r="H219" s="114">
        <v>195</v>
      </c>
      <c r="I219" s="115">
        <v>19.5</v>
      </c>
      <c r="J219" s="311">
        <v>200</v>
      </c>
      <c r="K219" s="312">
        <v>21.1</v>
      </c>
      <c r="L219" s="329">
        <v>175</v>
      </c>
      <c r="M219" s="330">
        <v>19.399999999999999</v>
      </c>
      <c r="N219" s="311">
        <v>175</v>
      </c>
      <c r="O219" s="312">
        <v>20.8</v>
      </c>
      <c r="P219" s="329">
        <v>130</v>
      </c>
      <c r="Q219" s="330">
        <v>16.600000000000001</v>
      </c>
      <c r="R219" s="311">
        <v>130</v>
      </c>
      <c r="S219" s="312">
        <v>18.600000000000001</v>
      </c>
      <c r="T219" s="346">
        <v>125</v>
      </c>
      <c r="U219" s="347">
        <v>19.2</v>
      </c>
      <c r="V219" s="311">
        <v>140</v>
      </c>
      <c r="W219" s="312">
        <v>21.6</v>
      </c>
      <c r="X219" s="306">
        <v>140</v>
      </c>
      <c r="Y219" s="307">
        <v>21</v>
      </c>
      <c r="Z219" s="20" t="s">
        <v>18</v>
      </c>
    </row>
    <row r="220" spans="1:26" s="12" customFormat="1" ht="13.5" customHeight="1">
      <c r="A220" s="7" t="s">
        <v>35</v>
      </c>
      <c r="B220" s="35">
        <v>1120</v>
      </c>
      <c r="C220" s="36">
        <v>20.8</v>
      </c>
      <c r="D220" s="114">
        <v>1175</v>
      </c>
      <c r="E220" s="115">
        <v>21.7</v>
      </c>
      <c r="F220" s="35">
        <v>980</v>
      </c>
      <c r="G220" s="36">
        <v>19.3</v>
      </c>
      <c r="H220" s="114">
        <v>890</v>
      </c>
      <c r="I220" s="115">
        <v>19.2</v>
      </c>
      <c r="J220" s="311">
        <v>910</v>
      </c>
      <c r="K220" s="312">
        <v>20.8</v>
      </c>
      <c r="L220" s="329">
        <v>780</v>
      </c>
      <c r="M220" s="330">
        <v>18.899999999999999</v>
      </c>
      <c r="N220" s="311">
        <v>805</v>
      </c>
      <c r="O220" s="312">
        <v>20.3</v>
      </c>
      <c r="P220" s="329">
        <v>640</v>
      </c>
      <c r="Q220" s="330">
        <v>17.5</v>
      </c>
      <c r="R220" s="311">
        <v>685</v>
      </c>
      <c r="S220" s="312">
        <v>19.399999999999999</v>
      </c>
      <c r="T220" s="346">
        <v>775</v>
      </c>
      <c r="U220" s="347">
        <v>22</v>
      </c>
      <c r="V220" s="311">
        <v>700</v>
      </c>
      <c r="W220" s="312">
        <v>20.100000000000001</v>
      </c>
      <c r="X220" s="306">
        <v>730</v>
      </c>
      <c r="Y220" s="307">
        <v>20.3</v>
      </c>
      <c r="Z220" s="7" t="s">
        <v>35</v>
      </c>
    </row>
    <row r="221" spans="1:26" s="12" customFormat="1" ht="13.5" customHeight="1">
      <c r="A221" s="7"/>
      <c r="B221" s="35"/>
      <c r="C221" s="36"/>
      <c r="D221" s="314"/>
      <c r="E221" s="315"/>
      <c r="F221" s="35"/>
      <c r="G221" s="36"/>
      <c r="H221" s="314"/>
      <c r="I221" s="315"/>
      <c r="J221" s="311"/>
      <c r="K221" s="312"/>
      <c r="L221" s="342"/>
      <c r="M221" s="343"/>
      <c r="N221" s="311"/>
      <c r="O221" s="312"/>
      <c r="P221" s="342"/>
      <c r="Q221" s="343"/>
      <c r="R221" s="311"/>
      <c r="S221" s="312"/>
      <c r="T221" s="344"/>
      <c r="U221" s="345"/>
      <c r="V221" s="311"/>
      <c r="W221" s="312"/>
      <c r="X221" s="316"/>
      <c r="Y221" s="317"/>
      <c r="Z221" s="7"/>
    </row>
    <row r="222" spans="1:26" s="165" customFormat="1" ht="13.5" customHeight="1">
      <c r="A222" s="164" t="s">
        <v>139</v>
      </c>
      <c r="B222" s="164" t="s">
        <v>360</v>
      </c>
      <c r="Y222" s="164" t="str">
        <f>B222</f>
        <v>Claimant unemployment of up to 4 weeks, numbers and % of all, 2016</v>
      </c>
    </row>
    <row r="223" spans="1:26" s="12" customFormat="1" ht="13.5" customHeight="1">
      <c r="B223" s="162">
        <v>42370</v>
      </c>
      <c r="C223" s="162">
        <v>42370</v>
      </c>
      <c r="D223" s="161">
        <v>42401</v>
      </c>
      <c r="E223" s="161">
        <v>42401</v>
      </c>
      <c r="F223" s="162">
        <v>42430</v>
      </c>
      <c r="G223" s="162">
        <v>42430</v>
      </c>
      <c r="H223" s="161">
        <v>42461</v>
      </c>
      <c r="I223" s="161">
        <v>42461</v>
      </c>
      <c r="J223" s="162">
        <v>42491</v>
      </c>
      <c r="K223" s="162">
        <v>42491</v>
      </c>
      <c r="L223" s="375">
        <v>42522</v>
      </c>
      <c r="M223" s="375">
        <v>42522</v>
      </c>
      <c r="N223" s="162">
        <v>42552</v>
      </c>
      <c r="O223" s="162">
        <v>42552</v>
      </c>
      <c r="P223" s="375">
        <v>42583</v>
      </c>
      <c r="Q223" s="375">
        <v>42583</v>
      </c>
      <c r="R223" s="162">
        <v>42614</v>
      </c>
      <c r="S223" s="162">
        <v>42614</v>
      </c>
      <c r="T223" s="375">
        <v>42644</v>
      </c>
      <c r="U223" s="375">
        <v>42644</v>
      </c>
      <c r="V223" s="162">
        <v>42675</v>
      </c>
      <c r="W223" s="162">
        <v>42675</v>
      </c>
      <c r="X223" s="258">
        <v>42712</v>
      </c>
      <c r="Y223" s="258">
        <v>42712</v>
      </c>
      <c r="Z223" s="7"/>
    </row>
    <row r="224" spans="1:26" s="12" customFormat="1" ht="13.5" customHeight="1">
      <c r="A224" s="20" t="s">
        <v>9</v>
      </c>
      <c r="B224" s="311">
        <v>98880</v>
      </c>
      <c r="C224" s="312">
        <v>16</v>
      </c>
      <c r="D224" s="114">
        <v>102195</v>
      </c>
      <c r="E224" s="115">
        <v>16.5</v>
      </c>
      <c r="F224" s="360">
        <v>87460</v>
      </c>
      <c r="G224" s="361">
        <v>14.4</v>
      </c>
      <c r="H224" s="114">
        <v>75905</v>
      </c>
      <c r="I224" s="115">
        <v>13</v>
      </c>
      <c r="J224" s="311">
        <v>73460</v>
      </c>
      <c r="K224" s="312">
        <v>13.1</v>
      </c>
      <c r="L224" s="376">
        <v>70370</v>
      </c>
      <c r="M224" s="377">
        <v>13</v>
      </c>
      <c r="N224" s="327">
        <v>72560</v>
      </c>
      <c r="O224" s="328">
        <v>13.8</v>
      </c>
      <c r="P224" s="376">
        <v>72865</v>
      </c>
      <c r="Q224" s="377">
        <v>14.1</v>
      </c>
      <c r="R224" s="327">
        <v>69550</v>
      </c>
      <c r="S224" s="328">
        <v>13.9</v>
      </c>
      <c r="T224" s="376">
        <v>72330</v>
      </c>
      <c r="U224" s="377">
        <v>15</v>
      </c>
      <c r="V224" s="311">
        <v>69450</v>
      </c>
      <c r="W224" s="312">
        <v>14.7</v>
      </c>
      <c r="X224" s="306">
        <v>65855</v>
      </c>
      <c r="Y224" s="307">
        <v>14.1</v>
      </c>
      <c r="Z224" s="20" t="s">
        <v>9</v>
      </c>
    </row>
    <row r="225" spans="1:26" s="12" customFormat="1" ht="13.5" customHeight="1">
      <c r="A225" s="20" t="s">
        <v>8</v>
      </c>
      <c r="B225" s="311">
        <v>102905</v>
      </c>
      <c r="C225" s="312">
        <v>15.7</v>
      </c>
      <c r="D225" s="114">
        <v>106440</v>
      </c>
      <c r="E225" s="115">
        <v>16.100000000000001</v>
      </c>
      <c r="F225" s="360">
        <v>90960</v>
      </c>
      <c r="G225" s="361">
        <v>14.1</v>
      </c>
      <c r="H225" s="114">
        <v>79410</v>
      </c>
      <c r="I225" s="115">
        <v>12.8</v>
      </c>
      <c r="J225" s="311">
        <v>76625</v>
      </c>
      <c r="K225" s="312">
        <v>12.8</v>
      </c>
      <c r="L225" s="376">
        <v>74190</v>
      </c>
      <c r="M225" s="377">
        <v>12.9</v>
      </c>
      <c r="N225" s="327">
        <v>77275</v>
      </c>
      <c r="O225" s="328">
        <v>13.8</v>
      </c>
      <c r="P225" s="376">
        <v>76830</v>
      </c>
      <c r="Q225" s="377">
        <v>13.9</v>
      </c>
      <c r="R225" s="327">
        <v>73830</v>
      </c>
      <c r="S225" s="328">
        <v>13.8</v>
      </c>
      <c r="T225" s="376">
        <v>76365</v>
      </c>
      <c r="U225" s="377">
        <v>14.8</v>
      </c>
      <c r="V225" s="311">
        <v>73135</v>
      </c>
      <c r="W225" s="312">
        <v>14.5</v>
      </c>
      <c r="X225" s="306">
        <v>69130</v>
      </c>
      <c r="Y225" s="307">
        <v>13.9</v>
      </c>
      <c r="Z225" s="20" t="s">
        <v>8</v>
      </c>
    </row>
    <row r="226" spans="1:26" s="12" customFormat="1" ht="13.5" customHeight="1">
      <c r="A226" s="20" t="s">
        <v>135</v>
      </c>
      <c r="B226" s="311">
        <v>9615</v>
      </c>
      <c r="C226" s="312">
        <v>18</v>
      </c>
      <c r="D226" s="114">
        <v>9975</v>
      </c>
      <c r="E226" s="115">
        <v>18.399999999999999</v>
      </c>
      <c r="F226" s="360">
        <v>8650</v>
      </c>
      <c r="G226" s="361">
        <v>16.399999999999999</v>
      </c>
      <c r="H226" s="114">
        <v>7270</v>
      </c>
      <c r="I226" s="115">
        <v>14.4</v>
      </c>
      <c r="J226" s="311">
        <v>7145</v>
      </c>
      <c r="K226" s="312">
        <v>14.8</v>
      </c>
      <c r="L226" s="376">
        <v>6715</v>
      </c>
      <c r="M226" s="377">
        <v>14.6</v>
      </c>
      <c r="N226" s="327">
        <v>7120</v>
      </c>
      <c r="O226" s="328">
        <v>15.9</v>
      </c>
      <c r="P226" s="376">
        <v>7340</v>
      </c>
      <c r="Q226" s="377">
        <v>16.5</v>
      </c>
      <c r="R226" s="327">
        <v>7225</v>
      </c>
      <c r="S226" s="328">
        <v>16.5</v>
      </c>
      <c r="T226" s="376">
        <v>7520</v>
      </c>
      <c r="U226" s="377">
        <v>17.399999999999999</v>
      </c>
      <c r="V226" s="311">
        <v>7300</v>
      </c>
      <c r="W226" s="312">
        <v>17.2</v>
      </c>
      <c r="X226" s="306">
        <v>6775</v>
      </c>
      <c r="Y226" s="307">
        <v>16.100000000000001</v>
      </c>
      <c r="Z226" s="20" t="s">
        <v>135</v>
      </c>
    </row>
    <row r="227" spans="1:26" s="12" customFormat="1" ht="13.5" customHeight="1">
      <c r="A227" s="20" t="s">
        <v>136</v>
      </c>
      <c r="B227" s="311">
        <v>6315</v>
      </c>
      <c r="C227" s="312">
        <v>18.899999999999999</v>
      </c>
      <c r="D227" s="114">
        <v>6410</v>
      </c>
      <c r="E227" s="115">
        <v>18.899999999999999</v>
      </c>
      <c r="F227" s="360">
        <v>5450</v>
      </c>
      <c r="G227" s="361">
        <v>16.5</v>
      </c>
      <c r="H227" s="114">
        <v>4810</v>
      </c>
      <c r="I227" s="115">
        <v>15.3</v>
      </c>
      <c r="J227" s="311">
        <v>4500</v>
      </c>
      <c r="K227" s="312">
        <v>14.9</v>
      </c>
      <c r="L227" s="376">
        <v>4180</v>
      </c>
      <c r="M227" s="377">
        <v>14.6</v>
      </c>
      <c r="N227" s="327">
        <v>4420</v>
      </c>
      <c r="O227" s="328">
        <v>15.9</v>
      </c>
      <c r="P227" s="376">
        <v>4425</v>
      </c>
      <c r="Q227" s="377">
        <v>16.3</v>
      </c>
      <c r="R227" s="327">
        <v>4440</v>
      </c>
      <c r="S227" s="328">
        <v>16.7</v>
      </c>
      <c r="T227" s="376">
        <v>4835</v>
      </c>
      <c r="U227" s="377">
        <v>18.3</v>
      </c>
      <c r="V227" s="311">
        <v>4610</v>
      </c>
      <c r="W227" s="312">
        <v>17.7</v>
      </c>
      <c r="X227" s="306">
        <v>4310</v>
      </c>
      <c r="Y227" s="307">
        <v>16.8</v>
      </c>
      <c r="Z227" s="20" t="s">
        <v>136</v>
      </c>
    </row>
    <row r="228" spans="1:26" s="12" customFormat="1" ht="13.5" customHeight="1">
      <c r="A228" s="20" t="s">
        <v>19</v>
      </c>
      <c r="B228" s="311">
        <v>40</v>
      </c>
      <c r="C228" s="312">
        <v>21.9</v>
      </c>
      <c r="D228" s="114">
        <v>35</v>
      </c>
      <c r="E228" s="115">
        <v>17.7</v>
      </c>
      <c r="F228" s="360">
        <v>20</v>
      </c>
      <c r="G228" s="361">
        <v>10.8</v>
      </c>
      <c r="H228" s="114">
        <v>30</v>
      </c>
      <c r="I228" s="115">
        <v>17.3</v>
      </c>
      <c r="J228" s="311">
        <v>40</v>
      </c>
      <c r="K228" s="312">
        <v>22.3</v>
      </c>
      <c r="L228" s="376">
        <v>20</v>
      </c>
      <c r="M228" s="377">
        <v>13.4</v>
      </c>
      <c r="N228" s="327">
        <v>35</v>
      </c>
      <c r="O228" s="328">
        <v>21.9</v>
      </c>
      <c r="P228" s="376">
        <v>40</v>
      </c>
      <c r="Q228" s="377">
        <v>24.9</v>
      </c>
      <c r="R228" s="327">
        <v>45</v>
      </c>
      <c r="S228" s="328">
        <v>24.9</v>
      </c>
      <c r="T228" s="376">
        <v>30</v>
      </c>
      <c r="U228" s="377">
        <v>17.399999999999999</v>
      </c>
      <c r="V228" s="311">
        <v>30</v>
      </c>
      <c r="W228" s="312">
        <v>18.2</v>
      </c>
      <c r="X228" s="306">
        <v>35</v>
      </c>
      <c r="Y228" s="307">
        <v>19</v>
      </c>
      <c r="Z228" s="20" t="s">
        <v>19</v>
      </c>
    </row>
    <row r="229" spans="1:26" s="12" customFormat="1" ht="13.5" customHeight="1">
      <c r="A229" s="20" t="s">
        <v>20</v>
      </c>
      <c r="B229" s="311">
        <v>45</v>
      </c>
      <c r="C229" s="312">
        <v>19.600000000000001</v>
      </c>
      <c r="D229" s="114">
        <v>65</v>
      </c>
      <c r="E229" s="115">
        <v>25.6</v>
      </c>
      <c r="F229" s="360">
        <v>50</v>
      </c>
      <c r="G229" s="361">
        <v>20.7</v>
      </c>
      <c r="H229" s="114">
        <v>30</v>
      </c>
      <c r="I229" s="115">
        <v>13.7</v>
      </c>
      <c r="J229" s="311">
        <v>50</v>
      </c>
      <c r="K229" s="312">
        <v>22.1</v>
      </c>
      <c r="L229" s="376">
        <v>40</v>
      </c>
      <c r="M229" s="377">
        <v>17.3</v>
      </c>
      <c r="N229" s="327">
        <v>45</v>
      </c>
      <c r="O229" s="328">
        <v>20</v>
      </c>
      <c r="P229" s="376">
        <v>30</v>
      </c>
      <c r="Q229" s="377">
        <v>14.6</v>
      </c>
      <c r="R229" s="327">
        <v>45</v>
      </c>
      <c r="S229" s="328">
        <v>20.5</v>
      </c>
      <c r="T229" s="376">
        <v>45</v>
      </c>
      <c r="U229" s="377">
        <v>20.6</v>
      </c>
      <c r="V229" s="311">
        <v>35</v>
      </c>
      <c r="W229" s="312">
        <v>16.5</v>
      </c>
      <c r="X229" s="306">
        <v>40</v>
      </c>
      <c r="Y229" s="307">
        <v>19.399999999999999</v>
      </c>
      <c r="Z229" s="20" t="s">
        <v>20</v>
      </c>
    </row>
    <row r="230" spans="1:26" s="12" customFormat="1" ht="13.5" customHeight="1">
      <c r="A230" s="20" t="s">
        <v>21</v>
      </c>
      <c r="B230" s="311">
        <v>35</v>
      </c>
      <c r="C230" s="312">
        <v>19.600000000000001</v>
      </c>
      <c r="D230" s="114">
        <v>45</v>
      </c>
      <c r="E230" s="115">
        <v>22.3</v>
      </c>
      <c r="F230" s="360">
        <v>40</v>
      </c>
      <c r="G230" s="361">
        <v>20.7</v>
      </c>
      <c r="H230" s="114">
        <v>40</v>
      </c>
      <c r="I230" s="115">
        <v>22.6</v>
      </c>
      <c r="J230" s="311">
        <v>30</v>
      </c>
      <c r="K230" s="312">
        <v>17.899999999999999</v>
      </c>
      <c r="L230" s="376">
        <v>25</v>
      </c>
      <c r="M230" s="377">
        <v>16.600000000000001</v>
      </c>
      <c r="N230" s="327">
        <v>30</v>
      </c>
      <c r="O230" s="328">
        <v>18.2</v>
      </c>
      <c r="P230" s="376">
        <v>30</v>
      </c>
      <c r="Q230" s="377">
        <v>19.2</v>
      </c>
      <c r="R230" s="327">
        <v>50</v>
      </c>
      <c r="S230" s="328">
        <v>28.7</v>
      </c>
      <c r="T230" s="376">
        <v>45</v>
      </c>
      <c r="U230" s="377">
        <v>25.9</v>
      </c>
      <c r="V230" s="311">
        <v>35</v>
      </c>
      <c r="W230" s="312">
        <v>20.6</v>
      </c>
      <c r="X230" s="306">
        <v>45</v>
      </c>
      <c r="Y230" s="307">
        <v>26.1</v>
      </c>
      <c r="Z230" s="20" t="s">
        <v>21</v>
      </c>
    </row>
    <row r="231" spans="1:26" s="12" customFormat="1" ht="13.5" customHeight="1">
      <c r="A231" s="20" t="s">
        <v>22</v>
      </c>
      <c r="B231" s="311">
        <v>25</v>
      </c>
      <c r="C231" s="312">
        <v>18.3</v>
      </c>
      <c r="D231" s="114">
        <v>40</v>
      </c>
      <c r="E231" s="115">
        <v>25.2</v>
      </c>
      <c r="F231" s="360">
        <v>25</v>
      </c>
      <c r="G231" s="361">
        <v>19</v>
      </c>
      <c r="H231" s="114">
        <v>15</v>
      </c>
      <c r="I231" s="115">
        <v>14.2</v>
      </c>
      <c r="J231" s="311">
        <v>20</v>
      </c>
      <c r="K231" s="312">
        <v>17.8</v>
      </c>
      <c r="L231" s="376">
        <v>20</v>
      </c>
      <c r="M231" s="377">
        <v>18.399999999999999</v>
      </c>
      <c r="N231" s="327">
        <v>15</v>
      </c>
      <c r="O231" s="328">
        <v>17.399999999999999</v>
      </c>
      <c r="P231" s="376">
        <v>25</v>
      </c>
      <c r="Q231" s="377">
        <v>27.7</v>
      </c>
      <c r="R231" s="327">
        <v>20</v>
      </c>
      <c r="S231" s="328">
        <v>21.5</v>
      </c>
      <c r="T231" s="376">
        <v>25</v>
      </c>
      <c r="U231" s="377">
        <v>25</v>
      </c>
      <c r="V231" s="311">
        <v>25</v>
      </c>
      <c r="W231" s="312">
        <v>24.5</v>
      </c>
      <c r="X231" s="306">
        <v>40</v>
      </c>
      <c r="Y231" s="307">
        <v>32</v>
      </c>
      <c r="Z231" s="20" t="s">
        <v>22</v>
      </c>
    </row>
    <row r="232" spans="1:26" s="12" customFormat="1" ht="13.5" customHeight="1">
      <c r="A232" s="20" t="s">
        <v>23</v>
      </c>
      <c r="B232" s="311">
        <v>55</v>
      </c>
      <c r="C232" s="312">
        <v>16.7</v>
      </c>
      <c r="D232" s="114">
        <v>75</v>
      </c>
      <c r="E232" s="115">
        <v>22.7</v>
      </c>
      <c r="F232" s="360">
        <v>55</v>
      </c>
      <c r="G232" s="361">
        <v>18.7</v>
      </c>
      <c r="H232" s="114">
        <v>30</v>
      </c>
      <c r="I232" s="115">
        <v>13</v>
      </c>
      <c r="J232" s="311">
        <v>50</v>
      </c>
      <c r="K232" s="312">
        <v>21.4</v>
      </c>
      <c r="L232" s="376">
        <v>55</v>
      </c>
      <c r="M232" s="377">
        <v>24.2</v>
      </c>
      <c r="N232" s="327">
        <v>55</v>
      </c>
      <c r="O232" s="328">
        <v>22.7</v>
      </c>
      <c r="P232" s="376">
        <v>50</v>
      </c>
      <c r="Q232" s="377">
        <v>21.2</v>
      </c>
      <c r="R232" s="327">
        <v>40</v>
      </c>
      <c r="S232" s="328">
        <v>16.899999999999999</v>
      </c>
      <c r="T232" s="376">
        <v>40</v>
      </c>
      <c r="U232" s="377">
        <v>17.7</v>
      </c>
      <c r="V232" s="311">
        <v>45</v>
      </c>
      <c r="W232" s="312">
        <v>18.5</v>
      </c>
      <c r="X232" s="306">
        <v>55</v>
      </c>
      <c r="Y232" s="307">
        <v>22.1</v>
      </c>
      <c r="Z232" s="20" t="s">
        <v>23</v>
      </c>
    </row>
    <row r="233" spans="1:26" s="12" customFormat="1" ht="13.5" customHeight="1">
      <c r="A233" s="20" t="s">
        <v>24</v>
      </c>
      <c r="B233" s="311">
        <v>90</v>
      </c>
      <c r="C233" s="312">
        <v>15.2</v>
      </c>
      <c r="D233" s="114">
        <v>105</v>
      </c>
      <c r="E233" s="115">
        <v>17</v>
      </c>
      <c r="F233" s="360">
        <v>80</v>
      </c>
      <c r="G233" s="361">
        <v>14.4</v>
      </c>
      <c r="H233" s="114">
        <v>65</v>
      </c>
      <c r="I233" s="115">
        <v>13.4</v>
      </c>
      <c r="J233" s="311">
        <v>55</v>
      </c>
      <c r="K233" s="312">
        <v>12.7</v>
      </c>
      <c r="L233" s="376">
        <v>60</v>
      </c>
      <c r="M233" s="377">
        <v>15.5</v>
      </c>
      <c r="N233" s="327">
        <v>65</v>
      </c>
      <c r="O233" s="328">
        <v>17.2</v>
      </c>
      <c r="P233" s="376">
        <v>75</v>
      </c>
      <c r="Q233" s="377">
        <v>20</v>
      </c>
      <c r="R233" s="327">
        <v>75</v>
      </c>
      <c r="S233" s="328">
        <v>20.2</v>
      </c>
      <c r="T233" s="376">
        <v>70</v>
      </c>
      <c r="U233" s="377">
        <v>18.3</v>
      </c>
      <c r="V233" s="311">
        <v>80</v>
      </c>
      <c r="W233" s="312">
        <v>20.2</v>
      </c>
      <c r="X233" s="306">
        <v>90</v>
      </c>
      <c r="Y233" s="307">
        <v>22.7</v>
      </c>
      <c r="Z233" s="20" t="s">
        <v>24</v>
      </c>
    </row>
    <row r="234" spans="1:26" s="12" customFormat="1" ht="13.5" customHeight="1">
      <c r="A234" s="20" t="s">
        <v>17</v>
      </c>
      <c r="B234" s="311">
        <v>245</v>
      </c>
      <c r="C234" s="312">
        <v>17.2</v>
      </c>
      <c r="D234" s="114">
        <v>280</v>
      </c>
      <c r="E234" s="115">
        <v>19.3</v>
      </c>
      <c r="F234" s="360">
        <v>260</v>
      </c>
      <c r="G234" s="361">
        <v>18.3</v>
      </c>
      <c r="H234" s="114">
        <v>230</v>
      </c>
      <c r="I234" s="115">
        <v>16.5</v>
      </c>
      <c r="J234" s="311">
        <v>195</v>
      </c>
      <c r="K234" s="312">
        <v>14.7</v>
      </c>
      <c r="L234" s="376">
        <v>175</v>
      </c>
      <c r="M234" s="377">
        <v>13.6</v>
      </c>
      <c r="N234" s="327">
        <v>220</v>
      </c>
      <c r="O234" s="328">
        <v>16.899999999999999</v>
      </c>
      <c r="P234" s="376">
        <v>220</v>
      </c>
      <c r="Q234" s="377">
        <v>17.3</v>
      </c>
      <c r="R234" s="327">
        <v>230</v>
      </c>
      <c r="S234" s="328">
        <v>17.8</v>
      </c>
      <c r="T234" s="376">
        <v>225</v>
      </c>
      <c r="U234" s="377">
        <v>17.600000000000001</v>
      </c>
      <c r="V234" s="311">
        <v>215</v>
      </c>
      <c r="W234" s="312">
        <v>16.5</v>
      </c>
      <c r="X234" s="306">
        <v>240</v>
      </c>
      <c r="Y234" s="307">
        <v>17.899999999999999</v>
      </c>
      <c r="Z234" s="20" t="s">
        <v>17</v>
      </c>
    </row>
    <row r="235" spans="1:26" s="12" customFormat="1" ht="13.5" customHeight="1">
      <c r="A235" s="20" t="s">
        <v>137</v>
      </c>
      <c r="B235" s="311">
        <v>300</v>
      </c>
      <c r="C235" s="312">
        <v>17.600000000000001</v>
      </c>
      <c r="D235" s="114">
        <v>360</v>
      </c>
      <c r="E235" s="115">
        <v>20.7</v>
      </c>
      <c r="F235" s="360">
        <v>270</v>
      </c>
      <c r="G235" s="361">
        <v>16.8</v>
      </c>
      <c r="H235" s="114">
        <v>220</v>
      </c>
      <c r="I235" s="115">
        <v>15.1</v>
      </c>
      <c r="J235" s="311">
        <v>245</v>
      </c>
      <c r="K235" s="312">
        <v>18.100000000000001</v>
      </c>
      <c r="L235" s="376">
        <v>225</v>
      </c>
      <c r="M235" s="377">
        <v>17.5</v>
      </c>
      <c r="N235" s="327">
        <v>245</v>
      </c>
      <c r="O235" s="328">
        <v>19.5</v>
      </c>
      <c r="P235" s="376">
        <v>255</v>
      </c>
      <c r="Q235" s="377">
        <v>20.399999999999999</v>
      </c>
      <c r="R235" s="327">
        <v>275</v>
      </c>
      <c r="S235" s="328">
        <v>21.5</v>
      </c>
      <c r="T235" s="376">
        <v>250</v>
      </c>
      <c r="U235" s="377">
        <v>20</v>
      </c>
      <c r="V235" s="311">
        <v>250</v>
      </c>
      <c r="W235" s="312">
        <v>19.399999999999999</v>
      </c>
      <c r="X235" s="306">
        <v>310</v>
      </c>
      <c r="Y235" s="307">
        <v>22.9</v>
      </c>
      <c r="Z235" s="20" t="s">
        <v>137</v>
      </c>
    </row>
    <row r="236" spans="1:26" s="12" customFormat="1" ht="13.5" customHeight="1">
      <c r="A236" s="20" t="s">
        <v>18</v>
      </c>
      <c r="B236" s="311">
        <v>165</v>
      </c>
      <c r="C236" s="312">
        <v>22.8</v>
      </c>
      <c r="D236" s="114">
        <v>185</v>
      </c>
      <c r="E236" s="115">
        <v>23.7</v>
      </c>
      <c r="F236" s="360">
        <v>150</v>
      </c>
      <c r="G236" s="361">
        <v>19.100000000000001</v>
      </c>
      <c r="H236" s="114">
        <v>125</v>
      </c>
      <c r="I236" s="115">
        <v>17.399999999999999</v>
      </c>
      <c r="J236" s="311">
        <v>115</v>
      </c>
      <c r="K236" s="312">
        <v>16.5</v>
      </c>
      <c r="L236" s="376">
        <v>110</v>
      </c>
      <c r="M236" s="377">
        <v>16.2</v>
      </c>
      <c r="N236" s="327">
        <v>125</v>
      </c>
      <c r="O236" s="328">
        <v>19.100000000000001</v>
      </c>
      <c r="P236" s="376">
        <v>145</v>
      </c>
      <c r="Q236" s="377">
        <v>21.2</v>
      </c>
      <c r="R236" s="327">
        <v>150</v>
      </c>
      <c r="S236" s="328">
        <v>22.1</v>
      </c>
      <c r="T236" s="376">
        <v>125</v>
      </c>
      <c r="U236" s="377">
        <v>18.7</v>
      </c>
      <c r="V236" s="311">
        <v>145</v>
      </c>
      <c r="W236" s="312">
        <v>21.3</v>
      </c>
      <c r="X236" s="306">
        <v>145</v>
      </c>
      <c r="Y236" s="307">
        <v>21.7</v>
      </c>
      <c r="Z236" s="20" t="s">
        <v>18</v>
      </c>
    </row>
    <row r="237" spans="1:26" s="12" customFormat="1" ht="13.5" customHeight="1">
      <c r="A237" s="7" t="s">
        <v>35</v>
      </c>
      <c r="B237" s="311">
        <v>710</v>
      </c>
      <c r="C237" s="312">
        <v>18.399999999999999</v>
      </c>
      <c r="D237" s="114">
        <v>820</v>
      </c>
      <c r="E237" s="115">
        <v>20.8</v>
      </c>
      <c r="F237" s="360">
        <v>680</v>
      </c>
      <c r="G237" s="361">
        <v>17.8</v>
      </c>
      <c r="H237" s="114">
        <v>575</v>
      </c>
      <c r="I237" s="115">
        <v>16.100000000000001</v>
      </c>
      <c r="J237" s="311">
        <v>560</v>
      </c>
      <c r="K237" s="312">
        <v>16.5</v>
      </c>
      <c r="L237" s="376">
        <v>510</v>
      </c>
      <c r="M237" s="377">
        <v>15.7</v>
      </c>
      <c r="N237" s="327">
        <v>590</v>
      </c>
      <c r="O237" s="328">
        <v>18.3</v>
      </c>
      <c r="P237" s="376">
        <v>615</v>
      </c>
      <c r="Q237" s="377">
        <v>19.3</v>
      </c>
      <c r="R237" s="327">
        <v>655</v>
      </c>
      <c r="S237" s="328">
        <v>20.2</v>
      </c>
      <c r="T237" s="376">
        <v>605</v>
      </c>
      <c r="U237" s="377">
        <v>18.7</v>
      </c>
      <c r="V237" s="311">
        <v>610</v>
      </c>
      <c r="W237" s="312">
        <v>18.7</v>
      </c>
      <c r="X237" s="306">
        <v>695</v>
      </c>
      <c r="Y237" s="307">
        <v>20.7</v>
      </c>
      <c r="Z237" s="7" t="s">
        <v>35</v>
      </c>
    </row>
    <row r="238" spans="1:26" s="12" customFormat="1" ht="13.5" customHeight="1">
      <c r="A238" s="7"/>
      <c r="B238" s="35"/>
      <c r="C238" s="36"/>
      <c r="D238" s="314"/>
      <c r="E238" s="315"/>
      <c r="F238" s="35"/>
      <c r="G238" s="36"/>
      <c r="H238" s="314"/>
      <c r="I238" s="315"/>
      <c r="J238" s="311"/>
      <c r="K238" s="312"/>
      <c r="L238" s="342"/>
      <c r="M238" s="343"/>
      <c r="N238" s="311"/>
      <c r="O238" s="312"/>
      <c r="P238" s="342"/>
      <c r="Q238" s="343"/>
      <c r="R238" s="311"/>
      <c r="S238" s="312"/>
      <c r="T238" s="344"/>
      <c r="U238" s="345"/>
      <c r="V238" s="311"/>
      <c r="W238" s="312"/>
      <c r="X238" s="316"/>
      <c r="Y238" s="317"/>
      <c r="Z238" s="7"/>
    </row>
    <row r="239" spans="1:26" s="165" customFormat="1" ht="13.5" customHeight="1">
      <c r="A239" s="164" t="s">
        <v>139</v>
      </c>
      <c r="B239" s="164" t="s">
        <v>374</v>
      </c>
      <c r="Y239" s="164" t="str">
        <f>B239</f>
        <v>Claimant unemployment of up to 4 weeks, numbers and % of all, 2017</v>
      </c>
    </row>
    <row r="240" spans="1:26" s="12" customFormat="1" ht="13.5" customHeight="1">
      <c r="B240" s="162">
        <v>42736</v>
      </c>
      <c r="C240" s="162">
        <v>42736</v>
      </c>
      <c r="D240" s="161">
        <v>42767</v>
      </c>
      <c r="E240" s="161">
        <v>42767</v>
      </c>
      <c r="F240" s="162">
        <v>42795</v>
      </c>
      <c r="G240" s="162">
        <v>42795</v>
      </c>
      <c r="H240" s="161">
        <v>42826</v>
      </c>
      <c r="I240" s="161">
        <v>42826</v>
      </c>
      <c r="J240" s="162">
        <v>42856</v>
      </c>
      <c r="K240" s="162">
        <v>42856</v>
      </c>
      <c r="L240" s="375">
        <v>42887</v>
      </c>
      <c r="M240" s="375">
        <v>42887</v>
      </c>
      <c r="N240" s="162">
        <v>42917</v>
      </c>
      <c r="O240" s="162">
        <v>42917</v>
      </c>
      <c r="P240" s="375">
        <v>42948</v>
      </c>
      <c r="Q240" s="375">
        <v>42948</v>
      </c>
      <c r="R240" s="162">
        <v>42979</v>
      </c>
      <c r="S240" s="162">
        <v>42979</v>
      </c>
      <c r="T240" s="375">
        <v>43009</v>
      </c>
      <c r="U240" s="375">
        <v>43009</v>
      </c>
      <c r="V240" s="162">
        <v>43040</v>
      </c>
      <c r="W240" s="162">
        <v>43040</v>
      </c>
      <c r="X240" s="258">
        <v>43077</v>
      </c>
      <c r="Y240" s="258">
        <v>43077</v>
      </c>
      <c r="Z240" s="7"/>
    </row>
    <row r="241" spans="1:26" s="12" customFormat="1" ht="13.5" customHeight="1">
      <c r="A241" s="20" t="s">
        <v>9</v>
      </c>
      <c r="B241" s="311">
        <v>68455</v>
      </c>
      <c r="C241" s="312">
        <v>14.1</v>
      </c>
      <c r="D241" s="114">
        <v>76980</v>
      </c>
      <c r="E241" s="115">
        <v>15.6</v>
      </c>
      <c r="F241" s="397">
        <v>69040</v>
      </c>
      <c r="G241" s="398">
        <v>14.1</v>
      </c>
      <c r="H241" s="114">
        <v>63635</v>
      </c>
      <c r="I241" s="115">
        <v>13.2</v>
      </c>
      <c r="J241" s="311">
        <v>57315</v>
      </c>
      <c r="K241" s="312">
        <v>12.1</v>
      </c>
      <c r="L241" s="376">
        <v>56710</v>
      </c>
      <c r="M241" s="377">
        <v>12.3</v>
      </c>
      <c r="N241" s="403">
        <v>58065</v>
      </c>
      <c r="O241" s="404">
        <v>12.9</v>
      </c>
      <c r="P241" s="376">
        <v>55690</v>
      </c>
      <c r="Q241" s="377">
        <v>12.5</v>
      </c>
      <c r="R241" s="327">
        <v>54120</v>
      </c>
      <c r="S241" s="328">
        <v>12.6</v>
      </c>
      <c r="T241" s="376">
        <v>54255</v>
      </c>
      <c r="U241" s="377">
        <v>12.9</v>
      </c>
      <c r="V241" s="311">
        <v>51455</v>
      </c>
      <c r="W241" s="312">
        <v>12.4</v>
      </c>
      <c r="X241" s="306">
        <v>47275</v>
      </c>
      <c r="Y241" s="307">
        <v>11.5</v>
      </c>
      <c r="Z241" s="20" t="s">
        <v>9</v>
      </c>
    </row>
    <row r="242" spans="1:26" s="12" customFormat="1" ht="13.5" customHeight="1">
      <c r="A242" s="20" t="s">
        <v>8</v>
      </c>
      <c r="B242" s="311">
        <v>71920</v>
      </c>
      <c r="C242" s="312">
        <v>13.9</v>
      </c>
      <c r="D242" s="114">
        <v>80785</v>
      </c>
      <c r="E242" s="115">
        <v>15.4</v>
      </c>
      <c r="F242" s="397">
        <v>72405</v>
      </c>
      <c r="G242" s="398">
        <v>13.9</v>
      </c>
      <c r="H242" s="114">
        <v>66885</v>
      </c>
      <c r="I242" s="115">
        <v>13</v>
      </c>
      <c r="J242" s="311">
        <v>60315</v>
      </c>
      <c r="K242" s="312">
        <v>12</v>
      </c>
      <c r="L242" s="376">
        <v>60095</v>
      </c>
      <c r="M242" s="377">
        <v>12.2</v>
      </c>
      <c r="N242" s="403">
        <v>61870</v>
      </c>
      <c r="O242" s="404">
        <v>12.8</v>
      </c>
      <c r="P242" s="376">
        <v>59240</v>
      </c>
      <c r="Q242" s="377">
        <v>12.4</v>
      </c>
      <c r="R242" s="327">
        <v>57860</v>
      </c>
      <c r="S242" s="328">
        <v>12.6</v>
      </c>
      <c r="T242" s="376">
        <v>57585</v>
      </c>
      <c r="U242" s="377">
        <v>12.8</v>
      </c>
      <c r="V242" s="311">
        <v>54420</v>
      </c>
      <c r="W242" s="312">
        <v>12.3</v>
      </c>
      <c r="X242" s="306">
        <v>50050</v>
      </c>
      <c r="Y242" s="307">
        <v>11.4</v>
      </c>
      <c r="Z242" s="20" t="s">
        <v>8</v>
      </c>
    </row>
    <row r="243" spans="1:26" s="12" customFormat="1" ht="13.5" customHeight="1">
      <c r="A243" s="20" t="s">
        <v>135</v>
      </c>
      <c r="B243" s="311">
        <v>6980</v>
      </c>
      <c r="C243" s="312">
        <v>15.9</v>
      </c>
      <c r="D243" s="114">
        <v>8175</v>
      </c>
      <c r="E243" s="115">
        <v>18.100000000000001</v>
      </c>
      <c r="F243" s="397">
        <v>7540</v>
      </c>
      <c r="G243" s="398">
        <v>16.7</v>
      </c>
      <c r="H243" s="114">
        <v>6595</v>
      </c>
      <c r="I243" s="115">
        <v>14.9</v>
      </c>
      <c r="J243" s="311">
        <v>6185</v>
      </c>
      <c r="K243" s="312">
        <v>14.2</v>
      </c>
      <c r="L243" s="376">
        <v>5840</v>
      </c>
      <c r="M243" s="377">
        <v>13.9</v>
      </c>
      <c r="N243" s="403">
        <v>6140</v>
      </c>
      <c r="O243" s="404">
        <v>14.8</v>
      </c>
      <c r="P243" s="376">
        <v>5780</v>
      </c>
      <c r="Q243" s="377">
        <v>14.2</v>
      </c>
      <c r="R243" s="327">
        <v>5685</v>
      </c>
      <c r="S243" s="328">
        <v>14.4</v>
      </c>
      <c r="T243" s="376">
        <v>5920</v>
      </c>
      <c r="U243" s="377">
        <v>15.1</v>
      </c>
      <c r="V243" s="311">
        <v>5235</v>
      </c>
      <c r="W243" s="312">
        <v>13.7</v>
      </c>
      <c r="X243" s="306">
        <v>5195</v>
      </c>
      <c r="Y243" s="307">
        <v>13.6</v>
      </c>
      <c r="Z243" s="20" t="s">
        <v>135</v>
      </c>
    </row>
    <row r="244" spans="1:26" s="12" customFormat="1" ht="13.5" customHeight="1">
      <c r="A244" s="20" t="s">
        <v>136</v>
      </c>
      <c r="B244" s="311">
        <v>4140</v>
      </c>
      <c r="C244" s="312">
        <v>15.6</v>
      </c>
      <c r="D244" s="114">
        <v>4800</v>
      </c>
      <c r="E244" s="115">
        <v>17.7</v>
      </c>
      <c r="F244" s="397">
        <v>4205</v>
      </c>
      <c r="G244" s="398">
        <v>15.7</v>
      </c>
      <c r="H244" s="114">
        <v>3855</v>
      </c>
      <c r="I244" s="115">
        <v>14.8</v>
      </c>
      <c r="J244" s="311">
        <v>3350</v>
      </c>
      <c r="K244" s="312">
        <v>13.5</v>
      </c>
      <c r="L244" s="376">
        <v>3170</v>
      </c>
      <c r="M244" s="377">
        <v>13.5</v>
      </c>
      <c r="N244" s="403">
        <v>3175</v>
      </c>
      <c r="O244" s="404">
        <v>14.1</v>
      </c>
      <c r="P244" s="376">
        <v>3015</v>
      </c>
      <c r="Q244" s="377">
        <v>13.8</v>
      </c>
      <c r="R244" s="327">
        <v>3115</v>
      </c>
      <c r="S244" s="328">
        <v>14.9</v>
      </c>
      <c r="T244" s="376">
        <v>3065</v>
      </c>
      <c r="U244" s="377">
        <v>15</v>
      </c>
      <c r="V244" s="311">
        <v>3095</v>
      </c>
      <c r="W244" s="312">
        <v>15.3</v>
      </c>
      <c r="X244" s="306">
        <v>2770</v>
      </c>
      <c r="Y244" s="307">
        <v>13.7</v>
      </c>
      <c r="Z244" s="20" t="s">
        <v>136</v>
      </c>
    </row>
    <row r="245" spans="1:26" s="12" customFormat="1" ht="13.5" customHeight="1">
      <c r="A245" s="20" t="s">
        <v>19</v>
      </c>
      <c r="B245" s="311">
        <v>25</v>
      </c>
      <c r="C245" s="312">
        <v>14.8</v>
      </c>
      <c r="D245" s="114">
        <v>35</v>
      </c>
      <c r="E245" s="115">
        <v>17.2</v>
      </c>
      <c r="F245" s="397">
        <v>35</v>
      </c>
      <c r="G245" s="398">
        <v>17.399999999999999</v>
      </c>
      <c r="H245" s="114">
        <v>35</v>
      </c>
      <c r="I245" s="115">
        <v>20.100000000000001</v>
      </c>
      <c r="J245" s="311">
        <v>35</v>
      </c>
      <c r="K245" s="312">
        <v>18.8</v>
      </c>
      <c r="L245" s="376">
        <v>35</v>
      </c>
      <c r="M245" s="377">
        <v>17.899999999999999</v>
      </c>
      <c r="N245" s="403">
        <v>30</v>
      </c>
      <c r="O245" s="404">
        <v>15.5</v>
      </c>
      <c r="P245" s="376">
        <v>25</v>
      </c>
      <c r="Q245" s="377">
        <v>14.1</v>
      </c>
      <c r="R245" s="327">
        <v>30</v>
      </c>
      <c r="S245" s="328">
        <v>16.3</v>
      </c>
      <c r="T245" s="376">
        <v>35</v>
      </c>
      <c r="U245" s="377">
        <v>17.8</v>
      </c>
      <c r="V245" s="311">
        <v>25</v>
      </c>
      <c r="W245" s="312">
        <v>13.3</v>
      </c>
      <c r="X245" s="306">
        <v>35</v>
      </c>
      <c r="Y245" s="307">
        <v>17.600000000000001</v>
      </c>
      <c r="Z245" s="20" t="s">
        <v>19</v>
      </c>
    </row>
    <row r="246" spans="1:26" s="12" customFormat="1" ht="13.5" customHeight="1">
      <c r="A246" s="20" t="s">
        <v>20</v>
      </c>
      <c r="B246" s="311">
        <v>50</v>
      </c>
      <c r="C246" s="312">
        <v>23</v>
      </c>
      <c r="D246" s="114">
        <v>55</v>
      </c>
      <c r="E246" s="115">
        <v>23.5</v>
      </c>
      <c r="F246" s="397">
        <v>45</v>
      </c>
      <c r="G246" s="398">
        <v>18.399999999999999</v>
      </c>
      <c r="H246" s="114">
        <v>35</v>
      </c>
      <c r="I246" s="115">
        <v>15.3</v>
      </c>
      <c r="J246" s="311">
        <v>40</v>
      </c>
      <c r="K246" s="312">
        <v>18.399999999999999</v>
      </c>
      <c r="L246" s="376">
        <v>40</v>
      </c>
      <c r="M246" s="377">
        <v>18.600000000000001</v>
      </c>
      <c r="N246" s="403">
        <v>40</v>
      </c>
      <c r="O246" s="404">
        <v>17</v>
      </c>
      <c r="P246" s="376">
        <v>40</v>
      </c>
      <c r="Q246" s="377">
        <v>20</v>
      </c>
      <c r="R246" s="327">
        <v>40</v>
      </c>
      <c r="S246" s="328">
        <v>19.899999999999999</v>
      </c>
      <c r="T246" s="376">
        <v>45</v>
      </c>
      <c r="U246" s="377">
        <v>21.1</v>
      </c>
      <c r="V246" s="311">
        <v>35</v>
      </c>
      <c r="W246" s="312">
        <v>17.899999999999999</v>
      </c>
      <c r="X246" s="306">
        <v>40</v>
      </c>
      <c r="Y246" s="307">
        <v>19.399999999999999</v>
      </c>
      <c r="Z246" s="20" t="s">
        <v>20</v>
      </c>
    </row>
    <row r="247" spans="1:26" s="12" customFormat="1" ht="13.5" customHeight="1">
      <c r="A247" s="20" t="s">
        <v>21</v>
      </c>
      <c r="B247" s="311">
        <v>35</v>
      </c>
      <c r="C247" s="312">
        <v>18</v>
      </c>
      <c r="D247" s="114">
        <v>30</v>
      </c>
      <c r="E247" s="115">
        <v>15.7</v>
      </c>
      <c r="F247" s="397">
        <v>40</v>
      </c>
      <c r="G247" s="398">
        <v>19.100000000000001</v>
      </c>
      <c r="H247" s="114">
        <v>30</v>
      </c>
      <c r="I247" s="115">
        <v>15.5</v>
      </c>
      <c r="J247" s="311">
        <v>20</v>
      </c>
      <c r="K247" s="312">
        <v>10.9</v>
      </c>
      <c r="L247" s="376">
        <v>20</v>
      </c>
      <c r="M247" s="377">
        <v>11.1</v>
      </c>
      <c r="N247" s="403">
        <v>25</v>
      </c>
      <c r="O247" s="404">
        <v>13.9</v>
      </c>
      <c r="P247" s="376">
        <v>20</v>
      </c>
      <c r="Q247" s="377">
        <v>13.6</v>
      </c>
      <c r="R247" s="327">
        <v>25</v>
      </c>
      <c r="S247" s="328">
        <v>17.7</v>
      </c>
      <c r="T247" s="376">
        <v>20</v>
      </c>
      <c r="U247" s="377">
        <v>15.2</v>
      </c>
      <c r="V247" s="311">
        <v>20</v>
      </c>
      <c r="W247" s="312">
        <v>14.3</v>
      </c>
      <c r="X247" s="306">
        <v>25</v>
      </c>
      <c r="Y247" s="307">
        <v>16.100000000000001</v>
      </c>
      <c r="Z247" s="20" t="s">
        <v>21</v>
      </c>
    </row>
    <row r="248" spans="1:26" s="12" customFormat="1" ht="13.5" customHeight="1">
      <c r="A248" s="20" t="s">
        <v>22</v>
      </c>
      <c r="B248" s="311">
        <v>25</v>
      </c>
      <c r="C248" s="312">
        <v>19.5</v>
      </c>
      <c r="D248" s="114">
        <v>30</v>
      </c>
      <c r="E248" s="115">
        <v>20.100000000000001</v>
      </c>
      <c r="F248" s="397">
        <v>20</v>
      </c>
      <c r="G248" s="398">
        <v>16.5</v>
      </c>
      <c r="H248" s="114">
        <v>20</v>
      </c>
      <c r="I248" s="115">
        <v>17.600000000000001</v>
      </c>
      <c r="J248" s="311">
        <v>25</v>
      </c>
      <c r="K248" s="312">
        <v>18.2</v>
      </c>
      <c r="L248" s="376">
        <v>25</v>
      </c>
      <c r="M248" s="377">
        <v>19.100000000000001</v>
      </c>
      <c r="N248" s="403">
        <v>20</v>
      </c>
      <c r="O248" s="404">
        <v>16.3</v>
      </c>
      <c r="P248" s="376">
        <v>15</v>
      </c>
      <c r="Q248" s="377">
        <v>12.4</v>
      </c>
      <c r="R248" s="327">
        <v>20</v>
      </c>
      <c r="S248" s="328">
        <v>19.8</v>
      </c>
      <c r="T248" s="376">
        <v>15</v>
      </c>
      <c r="U248" s="377">
        <v>13.8</v>
      </c>
      <c r="V248" s="311">
        <v>20</v>
      </c>
      <c r="W248" s="312">
        <v>17</v>
      </c>
      <c r="X248" s="306">
        <v>20</v>
      </c>
      <c r="Y248" s="307">
        <v>16</v>
      </c>
      <c r="Z248" s="20" t="s">
        <v>22</v>
      </c>
    </row>
    <row r="249" spans="1:26" s="12" customFormat="1" ht="13.5" customHeight="1">
      <c r="A249" s="20" t="s">
        <v>23</v>
      </c>
      <c r="B249" s="311">
        <v>40</v>
      </c>
      <c r="C249" s="312">
        <v>14.9</v>
      </c>
      <c r="D249" s="114">
        <v>55</v>
      </c>
      <c r="E249" s="115">
        <v>20.7</v>
      </c>
      <c r="F249" s="397">
        <v>55</v>
      </c>
      <c r="G249" s="398">
        <v>20.6</v>
      </c>
      <c r="H249" s="114">
        <v>40</v>
      </c>
      <c r="I249" s="115">
        <v>15.6</v>
      </c>
      <c r="J249" s="311">
        <v>30</v>
      </c>
      <c r="K249" s="312">
        <v>12</v>
      </c>
      <c r="L249" s="376">
        <v>30</v>
      </c>
      <c r="M249" s="377">
        <v>13.1</v>
      </c>
      <c r="N249" s="403">
        <v>45</v>
      </c>
      <c r="O249" s="404">
        <v>19.2</v>
      </c>
      <c r="P249" s="376">
        <v>30</v>
      </c>
      <c r="Q249" s="377">
        <v>15.4</v>
      </c>
      <c r="R249" s="327">
        <v>35</v>
      </c>
      <c r="S249" s="328">
        <v>18.2</v>
      </c>
      <c r="T249" s="376">
        <v>50</v>
      </c>
      <c r="U249" s="377">
        <v>21.6</v>
      </c>
      <c r="V249" s="311">
        <v>40</v>
      </c>
      <c r="W249" s="312">
        <v>17.5</v>
      </c>
      <c r="X249" s="306">
        <v>30</v>
      </c>
      <c r="Y249" s="307">
        <v>12.7</v>
      </c>
      <c r="Z249" s="20" t="s">
        <v>23</v>
      </c>
    </row>
    <row r="250" spans="1:26" s="12" customFormat="1" ht="13.5" customHeight="1">
      <c r="A250" s="20" t="s">
        <v>24</v>
      </c>
      <c r="B250" s="311">
        <v>70</v>
      </c>
      <c r="C250" s="312">
        <v>16.399999999999999</v>
      </c>
      <c r="D250" s="114">
        <v>75</v>
      </c>
      <c r="E250" s="115">
        <v>18.899999999999999</v>
      </c>
      <c r="F250" s="397">
        <v>60</v>
      </c>
      <c r="G250" s="398">
        <v>16.2</v>
      </c>
      <c r="H250" s="114">
        <v>70</v>
      </c>
      <c r="I250" s="115">
        <v>19.600000000000001</v>
      </c>
      <c r="J250" s="311">
        <v>70</v>
      </c>
      <c r="K250" s="312">
        <v>19.2</v>
      </c>
      <c r="L250" s="376">
        <v>40</v>
      </c>
      <c r="M250" s="377">
        <v>11.7</v>
      </c>
      <c r="N250" s="403">
        <v>40</v>
      </c>
      <c r="O250" s="404">
        <v>13</v>
      </c>
      <c r="P250" s="376">
        <v>50</v>
      </c>
      <c r="Q250" s="377">
        <v>16.7</v>
      </c>
      <c r="R250" s="327">
        <v>60</v>
      </c>
      <c r="S250" s="328">
        <v>20.7</v>
      </c>
      <c r="T250" s="376">
        <v>75</v>
      </c>
      <c r="U250" s="377">
        <v>22.7</v>
      </c>
      <c r="V250" s="311">
        <v>85</v>
      </c>
      <c r="W250" s="312">
        <v>23.7</v>
      </c>
      <c r="X250" s="306">
        <v>80</v>
      </c>
      <c r="Y250" s="307">
        <v>20</v>
      </c>
      <c r="Z250" s="20" t="s">
        <v>24</v>
      </c>
    </row>
    <row r="251" spans="1:26" s="12" customFormat="1" ht="13.5" customHeight="1">
      <c r="A251" s="20" t="s">
        <v>17</v>
      </c>
      <c r="B251" s="311">
        <v>260</v>
      </c>
      <c r="C251" s="312">
        <v>18.100000000000001</v>
      </c>
      <c r="D251" s="114">
        <v>315</v>
      </c>
      <c r="E251" s="115">
        <v>20.7</v>
      </c>
      <c r="F251" s="397">
        <v>245</v>
      </c>
      <c r="G251" s="398">
        <v>16.3</v>
      </c>
      <c r="H251" s="114">
        <v>220</v>
      </c>
      <c r="I251" s="115">
        <v>14.9</v>
      </c>
      <c r="J251" s="311">
        <v>195</v>
      </c>
      <c r="K251" s="312">
        <v>13.5</v>
      </c>
      <c r="L251" s="376">
        <v>160</v>
      </c>
      <c r="M251" s="377">
        <v>11.6</v>
      </c>
      <c r="N251" s="403">
        <v>190</v>
      </c>
      <c r="O251" s="404">
        <v>14.7</v>
      </c>
      <c r="P251" s="376">
        <v>165</v>
      </c>
      <c r="Q251" s="377">
        <v>13.2</v>
      </c>
      <c r="R251" s="327">
        <v>175</v>
      </c>
      <c r="S251" s="328">
        <v>14.4</v>
      </c>
      <c r="T251" s="376">
        <v>185</v>
      </c>
      <c r="U251" s="377">
        <v>15.2</v>
      </c>
      <c r="V251" s="311">
        <v>195</v>
      </c>
      <c r="W251" s="312">
        <v>15.9</v>
      </c>
      <c r="X251" s="306">
        <v>115</v>
      </c>
      <c r="Y251" s="307">
        <v>9.4</v>
      </c>
      <c r="Z251" s="20" t="s">
        <v>17</v>
      </c>
    </row>
    <row r="252" spans="1:26" s="12" customFormat="1" ht="13.5" customHeight="1">
      <c r="A252" s="20" t="s">
        <v>137</v>
      </c>
      <c r="B252" s="311">
        <v>250</v>
      </c>
      <c r="C252" s="312">
        <v>17.5</v>
      </c>
      <c r="D252" s="114">
        <v>280</v>
      </c>
      <c r="E252" s="115">
        <v>19.399999999999999</v>
      </c>
      <c r="F252" s="397">
        <v>255</v>
      </c>
      <c r="G252" s="398">
        <v>18</v>
      </c>
      <c r="H252" s="114">
        <v>235</v>
      </c>
      <c r="I252" s="115">
        <v>17.399999999999999</v>
      </c>
      <c r="J252" s="311">
        <v>215</v>
      </c>
      <c r="K252" s="312">
        <v>16.5</v>
      </c>
      <c r="L252" s="376">
        <v>185</v>
      </c>
      <c r="M252" s="377">
        <v>14.8</v>
      </c>
      <c r="N252" s="403">
        <v>195</v>
      </c>
      <c r="O252" s="404">
        <v>15.7</v>
      </c>
      <c r="P252" s="376">
        <v>185</v>
      </c>
      <c r="Q252" s="377">
        <v>15.8</v>
      </c>
      <c r="R252" s="327">
        <v>215</v>
      </c>
      <c r="S252" s="328">
        <v>19</v>
      </c>
      <c r="T252" s="376">
        <v>235</v>
      </c>
      <c r="U252" s="377">
        <v>19.8</v>
      </c>
      <c r="V252" s="311">
        <v>225</v>
      </c>
      <c r="W252" s="312">
        <v>18.3</v>
      </c>
      <c r="X252" s="306">
        <v>225</v>
      </c>
      <c r="Y252" s="307">
        <v>17.5</v>
      </c>
      <c r="Z252" s="20" t="s">
        <v>137</v>
      </c>
    </row>
    <row r="253" spans="1:26" s="12" customFormat="1" ht="13.5" customHeight="1">
      <c r="A253" s="20" t="s">
        <v>18</v>
      </c>
      <c r="B253" s="311">
        <v>160</v>
      </c>
      <c r="C253" s="312">
        <v>21.7</v>
      </c>
      <c r="D253" s="114">
        <v>160</v>
      </c>
      <c r="E253" s="115">
        <v>20.9</v>
      </c>
      <c r="F253" s="397">
        <v>150</v>
      </c>
      <c r="G253" s="398">
        <v>19.899999999999999</v>
      </c>
      <c r="H253" s="114">
        <v>95</v>
      </c>
      <c r="I253" s="115">
        <v>13.5</v>
      </c>
      <c r="J253" s="311">
        <v>130</v>
      </c>
      <c r="K253" s="312">
        <v>17.600000000000001</v>
      </c>
      <c r="L253" s="376">
        <v>120</v>
      </c>
      <c r="M253" s="377">
        <v>16.7</v>
      </c>
      <c r="N253" s="403">
        <v>110</v>
      </c>
      <c r="O253" s="404">
        <v>15.7</v>
      </c>
      <c r="P253" s="376">
        <v>80</v>
      </c>
      <c r="Q253" s="377">
        <v>12.2</v>
      </c>
      <c r="R253" s="327">
        <v>100</v>
      </c>
      <c r="S253" s="328">
        <v>15.7</v>
      </c>
      <c r="T253" s="376">
        <v>85</v>
      </c>
      <c r="U253" s="377">
        <v>14</v>
      </c>
      <c r="V253" s="311">
        <v>55</v>
      </c>
      <c r="W253" s="312">
        <v>9.6999999999999993</v>
      </c>
      <c r="X253" s="306">
        <v>50</v>
      </c>
      <c r="Y253" s="307">
        <v>9.5</v>
      </c>
      <c r="Z253" s="20" t="s">
        <v>18</v>
      </c>
    </row>
    <row r="254" spans="1:26" s="12" customFormat="1" ht="13.5" customHeight="1">
      <c r="A254" s="7" t="s">
        <v>35</v>
      </c>
      <c r="B254" s="311">
        <v>665</v>
      </c>
      <c r="C254" s="312">
        <v>18.600000000000001</v>
      </c>
      <c r="D254" s="114">
        <v>755</v>
      </c>
      <c r="E254" s="115">
        <v>20.3</v>
      </c>
      <c r="F254" s="397">
        <v>650</v>
      </c>
      <c r="G254" s="398">
        <v>17.7</v>
      </c>
      <c r="H254" s="114">
        <v>550</v>
      </c>
      <c r="I254" s="115">
        <v>15.6</v>
      </c>
      <c r="J254" s="311">
        <v>540</v>
      </c>
      <c r="K254" s="312">
        <v>15.5</v>
      </c>
      <c r="L254" s="376">
        <v>465</v>
      </c>
      <c r="M254" s="377">
        <v>13.9</v>
      </c>
      <c r="N254" s="403">
        <v>495</v>
      </c>
      <c r="O254" s="404">
        <v>15.3</v>
      </c>
      <c r="P254" s="376">
        <v>430</v>
      </c>
      <c r="Q254" s="377">
        <v>14</v>
      </c>
      <c r="R254" s="327">
        <v>495</v>
      </c>
      <c r="S254" s="328">
        <v>16.399999999999999</v>
      </c>
      <c r="T254" s="376">
        <v>505</v>
      </c>
      <c r="U254" s="377">
        <v>16.7</v>
      </c>
      <c r="V254" s="311">
        <v>475</v>
      </c>
      <c r="W254" s="312">
        <v>15.7</v>
      </c>
      <c r="X254" s="306">
        <v>390</v>
      </c>
      <c r="Y254" s="307">
        <v>12.8</v>
      </c>
      <c r="Z254" s="7" t="s">
        <v>35</v>
      </c>
    </row>
    <row r="255" spans="1:26" s="12" customFormat="1" ht="13.5" customHeight="1">
      <c r="A255" s="7"/>
      <c r="B255" s="35"/>
      <c r="C255" s="36"/>
      <c r="D255" s="314"/>
      <c r="E255" s="315"/>
      <c r="F255" s="35"/>
      <c r="G255" s="36"/>
      <c r="H255" s="314"/>
      <c r="I255" s="315"/>
      <c r="J255" s="311"/>
      <c r="K255" s="312"/>
      <c r="L255" s="342"/>
      <c r="M255" s="343"/>
      <c r="N255" s="311"/>
      <c r="O255" s="312"/>
      <c r="P255" s="342"/>
      <c r="Q255" s="343"/>
      <c r="R255" s="311"/>
      <c r="S255" s="312"/>
      <c r="T255" s="344"/>
      <c r="U255" s="345"/>
      <c r="V255" s="311"/>
      <c r="W255" s="312"/>
      <c r="X255" s="316"/>
      <c r="Y255" s="317"/>
      <c r="Z255" s="7"/>
    </row>
    <row r="256" spans="1:26" s="165" customFormat="1" ht="13.5" customHeight="1">
      <c r="A256" s="164" t="s">
        <v>139</v>
      </c>
      <c r="B256" s="164" t="s">
        <v>384</v>
      </c>
      <c r="Y256" s="164" t="str">
        <f>B256</f>
        <v>Claimant unemployment of up to 4 weeks, numbers and % of all, 2018</v>
      </c>
    </row>
    <row r="257" spans="1:26" s="12" customFormat="1" ht="13.5" customHeight="1">
      <c r="B257" s="162">
        <v>43101</v>
      </c>
      <c r="C257" s="162">
        <v>43101</v>
      </c>
      <c r="D257" s="161">
        <v>43132</v>
      </c>
      <c r="E257" s="161">
        <v>43132</v>
      </c>
      <c r="F257" s="162">
        <v>43160</v>
      </c>
      <c r="G257" s="162">
        <v>43160</v>
      </c>
      <c r="H257" s="161">
        <v>43191</v>
      </c>
      <c r="I257" s="161">
        <v>43191</v>
      </c>
      <c r="J257" s="162">
        <v>43221</v>
      </c>
      <c r="K257" s="162">
        <v>43221</v>
      </c>
      <c r="L257" s="375">
        <v>43252</v>
      </c>
      <c r="M257" s="375">
        <v>43252</v>
      </c>
      <c r="N257" s="162">
        <v>43282</v>
      </c>
      <c r="O257" s="162">
        <v>43282</v>
      </c>
      <c r="P257" s="375">
        <v>43313</v>
      </c>
      <c r="Q257" s="375">
        <v>43313</v>
      </c>
      <c r="R257" s="162">
        <v>43344</v>
      </c>
      <c r="S257" s="162">
        <v>43344</v>
      </c>
      <c r="T257" s="375">
        <v>43374</v>
      </c>
      <c r="U257" s="375">
        <v>43374</v>
      </c>
      <c r="V257" s="162">
        <v>43405</v>
      </c>
      <c r="W257" s="162">
        <v>43405</v>
      </c>
      <c r="X257" s="258">
        <v>43442</v>
      </c>
      <c r="Y257" s="258">
        <v>43442</v>
      </c>
      <c r="Z257" s="7"/>
    </row>
    <row r="258" spans="1:26" s="12" customFormat="1" ht="13.5" customHeight="1">
      <c r="A258" s="20" t="s">
        <v>9</v>
      </c>
      <c r="B258" s="311">
        <v>52510</v>
      </c>
      <c r="C258" s="312">
        <v>12.2</v>
      </c>
      <c r="D258" s="114">
        <v>65035</v>
      </c>
      <c r="E258" s="115">
        <v>14.6</v>
      </c>
      <c r="F258" s="397">
        <v>54925</v>
      </c>
      <c r="G258" s="398">
        <v>12.3</v>
      </c>
      <c r="H258" s="114">
        <v>49000</v>
      </c>
      <c r="I258" s="115">
        <v>11.1</v>
      </c>
      <c r="J258" s="311">
        <v>47215</v>
      </c>
      <c r="K258" s="312">
        <v>10.9</v>
      </c>
      <c r="L258" s="376">
        <v>41975</v>
      </c>
      <c r="M258" s="377">
        <v>10.1</v>
      </c>
      <c r="N258" s="403">
        <v>38255</v>
      </c>
      <c r="O258" s="404">
        <v>9.6</v>
      </c>
      <c r="P258" s="376">
        <v>33885</v>
      </c>
      <c r="Q258" s="377">
        <v>8.9</v>
      </c>
      <c r="R258" s="434">
        <v>32045</v>
      </c>
      <c r="S258" s="435">
        <v>9</v>
      </c>
      <c r="T258" s="376">
        <v>28200</v>
      </c>
      <c r="U258" s="377">
        <v>8.3000000000000007</v>
      </c>
      <c r="V258" s="311">
        <v>21900</v>
      </c>
      <c r="W258" s="312">
        <v>6.9</v>
      </c>
      <c r="X258" s="306">
        <v>12655</v>
      </c>
      <c r="Y258" s="307">
        <v>4.3</v>
      </c>
      <c r="Z258" s="20" t="s">
        <v>9</v>
      </c>
    </row>
    <row r="259" spans="1:26" s="12" customFormat="1" ht="13.5" customHeight="1">
      <c r="A259" s="20" t="s">
        <v>8</v>
      </c>
      <c r="B259" s="311">
        <v>55060</v>
      </c>
      <c r="C259" s="312">
        <v>12</v>
      </c>
      <c r="D259" s="114">
        <v>67885</v>
      </c>
      <c r="E259" s="115">
        <v>14.3</v>
      </c>
      <c r="F259" s="397">
        <v>57130</v>
      </c>
      <c r="G259" s="398">
        <v>12</v>
      </c>
      <c r="H259" s="114">
        <v>50900</v>
      </c>
      <c r="I259" s="115">
        <v>10.9</v>
      </c>
      <c r="J259" s="311">
        <v>49065</v>
      </c>
      <c r="K259" s="312">
        <v>10.7</v>
      </c>
      <c r="L259" s="376">
        <v>43710</v>
      </c>
      <c r="M259" s="377">
        <v>10</v>
      </c>
      <c r="N259" s="403">
        <v>40140</v>
      </c>
      <c r="O259" s="404">
        <v>9.5</v>
      </c>
      <c r="P259" s="376">
        <v>35465</v>
      </c>
      <c r="Q259" s="377">
        <v>8.6999999999999993</v>
      </c>
      <c r="R259" s="434">
        <v>33600</v>
      </c>
      <c r="S259" s="435">
        <v>8.8000000000000007</v>
      </c>
      <c r="T259" s="376">
        <v>29330</v>
      </c>
      <c r="U259" s="377">
        <v>8.1999999999999993</v>
      </c>
      <c r="V259" s="311">
        <v>22670</v>
      </c>
      <c r="W259" s="312">
        <v>6.7</v>
      </c>
      <c r="X259" s="306">
        <v>13055</v>
      </c>
      <c r="Y259" s="307">
        <v>4.2</v>
      </c>
      <c r="Z259" s="20" t="s">
        <v>8</v>
      </c>
    </row>
    <row r="260" spans="1:26" s="12" customFormat="1" ht="13.5" customHeight="1">
      <c r="A260" s="20" t="s">
        <v>135</v>
      </c>
      <c r="B260" s="311">
        <v>5735</v>
      </c>
      <c r="C260" s="312">
        <v>14.3</v>
      </c>
      <c r="D260" s="114">
        <v>6680</v>
      </c>
      <c r="E260" s="115">
        <v>16</v>
      </c>
      <c r="F260" s="397">
        <v>5650</v>
      </c>
      <c r="G260" s="398">
        <v>13.7</v>
      </c>
      <c r="H260" s="114">
        <v>5125</v>
      </c>
      <c r="I260" s="115">
        <v>12.7</v>
      </c>
      <c r="J260" s="311">
        <v>5275</v>
      </c>
      <c r="K260" s="312">
        <v>13.3</v>
      </c>
      <c r="L260" s="376">
        <v>4120</v>
      </c>
      <c r="M260" s="377">
        <v>10.9</v>
      </c>
      <c r="N260" s="403">
        <v>3700</v>
      </c>
      <c r="O260" s="404">
        <v>10.3</v>
      </c>
      <c r="P260" s="376">
        <v>3480</v>
      </c>
      <c r="Q260" s="377">
        <v>10.1</v>
      </c>
      <c r="R260" s="434">
        <v>3270</v>
      </c>
      <c r="S260" s="435">
        <v>10.199999999999999</v>
      </c>
      <c r="T260" s="376">
        <v>2865</v>
      </c>
      <c r="U260" s="377">
        <v>9.4</v>
      </c>
      <c r="V260" s="311">
        <v>2245</v>
      </c>
      <c r="W260" s="312">
        <v>7.9</v>
      </c>
      <c r="X260" s="306">
        <v>1320</v>
      </c>
      <c r="Y260" s="307">
        <v>5.0999999999999996</v>
      </c>
      <c r="Z260" s="20" t="s">
        <v>135</v>
      </c>
    </row>
    <row r="261" spans="1:26" s="12" customFormat="1" ht="13.5" customHeight="1">
      <c r="A261" s="20" t="s">
        <v>136</v>
      </c>
      <c r="B261" s="311">
        <v>3135</v>
      </c>
      <c r="C261" s="312">
        <v>14.8</v>
      </c>
      <c r="D261" s="114">
        <v>3285</v>
      </c>
      <c r="E261" s="115">
        <v>15.4</v>
      </c>
      <c r="F261" s="397">
        <v>2425</v>
      </c>
      <c r="G261" s="398">
        <v>11.7</v>
      </c>
      <c r="H261" s="114">
        <v>2260</v>
      </c>
      <c r="I261" s="115">
        <v>11.6</v>
      </c>
      <c r="J261" s="311">
        <v>2185</v>
      </c>
      <c r="K261" s="312">
        <v>11.6</v>
      </c>
      <c r="L261" s="376">
        <v>1720</v>
      </c>
      <c r="M261" s="377">
        <v>9.8000000000000007</v>
      </c>
      <c r="N261" s="403">
        <v>1500</v>
      </c>
      <c r="O261" s="404">
        <v>9.1</v>
      </c>
      <c r="P261" s="376">
        <v>1275</v>
      </c>
      <c r="Q261" s="377">
        <v>8.1999999999999993</v>
      </c>
      <c r="R261" s="434">
        <v>1085</v>
      </c>
      <c r="S261" s="435">
        <v>7.6</v>
      </c>
      <c r="T261" s="376">
        <v>800</v>
      </c>
      <c r="U261" s="377">
        <v>6.1</v>
      </c>
      <c r="V261" s="311">
        <v>615</v>
      </c>
      <c r="W261" s="312">
        <v>5.0999999999999996</v>
      </c>
      <c r="X261" s="306">
        <v>520</v>
      </c>
      <c r="Y261" s="307">
        <v>4.5999999999999996</v>
      </c>
      <c r="Z261" s="20" t="s">
        <v>136</v>
      </c>
    </row>
    <row r="262" spans="1:26" s="12" customFormat="1" ht="13.5" customHeight="1">
      <c r="A262" s="20" t="s">
        <v>19</v>
      </c>
      <c r="B262" s="311">
        <v>20</v>
      </c>
      <c r="C262" s="312">
        <v>10.7</v>
      </c>
      <c r="D262" s="114">
        <v>10</v>
      </c>
      <c r="E262" s="115">
        <v>6.2</v>
      </c>
      <c r="F262" s="397">
        <v>5</v>
      </c>
      <c r="G262" s="398">
        <v>2.7</v>
      </c>
      <c r="H262" s="114">
        <v>10</v>
      </c>
      <c r="I262" s="115">
        <v>6</v>
      </c>
      <c r="J262" s="311">
        <v>0</v>
      </c>
      <c r="K262" s="312">
        <v>1.8</v>
      </c>
      <c r="L262" s="376">
        <v>5</v>
      </c>
      <c r="M262" s="377">
        <v>2.9</v>
      </c>
      <c r="N262" s="403">
        <v>5</v>
      </c>
      <c r="O262" s="404">
        <v>5</v>
      </c>
      <c r="P262" s="376">
        <v>5</v>
      </c>
      <c r="Q262" s="377">
        <v>3.3</v>
      </c>
      <c r="R262" s="434">
        <v>5</v>
      </c>
      <c r="S262" s="435">
        <v>4.3</v>
      </c>
      <c r="T262" s="376">
        <v>5</v>
      </c>
      <c r="U262" s="377">
        <v>5.7</v>
      </c>
      <c r="V262" s="311">
        <v>5</v>
      </c>
      <c r="W262" s="312">
        <v>4.0999999999999996</v>
      </c>
      <c r="X262" s="306">
        <v>5</v>
      </c>
      <c r="Y262" s="307">
        <v>10</v>
      </c>
      <c r="Z262" s="20" t="s">
        <v>19</v>
      </c>
    </row>
    <row r="263" spans="1:26" s="12" customFormat="1" ht="13.5" customHeight="1">
      <c r="A263" s="20" t="s">
        <v>20</v>
      </c>
      <c r="B263" s="311">
        <v>50</v>
      </c>
      <c r="C263" s="312">
        <v>19.899999999999999</v>
      </c>
      <c r="D263" s="114">
        <v>25</v>
      </c>
      <c r="E263" s="115">
        <v>11.2</v>
      </c>
      <c r="F263" s="397">
        <v>20</v>
      </c>
      <c r="G263" s="398">
        <v>8.6999999999999993</v>
      </c>
      <c r="H263" s="114">
        <v>15</v>
      </c>
      <c r="I263" s="115">
        <v>8.6</v>
      </c>
      <c r="J263" s="311">
        <v>20</v>
      </c>
      <c r="K263" s="312">
        <v>11.9</v>
      </c>
      <c r="L263" s="376">
        <v>10</v>
      </c>
      <c r="M263" s="377">
        <v>6.3</v>
      </c>
      <c r="N263" s="403">
        <v>20</v>
      </c>
      <c r="O263" s="404">
        <v>14.7</v>
      </c>
      <c r="P263" s="376">
        <v>15</v>
      </c>
      <c r="Q263" s="377">
        <v>9.5</v>
      </c>
      <c r="R263" s="434">
        <v>20</v>
      </c>
      <c r="S263" s="435">
        <v>15.6</v>
      </c>
      <c r="T263" s="376">
        <v>10</v>
      </c>
      <c r="U263" s="377">
        <v>8.1999999999999993</v>
      </c>
      <c r="V263" s="311">
        <v>5</v>
      </c>
      <c r="W263" s="312">
        <v>4.5</v>
      </c>
      <c r="X263" s="306">
        <v>5</v>
      </c>
      <c r="Y263" s="307">
        <v>6.9</v>
      </c>
      <c r="Z263" s="20" t="s">
        <v>20</v>
      </c>
    </row>
    <row r="264" spans="1:26" s="12" customFormat="1" ht="13.5" customHeight="1">
      <c r="A264" s="20" t="s">
        <v>21</v>
      </c>
      <c r="B264" s="311">
        <v>30</v>
      </c>
      <c r="C264" s="312">
        <v>17.2</v>
      </c>
      <c r="D264" s="114">
        <v>5</v>
      </c>
      <c r="E264" s="115">
        <v>4.0999999999999996</v>
      </c>
      <c r="F264" s="397">
        <v>5</v>
      </c>
      <c r="G264" s="398">
        <v>2.4</v>
      </c>
      <c r="H264" s="114">
        <v>5</v>
      </c>
      <c r="I264" s="115">
        <v>5.3</v>
      </c>
      <c r="J264" s="311">
        <v>5</v>
      </c>
      <c r="K264" s="312">
        <v>5.7</v>
      </c>
      <c r="L264" s="376">
        <v>5</v>
      </c>
      <c r="M264" s="377">
        <v>6.3</v>
      </c>
      <c r="N264" s="403">
        <v>10</v>
      </c>
      <c r="O264" s="404">
        <v>10.1</v>
      </c>
      <c r="P264" s="376">
        <v>5</v>
      </c>
      <c r="Q264" s="377">
        <v>7.7</v>
      </c>
      <c r="R264" s="434">
        <v>5</v>
      </c>
      <c r="S264" s="435">
        <v>3.7</v>
      </c>
      <c r="T264" s="376">
        <v>5</v>
      </c>
      <c r="U264" s="377">
        <v>7.3</v>
      </c>
      <c r="V264" s="311">
        <v>5</v>
      </c>
      <c r="W264" s="312">
        <v>3.8</v>
      </c>
      <c r="X264" s="306">
        <v>0</v>
      </c>
      <c r="Y264" s="307">
        <v>2.6</v>
      </c>
      <c r="Z264" s="20" t="s">
        <v>21</v>
      </c>
    </row>
    <row r="265" spans="1:26" s="12" customFormat="1" ht="13.5" customHeight="1">
      <c r="A265" s="20" t="s">
        <v>22</v>
      </c>
      <c r="B265" s="311">
        <v>25</v>
      </c>
      <c r="C265" s="312">
        <v>16.3</v>
      </c>
      <c r="D265" s="114">
        <v>10</v>
      </c>
      <c r="E265" s="115">
        <v>8.9</v>
      </c>
      <c r="F265" s="397">
        <v>5</v>
      </c>
      <c r="G265" s="398">
        <v>3.9</v>
      </c>
      <c r="H265" s="114">
        <v>10</v>
      </c>
      <c r="I265" s="115">
        <v>8.6</v>
      </c>
      <c r="J265" s="311">
        <v>5</v>
      </c>
      <c r="K265" s="312">
        <v>8.6</v>
      </c>
      <c r="L265" s="376">
        <v>5</v>
      </c>
      <c r="M265" s="377">
        <v>8.8000000000000007</v>
      </c>
      <c r="N265" s="403">
        <v>0</v>
      </c>
      <c r="O265" s="404">
        <v>3.3</v>
      </c>
      <c r="P265" s="376">
        <v>0</v>
      </c>
      <c r="Q265" s="377">
        <v>3.6</v>
      </c>
      <c r="R265" s="434">
        <v>5</v>
      </c>
      <c r="S265" s="435">
        <v>10</v>
      </c>
      <c r="T265" s="376">
        <v>5</v>
      </c>
      <c r="U265" s="377">
        <v>9.8000000000000007</v>
      </c>
      <c r="V265" s="311">
        <v>5</v>
      </c>
      <c r="W265" s="312">
        <v>10</v>
      </c>
      <c r="X265" s="306">
        <v>5</v>
      </c>
      <c r="Y265" s="307">
        <v>6.4</v>
      </c>
      <c r="Z265" s="20" t="s">
        <v>22</v>
      </c>
    </row>
    <row r="266" spans="1:26" s="12" customFormat="1" ht="13.5" customHeight="1">
      <c r="A266" s="20" t="s">
        <v>23</v>
      </c>
      <c r="B266" s="311">
        <v>10</v>
      </c>
      <c r="C266" s="312">
        <v>5.0999999999999996</v>
      </c>
      <c r="D266" s="114">
        <v>15</v>
      </c>
      <c r="E266" s="115">
        <v>8.5</v>
      </c>
      <c r="F266" s="397">
        <v>5</v>
      </c>
      <c r="G266" s="398">
        <v>4.0999999999999996</v>
      </c>
      <c r="H266" s="114">
        <v>10</v>
      </c>
      <c r="I266" s="115">
        <v>5.7</v>
      </c>
      <c r="J266" s="311">
        <v>5</v>
      </c>
      <c r="K266" s="312">
        <v>4.0999999999999996</v>
      </c>
      <c r="L266" s="376">
        <v>5</v>
      </c>
      <c r="M266" s="377">
        <v>4.8</v>
      </c>
      <c r="N266" s="403">
        <v>5</v>
      </c>
      <c r="O266" s="404">
        <v>6.9</v>
      </c>
      <c r="P266" s="376">
        <v>5</v>
      </c>
      <c r="Q266" s="377">
        <v>3.2</v>
      </c>
      <c r="R266" s="434">
        <v>5</v>
      </c>
      <c r="S266" s="435">
        <v>5</v>
      </c>
      <c r="T266" s="376">
        <v>0</v>
      </c>
      <c r="U266" s="377">
        <v>2.7</v>
      </c>
      <c r="V266" s="311">
        <v>5</v>
      </c>
      <c r="W266" s="312">
        <v>6.1</v>
      </c>
      <c r="X266" s="306">
        <v>5</v>
      </c>
      <c r="Y266" s="307">
        <v>9.6999999999999993</v>
      </c>
      <c r="Z266" s="20" t="s">
        <v>23</v>
      </c>
    </row>
    <row r="267" spans="1:26" s="12" customFormat="1" ht="13.5" customHeight="1">
      <c r="A267" s="20" t="s">
        <v>24</v>
      </c>
      <c r="B267" s="311">
        <v>10</v>
      </c>
      <c r="C267" s="312">
        <v>2.7</v>
      </c>
      <c r="D267" s="114">
        <v>10</v>
      </c>
      <c r="E267" s="115">
        <v>3.6</v>
      </c>
      <c r="F267" s="397">
        <v>10</v>
      </c>
      <c r="G267" s="398">
        <v>3.1</v>
      </c>
      <c r="H267" s="114">
        <v>10</v>
      </c>
      <c r="I267" s="115">
        <v>4.4000000000000004</v>
      </c>
      <c r="J267" s="311">
        <v>5</v>
      </c>
      <c r="K267" s="312">
        <v>2.2000000000000002</v>
      </c>
      <c r="L267" s="376">
        <v>5</v>
      </c>
      <c r="M267" s="377">
        <v>4.8</v>
      </c>
      <c r="N267" s="403">
        <v>5</v>
      </c>
      <c r="O267" s="404">
        <v>4.4000000000000004</v>
      </c>
      <c r="P267" s="376">
        <v>0</v>
      </c>
      <c r="Q267" s="377">
        <v>1.7</v>
      </c>
      <c r="R267" s="434">
        <v>5</v>
      </c>
      <c r="S267" s="435">
        <v>5.7</v>
      </c>
      <c r="T267" s="376">
        <v>5</v>
      </c>
      <c r="U267" s="377">
        <v>5.2</v>
      </c>
      <c r="V267" s="311">
        <v>5</v>
      </c>
      <c r="W267" s="312">
        <v>5.4</v>
      </c>
      <c r="X267" s="306">
        <v>10</v>
      </c>
      <c r="Y267" s="307">
        <v>9.1999999999999993</v>
      </c>
      <c r="Z267" s="20" t="s">
        <v>24</v>
      </c>
    </row>
    <row r="268" spans="1:26" s="12" customFormat="1" ht="13.5" customHeight="1">
      <c r="A268" s="20" t="s">
        <v>17</v>
      </c>
      <c r="B268" s="311">
        <v>125</v>
      </c>
      <c r="C268" s="312">
        <v>10.3</v>
      </c>
      <c r="D268" s="114">
        <v>60</v>
      </c>
      <c r="E268" s="115">
        <v>5.2</v>
      </c>
      <c r="F268" s="397">
        <v>30</v>
      </c>
      <c r="G268" s="398">
        <v>3.1</v>
      </c>
      <c r="H268" s="114">
        <v>25</v>
      </c>
      <c r="I268" s="115">
        <v>2.5</v>
      </c>
      <c r="J268" s="311">
        <v>30</v>
      </c>
      <c r="K268" s="312">
        <v>3.3</v>
      </c>
      <c r="L268" s="376">
        <v>20</v>
      </c>
      <c r="M268" s="377">
        <v>2.8</v>
      </c>
      <c r="N268" s="403">
        <v>15</v>
      </c>
      <c r="O268" s="404">
        <v>2.4</v>
      </c>
      <c r="P268" s="376">
        <v>20</v>
      </c>
      <c r="Q268" s="377">
        <v>3.2</v>
      </c>
      <c r="R268" s="434">
        <v>25</v>
      </c>
      <c r="S268" s="435">
        <v>3.9</v>
      </c>
      <c r="T268" s="376">
        <v>20</v>
      </c>
      <c r="U268" s="377">
        <v>3.8</v>
      </c>
      <c r="V268" s="311">
        <v>25</v>
      </c>
      <c r="W268" s="312">
        <v>4.8</v>
      </c>
      <c r="X268" s="306">
        <v>25</v>
      </c>
      <c r="Y268" s="307">
        <v>4.3</v>
      </c>
      <c r="Z268" s="20" t="s">
        <v>17</v>
      </c>
    </row>
    <row r="269" spans="1:26" s="12" customFormat="1" ht="13.5" customHeight="1">
      <c r="A269" s="20" t="s">
        <v>137</v>
      </c>
      <c r="B269" s="311">
        <v>140</v>
      </c>
      <c r="C269" s="312">
        <v>10.7</v>
      </c>
      <c r="D269" s="114">
        <v>80</v>
      </c>
      <c r="E269" s="115">
        <v>6.9</v>
      </c>
      <c r="F269" s="397">
        <v>45</v>
      </c>
      <c r="G269" s="398">
        <v>4.4000000000000004</v>
      </c>
      <c r="H269" s="114">
        <v>55</v>
      </c>
      <c r="I269" s="115">
        <v>6.3</v>
      </c>
      <c r="J269" s="311">
        <v>45</v>
      </c>
      <c r="K269" s="312">
        <v>5.7</v>
      </c>
      <c r="L269" s="376">
        <v>35</v>
      </c>
      <c r="M269" s="377">
        <v>5.5</v>
      </c>
      <c r="N269" s="403">
        <v>50</v>
      </c>
      <c r="O269" s="404">
        <v>8</v>
      </c>
      <c r="P269" s="376">
        <v>30</v>
      </c>
      <c r="Q269" s="377">
        <v>5.0999999999999996</v>
      </c>
      <c r="R269" s="434">
        <v>45</v>
      </c>
      <c r="S269" s="435">
        <v>8</v>
      </c>
      <c r="T269" s="376">
        <v>35</v>
      </c>
      <c r="U269" s="377">
        <v>6.4</v>
      </c>
      <c r="V269" s="311">
        <v>25</v>
      </c>
      <c r="W269" s="312">
        <v>5.3</v>
      </c>
      <c r="X269" s="306">
        <v>35</v>
      </c>
      <c r="Y269" s="307">
        <v>7.5</v>
      </c>
      <c r="Z269" s="20" t="s">
        <v>137</v>
      </c>
    </row>
    <row r="270" spans="1:26" s="12" customFormat="1" ht="13.5" customHeight="1">
      <c r="A270" s="20" t="s">
        <v>18</v>
      </c>
      <c r="B270" s="311">
        <v>45</v>
      </c>
      <c r="C270" s="312">
        <v>8</v>
      </c>
      <c r="D270" s="114">
        <v>25</v>
      </c>
      <c r="E270" s="115">
        <v>4.9000000000000004</v>
      </c>
      <c r="F270" s="397">
        <v>20</v>
      </c>
      <c r="G270" s="398">
        <v>4</v>
      </c>
      <c r="H270" s="114">
        <v>15</v>
      </c>
      <c r="I270" s="115">
        <v>3.5</v>
      </c>
      <c r="J270" s="311">
        <v>20</v>
      </c>
      <c r="K270" s="312">
        <v>4.9000000000000004</v>
      </c>
      <c r="L270" s="376">
        <v>15</v>
      </c>
      <c r="M270" s="377">
        <v>3.9</v>
      </c>
      <c r="N270" s="403">
        <v>15</v>
      </c>
      <c r="O270" s="404">
        <v>4.5</v>
      </c>
      <c r="P270" s="376">
        <v>15</v>
      </c>
      <c r="Q270" s="377">
        <v>4.9000000000000004</v>
      </c>
      <c r="R270" s="434">
        <v>10</v>
      </c>
      <c r="S270" s="435">
        <v>3.7</v>
      </c>
      <c r="T270" s="376">
        <v>10</v>
      </c>
      <c r="U270" s="377">
        <v>3.9</v>
      </c>
      <c r="V270" s="311">
        <v>15</v>
      </c>
      <c r="W270" s="312">
        <v>6.5</v>
      </c>
      <c r="X270" s="306">
        <v>5</v>
      </c>
      <c r="Y270" s="307">
        <v>2.9</v>
      </c>
      <c r="Z270" s="20" t="s">
        <v>18</v>
      </c>
    </row>
    <row r="271" spans="1:26" s="12" customFormat="1" ht="13.5" customHeight="1">
      <c r="A271" s="7" t="s">
        <v>35</v>
      </c>
      <c r="B271" s="311">
        <v>310</v>
      </c>
      <c r="C271" s="312">
        <v>10.1</v>
      </c>
      <c r="D271" s="114">
        <v>165</v>
      </c>
      <c r="E271" s="115">
        <v>5.9</v>
      </c>
      <c r="F271" s="397">
        <v>95</v>
      </c>
      <c r="G271" s="398">
        <v>3.8</v>
      </c>
      <c r="H271" s="114">
        <v>90</v>
      </c>
      <c r="I271" s="115">
        <v>4.2</v>
      </c>
      <c r="J271" s="311">
        <v>90</v>
      </c>
      <c r="K271" s="312">
        <v>4.5</v>
      </c>
      <c r="L271" s="376">
        <v>70</v>
      </c>
      <c r="M271" s="377">
        <v>4</v>
      </c>
      <c r="N271" s="403">
        <v>85</v>
      </c>
      <c r="O271" s="404">
        <v>4.9000000000000004</v>
      </c>
      <c r="P271" s="376">
        <v>65</v>
      </c>
      <c r="Q271" s="377">
        <v>4.2</v>
      </c>
      <c r="R271" s="434">
        <v>80</v>
      </c>
      <c r="S271" s="435">
        <v>5.4</v>
      </c>
      <c r="T271" s="376">
        <v>65</v>
      </c>
      <c r="U271" s="377">
        <v>4.8</v>
      </c>
      <c r="V271" s="311">
        <v>70</v>
      </c>
      <c r="W271" s="312">
        <v>5.3</v>
      </c>
      <c r="X271" s="306">
        <v>65</v>
      </c>
      <c r="Y271" s="307">
        <v>5.3</v>
      </c>
      <c r="Z271" s="7" t="s">
        <v>35</v>
      </c>
    </row>
    <row r="272" spans="1:26" s="12" customFormat="1" ht="13.5" customHeight="1">
      <c r="A272" s="7"/>
      <c r="B272" s="35"/>
      <c r="C272" s="36"/>
      <c r="D272" s="314"/>
      <c r="E272" s="315"/>
      <c r="F272" s="314"/>
      <c r="G272" s="315"/>
      <c r="H272" s="314"/>
      <c r="I272" s="315"/>
      <c r="J272" s="342"/>
      <c r="K272" s="343"/>
      <c r="L272" s="342"/>
      <c r="M272" s="343"/>
      <c r="N272" s="342"/>
      <c r="O272" s="343"/>
      <c r="P272" s="342"/>
      <c r="Q272" s="343"/>
      <c r="R272" s="342"/>
      <c r="S272" s="343"/>
      <c r="T272" s="344"/>
      <c r="U272" s="345"/>
      <c r="V272" s="342"/>
      <c r="W272" s="343"/>
      <c r="X272" s="316"/>
      <c r="Y272" s="317"/>
      <c r="Z272" s="7"/>
    </row>
    <row r="273" spans="1:26" s="165" customFormat="1" ht="13.5" customHeight="1">
      <c r="A273" s="164" t="s">
        <v>139</v>
      </c>
      <c r="B273" s="164" t="s">
        <v>388</v>
      </c>
      <c r="Y273" s="164" t="str">
        <f>B273</f>
        <v>Claimant unemployment of up to 4 weeks, numbers and % of all, 2019</v>
      </c>
    </row>
    <row r="274" spans="1:26" s="12" customFormat="1" ht="13.5" customHeight="1">
      <c r="B274" s="162">
        <v>43466</v>
      </c>
      <c r="C274" s="162">
        <v>43466</v>
      </c>
      <c r="D274" s="161">
        <v>43497</v>
      </c>
      <c r="E274" s="161">
        <v>43497</v>
      </c>
      <c r="F274" s="162">
        <v>43525</v>
      </c>
      <c r="G274" s="162">
        <v>43525</v>
      </c>
      <c r="H274" s="161">
        <v>43556</v>
      </c>
      <c r="I274" s="161">
        <v>43556</v>
      </c>
      <c r="J274" s="162">
        <v>43586</v>
      </c>
      <c r="K274" s="162">
        <v>43586</v>
      </c>
      <c r="L274" s="375">
        <v>43617</v>
      </c>
      <c r="M274" s="375">
        <v>43617</v>
      </c>
      <c r="N274" s="162">
        <v>43647</v>
      </c>
      <c r="O274" s="162">
        <v>43647</v>
      </c>
      <c r="P274" s="375">
        <v>43678</v>
      </c>
      <c r="Q274" s="375">
        <v>43678</v>
      </c>
      <c r="R274" s="162">
        <v>43709</v>
      </c>
      <c r="S274" s="162">
        <v>43709</v>
      </c>
      <c r="T274" s="375">
        <v>43739</v>
      </c>
      <c r="U274" s="375">
        <v>43739</v>
      </c>
      <c r="V274" s="162">
        <v>43770</v>
      </c>
      <c r="W274" s="162">
        <v>43770</v>
      </c>
      <c r="X274" s="375">
        <v>43807</v>
      </c>
      <c r="Y274" s="375">
        <v>43807</v>
      </c>
      <c r="Z274" s="7"/>
    </row>
    <row r="275" spans="1:26" s="12" customFormat="1" ht="13.5" customHeight="1">
      <c r="A275" s="20" t="s">
        <v>9</v>
      </c>
      <c r="B275" s="461">
        <v>4140</v>
      </c>
      <c r="C275" s="460">
        <v>1.4</v>
      </c>
      <c r="D275" s="114">
        <v>11020</v>
      </c>
      <c r="E275" s="115">
        <v>4.2</v>
      </c>
      <c r="F275" s="397">
        <v>8740</v>
      </c>
      <c r="G275" s="398">
        <v>3.6</v>
      </c>
      <c r="H275" s="114">
        <v>8750</v>
      </c>
      <c r="I275" s="115">
        <v>3.8</v>
      </c>
      <c r="J275" s="421">
        <v>6905</v>
      </c>
      <c r="K275" s="422">
        <v>3.2</v>
      </c>
      <c r="L275" s="376"/>
      <c r="M275" s="377"/>
      <c r="N275" s="403"/>
      <c r="O275" s="404"/>
      <c r="P275" s="376"/>
      <c r="Q275" s="377"/>
      <c r="R275" s="461"/>
      <c r="S275" s="460"/>
      <c r="T275" s="376"/>
      <c r="U275" s="377"/>
      <c r="V275" s="311"/>
      <c r="W275" s="312"/>
      <c r="X275" s="306"/>
      <c r="Y275" s="307"/>
      <c r="Z275" s="20" t="s">
        <v>9</v>
      </c>
    </row>
    <row r="276" spans="1:26" s="12" customFormat="1" ht="13.5" customHeight="1">
      <c r="A276" s="20" t="s">
        <v>8</v>
      </c>
      <c r="B276" s="461">
        <v>4245</v>
      </c>
      <c r="C276" s="460">
        <v>1.4</v>
      </c>
      <c r="D276" s="114">
        <v>11495</v>
      </c>
      <c r="E276" s="115">
        <v>4.0999999999999996</v>
      </c>
      <c r="F276" s="397">
        <v>9200</v>
      </c>
      <c r="G276" s="398">
        <v>3.5</v>
      </c>
      <c r="H276" s="114">
        <v>9180</v>
      </c>
      <c r="I276" s="115">
        <v>3.7</v>
      </c>
      <c r="J276" s="421">
        <v>7260</v>
      </c>
      <c r="K276" s="422">
        <v>3.1</v>
      </c>
      <c r="L276" s="376"/>
      <c r="M276" s="377"/>
      <c r="N276" s="403"/>
      <c r="O276" s="404"/>
      <c r="P276" s="376"/>
      <c r="Q276" s="377"/>
      <c r="R276" s="461"/>
      <c r="S276" s="460"/>
      <c r="T276" s="376"/>
      <c r="U276" s="377"/>
      <c r="V276" s="311"/>
      <c r="W276" s="312"/>
      <c r="X276" s="306"/>
      <c r="Y276" s="307"/>
      <c r="Z276" s="20" t="s">
        <v>8</v>
      </c>
    </row>
    <row r="277" spans="1:26" s="12" customFormat="1" ht="13.5" customHeight="1">
      <c r="A277" s="20" t="s">
        <v>135</v>
      </c>
      <c r="B277" s="461">
        <v>485</v>
      </c>
      <c r="C277" s="460">
        <v>1.9</v>
      </c>
      <c r="D277" s="114">
        <v>1165</v>
      </c>
      <c r="E277" s="115">
        <v>5.0999999999999996</v>
      </c>
      <c r="F277" s="397">
        <v>1005</v>
      </c>
      <c r="G277" s="398">
        <v>4.7</v>
      </c>
      <c r="H277" s="114">
        <v>920</v>
      </c>
      <c r="I277" s="115">
        <v>4.5999999999999996</v>
      </c>
      <c r="J277" s="421">
        <v>845</v>
      </c>
      <c r="K277" s="422">
        <v>4.4000000000000004</v>
      </c>
      <c r="L277" s="376"/>
      <c r="M277" s="377"/>
      <c r="N277" s="403"/>
      <c r="O277" s="404"/>
      <c r="P277" s="376"/>
      <c r="Q277" s="377"/>
      <c r="R277" s="461"/>
      <c r="S277" s="460"/>
      <c r="T277" s="376"/>
      <c r="U277" s="377"/>
      <c r="V277" s="311"/>
      <c r="W277" s="312"/>
      <c r="X277" s="306"/>
      <c r="Y277" s="307"/>
      <c r="Z277" s="20" t="s">
        <v>135</v>
      </c>
    </row>
    <row r="278" spans="1:26" s="12" customFormat="1" ht="13.5" customHeight="1">
      <c r="A278" s="20" t="s">
        <v>136</v>
      </c>
      <c r="B278" s="461">
        <v>300</v>
      </c>
      <c r="C278" s="460">
        <v>2.7</v>
      </c>
      <c r="D278" s="114">
        <v>840</v>
      </c>
      <c r="E278" s="115">
        <v>7.8</v>
      </c>
      <c r="F278" s="397">
        <v>560</v>
      </c>
      <c r="G278" s="398">
        <v>5.5</v>
      </c>
      <c r="H278" s="114">
        <v>550</v>
      </c>
      <c r="I278" s="115">
        <v>5.8</v>
      </c>
      <c r="J278" s="421">
        <v>455</v>
      </c>
      <c r="K278" s="422">
        <v>5</v>
      </c>
      <c r="L278" s="376"/>
      <c r="M278" s="377"/>
      <c r="N278" s="403"/>
      <c r="O278" s="404"/>
      <c r="P278" s="376"/>
      <c r="Q278" s="377"/>
      <c r="R278" s="461"/>
      <c r="S278" s="460"/>
      <c r="T278" s="376"/>
      <c r="U278" s="377"/>
      <c r="V278" s="311"/>
      <c r="W278" s="312"/>
      <c r="X278" s="306"/>
      <c r="Y278" s="307"/>
      <c r="Z278" s="20" t="s">
        <v>136</v>
      </c>
    </row>
    <row r="279" spans="1:26" s="12" customFormat="1" ht="13.5" customHeight="1">
      <c r="A279" s="20" t="s">
        <v>19</v>
      </c>
      <c r="B279" s="461">
        <v>0</v>
      </c>
      <c r="C279" s="460">
        <v>0</v>
      </c>
      <c r="D279" s="114">
        <v>5</v>
      </c>
      <c r="E279" s="115">
        <v>5.7</v>
      </c>
      <c r="F279" s="397">
        <v>5</v>
      </c>
      <c r="G279" s="398">
        <v>5.8</v>
      </c>
      <c r="H279" s="114">
        <v>0</v>
      </c>
      <c r="I279" s="115">
        <v>3</v>
      </c>
      <c r="J279" s="421">
        <v>0</v>
      </c>
      <c r="K279" s="422">
        <v>1.6</v>
      </c>
      <c r="L279" s="376"/>
      <c r="M279" s="377"/>
      <c r="N279" s="403"/>
      <c r="O279" s="404"/>
      <c r="P279" s="376"/>
      <c r="Q279" s="377"/>
      <c r="R279" s="461"/>
      <c r="S279" s="460"/>
      <c r="T279" s="376"/>
      <c r="U279" s="377"/>
      <c r="V279" s="311"/>
      <c r="W279" s="312"/>
      <c r="X279" s="306"/>
      <c r="Y279" s="307"/>
      <c r="Z279" s="20" t="s">
        <v>19</v>
      </c>
    </row>
    <row r="280" spans="1:26" s="12" customFormat="1" ht="13.5" customHeight="1">
      <c r="A280" s="20" t="s">
        <v>20</v>
      </c>
      <c r="B280" s="461">
        <v>0</v>
      </c>
      <c r="C280" s="460">
        <v>1</v>
      </c>
      <c r="D280" s="114">
        <v>5</v>
      </c>
      <c r="E280" s="115">
        <v>5.2</v>
      </c>
      <c r="F280" s="397">
        <v>5</v>
      </c>
      <c r="G280" s="398">
        <v>3.4</v>
      </c>
      <c r="H280" s="114">
        <v>10</v>
      </c>
      <c r="I280" s="115">
        <v>12.9</v>
      </c>
      <c r="J280" s="421">
        <v>5</v>
      </c>
      <c r="K280" s="422">
        <v>5.6</v>
      </c>
      <c r="L280" s="376"/>
      <c r="M280" s="377"/>
      <c r="N280" s="403"/>
      <c r="O280" s="404"/>
      <c r="P280" s="376"/>
      <c r="Q280" s="377"/>
      <c r="R280" s="461"/>
      <c r="S280" s="460"/>
      <c r="T280" s="376"/>
      <c r="U280" s="377"/>
      <c r="V280" s="311"/>
      <c r="W280" s="312"/>
      <c r="X280" s="306"/>
      <c r="Y280" s="307"/>
      <c r="Z280" s="20" t="s">
        <v>20</v>
      </c>
    </row>
    <row r="281" spans="1:26" s="12" customFormat="1" ht="13.5" customHeight="1">
      <c r="A281" s="20" t="s">
        <v>21</v>
      </c>
      <c r="B281" s="461">
        <v>0</v>
      </c>
      <c r="C281" s="460">
        <v>1.3</v>
      </c>
      <c r="D281" s="114">
        <v>5</v>
      </c>
      <c r="E281" s="115">
        <v>5.3</v>
      </c>
      <c r="F281" s="397">
        <v>0</v>
      </c>
      <c r="G281" s="398">
        <v>2.8</v>
      </c>
      <c r="H281" s="114">
        <v>5</v>
      </c>
      <c r="I281" s="115">
        <v>9</v>
      </c>
      <c r="J281" s="421">
        <v>5</v>
      </c>
      <c r="K281" s="422">
        <v>4.8</v>
      </c>
      <c r="L281" s="376"/>
      <c r="M281" s="377"/>
      <c r="N281" s="403"/>
      <c r="O281" s="404"/>
      <c r="P281" s="376"/>
      <c r="Q281" s="377"/>
      <c r="R281" s="461"/>
      <c r="S281" s="460"/>
      <c r="T281" s="376"/>
      <c r="U281" s="377"/>
      <c r="V281" s="311"/>
      <c r="W281" s="312"/>
      <c r="X281" s="306"/>
      <c r="Y281" s="307"/>
      <c r="Z281" s="20" t="s">
        <v>21</v>
      </c>
    </row>
    <row r="282" spans="1:26" s="12" customFormat="1" ht="13.5" customHeight="1">
      <c r="A282" s="20" t="s">
        <v>22</v>
      </c>
      <c r="B282" s="461">
        <v>0</v>
      </c>
      <c r="C282" s="460">
        <v>2.1</v>
      </c>
      <c r="D282" s="114">
        <v>5</v>
      </c>
      <c r="E282" s="115">
        <v>12.7</v>
      </c>
      <c r="F282" s="397">
        <v>5</v>
      </c>
      <c r="G282" s="398">
        <v>5.9</v>
      </c>
      <c r="H282" s="114">
        <v>5</v>
      </c>
      <c r="I282" s="115">
        <v>8.1999999999999993</v>
      </c>
      <c r="J282" s="421">
        <v>0</v>
      </c>
      <c r="K282" s="422">
        <v>4.3</v>
      </c>
      <c r="L282" s="376"/>
      <c r="M282" s="377"/>
      <c r="N282" s="403"/>
      <c r="O282" s="404"/>
      <c r="P282" s="376"/>
      <c r="Q282" s="377"/>
      <c r="R282" s="461"/>
      <c r="S282" s="460"/>
      <c r="T282" s="376"/>
      <c r="U282" s="377"/>
      <c r="V282" s="311"/>
      <c r="W282" s="312"/>
      <c r="X282" s="306"/>
      <c r="Y282" s="307"/>
      <c r="Z282" s="20" t="s">
        <v>22</v>
      </c>
    </row>
    <row r="283" spans="1:26" s="12" customFormat="1" ht="13.5" customHeight="1">
      <c r="A283" s="20" t="s">
        <v>23</v>
      </c>
      <c r="B283" s="461">
        <v>0</v>
      </c>
      <c r="C283" s="460">
        <v>2.8</v>
      </c>
      <c r="D283" s="114">
        <v>10</v>
      </c>
      <c r="E283" s="115">
        <v>14.5</v>
      </c>
      <c r="F283" s="397">
        <v>5</v>
      </c>
      <c r="G283" s="398">
        <v>7.2</v>
      </c>
      <c r="H283" s="114">
        <v>5</v>
      </c>
      <c r="I283" s="115">
        <v>10.4</v>
      </c>
      <c r="J283" s="421">
        <v>5</v>
      </c>
      <c r="K283" s="422">
        <v>6.3</v>
      </c>
      <c r="L283" s="376"/>
      <c r="M283" s="377"/>
      <c r="N283" s="403"/>
      <c r="O283" s="404"/>
      <c r="P283" s="376"/>
      <c r="Q283" s="377"/>
      <c r="R283" s="461"/>
      <c r="S283" s="460"/>
      <c r="T283" s="376"/>
      <c r="U283" s="377"/>
      <c r="V283" s="311"/>
      <c r="W283" s="312"/>
      <c r="X283" s="306"/>
      <c r="Y283" s="307"/>
      <c r="Z283" s="20" t="s">
        <v>23</v>
      </c>
    </row>
    <row r="284" spans="1:26" s="12" customFormat="1" ht="13.5" customHeight="1">
      <c r="A284" s="20" t="s">
        <v>24</v>
      </c>
      <c r="B284" s="461">
        <v>5</v>
      </c>
      <c r="C284" s="460">
        <v>6.7</v>
      </c>
      <c r="D284" s="114">
        <v>5</v>
      </c>
      <c r="E284" s="115">
        <v>6.8</v>
      </c>
      <c r="F284" s="397">
        <v>5</v>
      </c>
      <c r="G284" s="398">
        <v>4.4000000000000004</v>
      </c>
      <c r="H284" s="114">
        <v>5</v>
      </c>
      <c r="I284" s="115">
        <v>4.9000000000000004</v>
      </c>
      <c r="J284" s="421">
        <v>5</v>
      </c>
      <c r="K284" s="422">
        <v>4</v>
      </c>
      <c r="L284" s="376"/>
      <c r="M284" s="377"/>
      <c r="N284" s="403"/>
      <c r="O284" s="404"/>
      <c r="P284" s="376"/>
      <c r="Q284" s="377"/>
      <c r="R284" s="461"/>
      <c r="S284" s="460"/>
      <c r="T284" s="376"/>
      <c r="U284" s="377"/>
      <c r="V284" s="311"/>
      <c r="W284" s="312"/>
      <c r="X284" s="306"/>
      <c r="Y284" s="307"/>
      <c r="Z284" s="20" t="s">
        <v>24</v>
      </c>
    </row>
    <row r="285" spans="1:26" s="12" customFormat="1" ht="13.5" customHeight="1">
      <c r="A285" s="20" t="s">
        <v>17</v>
      </c>
      <c r="B285" s="461">
        <v>10</v>
      </c>
      <c r="C285" s="460">
        <v>1.7</v>
      </c>
      <c r="D285" s="114">
        <v>20</v>
      </c>
      <c r="E285" s="115">
        <v>4.4000000000000004</v>
      </c>
      <c r="F285" s="397">
        <v>15</v>
      </c>
      <c r="G285" s="398">
        <v>3.6</v>
      </c>
      <c r="H285" s="114">
        <v>20</v>
      </c>
      <c r="I285" s="115">
        <v>4</v>
      </c>
      <c r="J285" s="421">
        <v>15</v>
      </c>
      <c r="K285" s="422">
        <v>3.9</v>
      </c>
      <c r="L285" s="376"/>
      <c r="M285" s="377"/>
      <c r="N285" s="403"/>
      <c r="O285" s="404"/>
      <c r="P285" s="376"/>
      <c r="Q285" s="377"/>
      <c r="R285" s="461"/>
      <c r="S285" s="460"/>
      <c r="T285" s="376"/>
      <c r="U285" s="377"/>
      <c r="V285" s="311"/>
      <c r="W285" s="312"/>
      <c r="X285" s="306"/>
      <c r="Y285" s="307"/>
      <c r="Z285" s="20" t="s">
        <v>17</v>
      </c>
    </row>
    <row r="286" spans="1:26" s="12" customFormat="1" ht="13.5" customHeight="1">
      <c r="A286" s="20" t="s">
        <v>137</v>
      </c>
      <c r="B286" s="461">
        <v>10</v>
      </c>
      <c r="C286" s="460">
        <v>2.6</v>
      </c>
      <c r="D286" s="114">
        <v>40</v>
      </c>
      <c r="E286" s="115">
        <v>8</v>
      </c>
      <c r="F286" s="397">
        <v>20</v>
      </c>
      <c r="G286" s="398">
        <v>4.8</v>
      </c>
      <c r="H286" s="114">
        <v>35</v>
      </c>
      <c r="I286" s="115">
        <v>8.3000000000000007</v>
      </c>
      <c r="J286" s="421">
        <v>20</v>
      </c>
      <c r="K286" s="422">
        <v>4.5</v>
      </c>
      <c r="L286" s="376"/>
      <c r="M286" s="377"/>
      <c r="N286" s="403"/>
      <c r="O286" s="404"/>
      <c r="P286" s="376"/>
      <c r="Q286" s="377"/>
      <c r="R286" s="461"/>
      <c r="S286" s="460"/>
      <c r="T286" s="376"/>
      <c r="U286" s="377"/>
      <c r="V286" s="311"/>
      <c r="W286" s="312"/>
      <c r="X286" s="306"/>
      <c r="Y286" s="307"/>
      <c r="Z286" s="20" t="s">
        <v>137</v>
      </c>
    </row>
    <row r="287" spans="1:26" s="12" customFormat="1" ht="13.5" customHeight="1">
      <c r="A287" s="20" t="s">
        <v>18</v>
      </c>
      <c r="B287" s="461">
        <v>10</v>
      </c>
      <c r="C287" s="460">
        <v>3.3</v>
      </c>
      <c r="D287" s="114">
        <v>25</v>
      </c>
      <c r="E287" s="115">
        <v>9.1999999999999993</v>
      </c>
      <c r="F287" s="397">
        <v>15</v>
      </c>
      <c r="G287" s="398">
        <v>6.2</v>
      </c>
      <c r="H287" s="114">
        <v>10</v>
      </c>
      <c r="I287" s="115">
        <v>4.3</v>
      </c>
      <c r="J287" s="421">
        <v>20</v>
      </c>
      <c r="K287" s="422">
        <v>8.5</v>
      </c>
      <c r="L287" s="376"/>
      <c r="M287" s="377"/>
      <c r="N287" s="403"/>
      <c r="O287" s="404"/>
      <c r="P287" s="376"/>
      <c r="Q287" s="377"/>
      <c r="R287" s="461"/>
      <c r="S287" s="460"/>
      <c r="T287" s="376"/>
      <c r="U287" s="377"/>
      <c r="V287" s="311"/>
      <c r="W287" s="312"/>
      <c r="X287" s="306"/>
      <c r="Y287" s="307"/>
      <c r="Z287" s="20" t="s">
        <v>18</v>
      </c>
    </row>
    <row r="288" spans="1:26" s="12" customFormat="1" ht="13.5" customHeight="1">
      <c r="A288" s="7" t="s">
        <v>35</v>
      </c>
      <c r="B288" s="461">
        <v>30</v>
      </c>
      <c r="C288" s="460">
        <v>2.2999999999999998</v>
      </c>
      <c r="D288" s="114">
        <v>85</v>
      </c>
      <c r="E288" s="115">
        <v>6.8</v>
      </c>
      <c r="F288" s="397">
        <v>55</v>
      </c>
      <c r="G288" s="398">
        <v>4.5999999999999996</v>
      </c>
      <c r="H288" s="114">
        <v>65</v>
      </c>
      <c r="I288" s="115">
        <v>5.7</v>
      </c>
      <c r="J288" s="421">
        <v>55</v>
      </c>
      <c r="K288" s="422">
        <v>5.0999999999999996</v>
      </c>
      <c r="L288" s="376"/>
      <c r="M288" s="377"/>
      <c r="N288" s="403"/>
      <c r="O288" s="404"/>
      <c r="P288" s="376"/>
      <c r="Q288" s="377"/>
      <c r="R288" s="461"/>
      <c r="S288" s="460"/>
      <c r="T288" s="376"/>
      <c r="U288" s="377"/>
      <c r="V288" s="311"/>
      <c r="W288" s="312"/>
      <c r="X288" s="306"/>
      <c r="Y288" s="307"/>
      <c r="Z288" s="7" t="s">
        <v>35</v>
      </c>
    </row>
    <row r="289" spans="1:26" s="12" customFormat="1" ht="13.5" customHeight="1">
      <c r="A289" s="7"/>
      <c r="B289" s="35"/>
      <c r="C289" s="36"/>
      <c r="D289" s="314"/>
      <c r="E289" s="315"/>
      <c r="F289" s="314"/>
      <c r="G289" s="315"/>
      <c r="H289" s="314"/>
      <c r="I289" s="315"/>
      <c r="J289" s="342"/>
      <c r="K289" s="343"/>
      <c r="L289" s="342"/>
      <c r="M289" s="343"/>
      <c r="N289" s="342"/>
      <c r="O289" s="343"/>
      <c r="P289" s="342"/>
      <c r="Q289" s="343"/>
      <c r="R289" s="342"/>
      <c r="S289" s="343"/>
      <c r="T289" s="344"/>
      <c r="U289" s="345"/>
      <c r="V289" s="342"/>
      <c r="W289" s="343"/>
      <c r="X289" s="316"/>
      <c r="Y289" s="317"/>
      <c r="Z289" s="7"/>
    </row>
    <row r="290" spans="1:26" ht="13.5" customHeight="1">
      <c r="A290" s="228" t="s">
        <v>170</v>
      </c>
    </row>
    <row r="291" spans="1:26" s="165" customFormat="1" ht="13.5" customHeight="1">
      <c r="A291" s="164" t="s">
        <v>139</v>
      </c>
      <c r="B291" s="164" t="s">
        <v>141</v>
      </c>
      <c r="Y291" s="164" t="str">
        <f>B291</f>
        <v>Claimant unemployment of up to 3 months, numbers and % of all, 2012</v>
      </c>
    </row>
    <row r="292" spans="1:26" s="12" customFormat="1" ht="13.5" customHeight="1">
      <c r="B292" s="162">
        <v>40909</v>
      </c>
      <c r="C292" s="162">
        <v>40909</v>
      </c>
      <c r="D292" s="161">
        <v>40940</v>
      </c>
      <c r="E292" s="161">
        <v>40940</v>
      </c>
      <c r="F292" s="162">
        <v>40969</v>
      </c>
      <c r="G292" s="162">
        <v>40969</v>
      </c>
      <c r="H292" s="161">
        <v>41000</v>
      </c>
      <c r="I292" s="161">
        <v>41000</v>
      </c>
      <c r="J292" s="162">
        <v>41030</v>
      </c>
      <c r="K292" s="162">
        <v>41030</v>
      </c>
      <c r="L292" s="161">
        <v>41061</v>
      </c>
      <c r="M292" s="161">
        <v>41061</v>
      </c>
      <c r="N292" s="162">
        <v>41091</v>
      </c>
      <c r="O292" s="162">
        <v>41091</v>
      </c>
      <c r="P292" s="161">
        <v>41122</v>
      </c>
      <c r="Q292" s="161">
        <v>41122</v>
      </c>
      <c r="R292" s="162">
        <v>41153</v>
      </c>
      <c r="S292" s="162">
        <v>41153</v>
      </c>
      <c r="T292" s="162">
        <v>41183</v>
      </c>
      <c r="U292" s="162">
        <v>41183</v>
      </c>
      <c r="V292" s="162">
        <v>41214</v>
      </c>
      <c r="W292" s="162">
        <v>41214</v>
      </c>
      <c r="X292" s="161">
        <v>41244</v>
      </c>
      <c r="Y292" s="161">
        <v>41244</v>
      </c>
    </row>
    <row r="293" spans="1:26" s="12" customFormat="1" ht="13.5" customHeight="1">
      <c r="A293" s="20" t="s">
        <v>9</v>
      </c>
      <c r="B293" s="35">
        <v>601570</v>
      </c>
      <c r="C293" s="36">
        <v>38</v>
      </c>
      <c r="D293" s="114">
        <v>615490</v>
      </c>
      <c r="E293" s="115">
        <v>38</v>
      </c>
      <c r="F293" s="35">
        <v>583680</v>
      </c>
      <c r="G293" s="36">
        <v>36.5</v>
      </c>
      <c r="H293" s="114">
        <v>532785</v>
      </c>
      <c r="I293" s="115">
        <v>34.299999999999997</v>
      </c>
      <c r="J293" s="35">
        <v>505840</v>
      </c>
      <c r="K293" s="36">
        <v>33.1</v>
      </c>
      <c r="L293" s="114">
        <v>498340</v>
      </c>
      <c r="M293" s="115">
        <v>33.200000000000003</v>
      </c>
      <c r="N293" s="35">
        <v>537855</v>
      </c>
      <c r="O293" s="36">
        <v>35.700000000000003</v>
      </c>
      <c r="P293" s="114">
        <v>559220</v>
      </c>
      <c r="Q293" s="115">
        <v>37.200000000000003</v>
      </c>
      <c r="R293" s="35">
        <v>572955</v>
      </c>
      <c r="S293" s="36">
        <v>38.6</v>
      </c>
      <c r="T293" s="114">
        <v>580300</v>
      </c>
      <c r="U293" s="115">
        <v>39.200000000000003</v>
      </c>
      <c r="V293" s="35">
        <v>579970</v>
      </c>
      <c r="W293" s="36">
        <v>39.5</v>
      </c>
      <c r="X293" s="114">
        <v>550650</v>
      </c>
      <c r="Y293" s="115">
        <v>37.799999999999997</v>
      </c>
      <c r="Z293" s="20" t="s">
        <v>9</v>
      </c>
    </row>
    <row r="294" spans="1:26" s="12" customFormat="1" ht="13.5" customHeight="1">
      <c r="A294" s="20" t="s">
        <v>8</v>
      </c>
      <c r="B294" s="35">
        <v>621410</v>
      </c>
      <c r="C294" s="36">
        <v>37.799999999999997</v>
      </c>
      <c r="D294" s="114">
        <v>635860</v>
      </c>
      <c r="E294" s="115">
        <v>37.799999999999997</v>
      </c>
      <c r="F294" s="35">
        <v>603410</v>
      </c>
      <c r="G294" s="36">
        <v>36.299999999999997</v>
      </c>
      <c r="H294" s="114">
        <v>551535</v>
      </c>
      <c r="I294" s="115">
        <v>34.200000000000003</v>
      </c>
      <c r="J294" s="35">
        <v>523545</v>
      </c>
      <c r="K294" s="36">
        <v>33</v>
      </c>
      <c r="L294" s="114">
        <v>516540</v>
      </c>
      <c r="M294" s="115">
        <v>33.1</v>
      </c>
      <c r="N294" s="35">
        <v>558265</v>
      </c>
      <c r="O294" s="36">
        <v>35.6</v>
      </c>
      <c r="P294" s="114">
        <v>580490</v>
      </c>
      <c r="Q294" s="115">
        <v>37.1</v>
      </c>
      <c r="R294" s="35">
        <v>594225</v>
      </c>
      <c r="S294" s="36">
        <v>38.4</v>
      </c>
      <c r="T294" s="114">
        <v>600910</v>
      </c>
      <c r="U294" s="115">
        <v>38.9</v>
      </c>
      <c r="V294" s="35">
        <v>600560</v>
      </c>
      <c r="W294" s="36">
        <v>39.200000000000003</v>
      </c>
      <c r="X294" s="114">
        <v>569880</v>
      </c>
      <c r="Y294" s="115">
        <v>37.5</v>
      </c>
      <c r="Z294" s="20" t="s">
        <v>8</v>
      </c>
    </row>
    <row r="295" spans="1:26" s="12" customFormat="1" ht="13.5" customHeight="1">
      <c r="A295" s="20" t="s">
        <v>135</v>
      </c>
      <c r="B295" s="35">
        <v>61400</v>
      </c>
      <c r="C295" s="36">
        <v>41.9</v>
      </c>
      <c r="D295" s="114">
        <v>64215</v>
      </c>
      <c r="E295" s="115">
        <v>42.4</v>
      </c>
      <c r="F295" s="35">
        <v>61050</v>
      </c>
      <c r="G295" s="36">
        <v>40.700000000000003</v>
      </c>
      <c r="H295" s="114">
        <v>54160</v>
      </c>
      <c r="I295" s="115">
        <v>37.9</v>
      </c>
      <c r="J295" s="35">
        <v>51175</v>
      </c>
      <c r="K295" s="36">
        <v>36.4</v>
      </c>
      <c r="L295" s="114">
        <v>49595</v>
      </c>
      <c r="M295" s="115">
        <v>36.200000000000003</v>
      </c>
      <c r="N295" s="35">
        <v>52355</v>
      </c>
      <c r="O295" s="36">
        <v>38.5</v>
      </c>
      <c r="P295" s="114">
        <v>54095</v>
      </c>
      <c r="Q295" s="115">
        <v>39.9</v>
      </c>
      <c r="R295" s="35">
        <v>55605</v>
      </c>
      <c r="S295" s="36">
        <v>41.7</v>
      </c>
      <c r="T295" s="114">
        <v>57095</v>
      </c>
      <c r="U295" s="115">
        <v>42.8</v>
      </c>
      <c r="V295" s="35">
        <v>57515</v>
      </c>
      <c r="W295" s="36">
        <v>43.4</v>
      </c>
      <c r="X295" s="114">
        <v>55180</v>
      </c>
      <c r="Y295" s="115">
        <v>42</v>
      </c>
      <c r="Z295" s="20" t="s">
        <v>135</v>
      </c>
    </row>
    <row r="296" spans="1:26" s="12" customFormat="1" ht="13.5" customHeight="1">
      <c r="A296" s="20" t="s">
        <v>136</v>
      </c>
      <c r="B296" s="35">
        <v>42835</v>
      </c>
      <c r="C296" s="36">
        <v>44.7</v>
      </c>
      <c r="D296" s="114">
        <v>43220</v>
      </c>
      <c r="E296" s="115">
        <v>43.8</v>
      </c>
      <c r="F296" s="35">
        <v>40200</v>
      </c>
      <c r="G296" s="36">
        <v>41.5</v>
      </c>
      <c r="H296" s="114">
        <v>35115</v>
      </c>
      <c r="I296" s="115">
        <v>38.299999999999997</v>
      </c>
      <c r="J296" s="35">
        <v>32995</v>
      </c>
      <c r="K296" s="36">
        <v>37</v>
      </c>
      <c r="L296" s="114">
        <v>31830</v>
      </c>
      <c r="M296" s="115">
        <v>36.9</v>
      </c>
      <c r="N296" s="35">
        <v>33775</v>
      </c>
      <c r="O296" s="36">
        <v>39.200000000000003</v>
      </c>
      <c r="P296" s="114">
        <v>35020</v>
      </c>
      <c r="Q296" s="115">
        <v>40.799999999999997</v>
      </c>
      <c r="R296" s="35">
        <v>35640</v>
      </c>
      <c r="S296" s="36">
        <v>42.3</v>
      </c>
      <c r="T296" s="114">
        <v>37055</v>
      </c>
      <c r="U296" s="115">
        <v>43.7</v>
      </c>
      <c r="V296" s="35">
        <v>37875</v>
      </c>
      <c r="W296" s="36">
        <v>44.6</v>
      </c>
      <c r="X296" s="114">
        <v>36875</v>
      </c>
      <c r="Y296" s="115">
        <v>43.8</v>
      </c>
      <c r="Z296" s="20" t="s">
        <v>136</v>
      </c>
    </row>
    <row r="297" spans="1:26" s="12" customFormat="1" ht="13.5" customHeight="1">
      <c r="A297" s="20" t="s">
        <v>19</v>
      </c>
      <c r="B297" s="35">
        <v>285</v>
      </c>
      <c r="C297" s="36">
        <v>54.3</v>
      </c>
      <c r="D297" s="114">
        <v>265</v>
      </c>
      <c r="E297" s="115">
        <v>50.7</v>
      </c>
      <c r="F297" s="35">
        <v>270</v>
      </c>
      <c r="G297" s="36">
        <v>50.7</v>
      </c>
      <c r="H297" s="114">
        <v>210</v>
      </c>
      <c r="I297" s="115">
        <v>44.8</v>
      </c>
      <c r="J297" s="35">
        <v>200</v>
      </c>
      <c r="K297" s="36">
        <v>44.8</v>
      </c>
      <c r="L297" s="114">
        <v>210</v>
      </c>
      <c r="M297" s="115">
        <v>46.4</v>
      </c>
      <c r="N297" s="35">
        <v>230</v>
      </c>
      <c r="O297" s="36">
        <v>50.4</v>
      </c>
      <c r="P297" s="114">
        <v>235</v>
      </c>
      <c r="Q297" s="115">
        <v>51.6</v>
      </c>
      <c r="R297" s="35">
        <v>230</v>
      </c>
      <c r="S297" s="36">
        <v>50.8</v>
      </c>
      <c r="T297" s="114">
        <v>210</v>
      </c>
      <c r="U297" s="115">
        <v>47.6</v>
      </c>
      <c r="V297" s="35">
        <v>205</v>
      </c>
      <c r="W297" s="36">
        <v>45.5</v>
      </c>
      <c r="X297" s="114">
        <v>205</v>
      </c>
      <c r="Y297" s="115">
        <v>45.3</v>
      </c>
      <c r="Z297" s="20" t="s">
        <v>19</v>
      </c>
    </row>
    <row r="298" spans="1:26" s="12" customFormat="1" ht="13.5" customHeight="1">
      <c r="A298" s="20" t="s">
        <v>20</v>
      </c>
      <c r="B298" s="35">
        <v>390</v>
      </c>
      <c r="C298" s="36">
        <v>54.4</v>
      </c>
      <c r="D298" s="114">
        <v>390</v>
      </c>
      <c r="E298" s="115">
        <v>54.6</v>
      </c>
      <c r="F298" s="35">
        <v>355</v>
      </c>
      <c r="G298" s="36">
        <v>50.6</v>
      </c>
      <c r="H298" s="114">
        <v>285</v>
      </c>
      <c r="I298" s="115">
        <v>45.9</v>
      </c>
      <c r="J298" s="35">
        <v>310</v>
      </c>
      <c r="K298" s="36">
        <v>49.7</v>
      </c>
      <c r="L298" s="114">
        <v>305</v>
      </c>
      <c r="M298" s="115">
        <v>49</v>
      </c>
      <c r="N298" s="35">
        <v>315</v>
      </c>
      <c r="O298" s="36">
        <v>51.1</v>
      </c>
      <c r="P298" s="114">
        <v>330</v>
      </c>
      <c r="Q298" s="115">
        <v>53.1</v>
      </c>
      <c r="R298" s="35">
        <v>320</v>
      </c>
      <c r="S298" s="36">
        <v>53.6</v>
      </c>
      <c r="T298" s="114">
        <v>315</v>
      </c>
      <c r="U298" s="115">
        <v>53.2</v>
      </c>
      <c r="V298" s="35">
        <v>350</v>
      </c>
      <c r="W298" s="36">
        <v>55.8</v>
      </c>
      <c r="X298" s="114">
        <v>335</v>
      </c>
      <c r="Y298" s="115">
        <v>52.4</v>
      </c>
      <c r="Z298" s="20" t="s">
        <v>20</v>
      </c>
    </row>
    <row r="299" spans="1:26" s="12" customFormat="1" ht="13.5" customHeight="1">
      <c r="A299" s="20" t="s">
        <v>21</v>
      </c>
      <c r="B299" s="35">
        <v>280</v>
      </c>
      <c r="C299" s="36">
        <v>48.4</v>
      </c>
      <c r="D299" s="114">
        <v>305</v>
      </c>
      <c r="E299" s="115">
        <v>48.9</v>
      </c>
      <c r="F299" s="35">
        <v>270</v>
      </c>
      <c r="G299" s="36">
        <v>46.4</v>
      </c>
      <c r="H299" s="114">
        <v>255</v>
      </c>
      <c r="I299" s="115">
        <v>46.8</v>
      </c>
      <c r="J299" s="35">
        <v>260</v>
      </c>
      <c r="K299" s="36">
        <v>46.9</v>
      </c>
      <c r="L299" s="114">
        <v>265</v>
      </c>
      <c r="M299" s="115">
        <v>49</v>
      </c>
      <c r="N299" s="35">
        <v>250</v>
      </c>
      <c r="O299" s="36">
        <v>47.6</v>
      </c>
      <c r="P299" s="114">
        <v>255</v>
      </c>
      <c r="Q299" s="115">
        <v>48.5</v>
      </c>
      <c r="R299" s="35">
        <v>240</v>
      </c>
      <c r="S299" s="36">
        <v>47.1</v>
      </c>
      <c r="T299" s="114">
        <v>245</v>
      </c>
      <c r="U299" s="115">
        <v>49.5</v>
      </c>
      <c r="V299" s="35">
        <v>245</v>
      </c>
      <c r="W299" s="36">
        <v>48.4</v>
      </c>
      <c r="X299" s="114">
        <v>245</v>
      </c>
      <c r="Y299" s="115">
        <v>49.6</v>
      </c>
      <c r="Z299" s="20" t="s">
        <v>21</v>
      </c>
    </row>
    <row r="300" spans="1:26" s="12" customFormat="1" ht="13.5" customHeight="1">
      <c r="A300" s="20" t="s">
        <v>22</v>
      </c>
      <c r="B300" s="35">
        <v>300</v>
      </c>
      <c r="C300" s="36">
        <v>59</v>
      </c>
      <c r="D300" s="114">
        <v>275</v>
      </c>
      <c r="E300" s="115">
        <v>55</v>
      </c>
      <c r="F300" s="35">
        <v>250</v>
      </c>
      <c r="G300" s="36">
        <v>50.4</v>
      </c>
      <c r="H300" s="114">
        <v>200</v>
      </c>
      <c r="I300" s="115">
        <v>45.9</v>
      </c>
      <c r="J300" s="35">
        <v>185</v>
      </c>
      <c r="K300" s="36">
        <v>44.3</v>
      </c>
      <c r="L300" s="114">
        <v>155</v>
      </c>
      <c r="M300" s="115">
        <v>43.9</v>
      </c>
      <c r="N300" s="35">
        <v>175</v>
      </c>
      <c r="O300" s="36">
        <v>48.1</v>
      </c>
      <c r="P300" s="114">
        <v>175</v>
      </c>
      <c r="Q300" s="115">
        <v>51.3</v>
      </c>
      <c r="R300" s="35">
        <v>185</v>
      </c>
      <c r="S300" s="36">
        <v>53.4</v>
      </c>
      <c r="T300" s="114">
        <v>215</v>
      </c>
      <c r="U300" s="115">
        <v>56.7</v>
      </c>
      <c r="V300" s="35">
        <v>230</v>
      </c>
      <c r="W300" s="36">
        <v>57.5</v>
      </c>
      <c r="X300" s="114">
        <v>240</v>
      </c>
      <c r="Y300" s="115">
        <v>57</v>
      </c>
      <c r="Z300" s="20" t="s">
        <v>22</v>
      </c>
    </row>
    <row r="301" spans="1:26" s="12" customFormat="1" ht="13.5" customHeight="1">
      <c r="A301" s="20" t="s">
        <v>23</v>
      </c>
      <c r="B301" s="35">
        <v>495</v>
      </c>
      <c r="C301" s="36">
        <v>56.3</v>
      </c>
      <c r="D301" s="114">
        <v>470</v>
      </c>
      <c r="E301" s="115">
        <v>53.3</v>
      </c>
      <c r="F301" s="35">
        <v>435</v>
      </c>
      <c r="G301" s="36">
        <v>52.3</v>
      </c>
      <c r="H301" s="114">
        <v>375</v>
      </c>
      <c r="I301" s="115">
        <v>50</v>
      </c>
      <c r="J301" s="35">
        <v>355</v>
      </c>
      <c r="K301" s="36">
        <v>49.4</v>
      </c>
      <c r="L301" s="114">
        <v>335</v>
      </c>
      <c r="M301" s="115">
        <v>51</v>
      </c>
      <c r="N301" s="35">
        <v>345</v>
      </c>
      <c r="O301" s="36">
        <v>52.3</v>
      </c>
      <c r="P301" s="114">
        <v>340</v>
      </c>
      <c r="Q301" s="115">
        <v>53.3</v>
      </c>
      <c r="R301" s="35">
        <v>360</v>
      </c>
      <c r="S301" s="36">
        <v>56</v>
      </c>
      <c r="T301" s="114">
        <v>365</v>
      </c>
      <c r="U301" s="115">
        <v>55</v>
      </c>
      <c r="V301" s="35">
        <v>405</v>
      </c>
      <c r="W301" s="36">
        <v>58.2</v>
      </c>
      <c r="X301" s="114">
        <v>425</v>
      </c>
      <c r="Y301" s="115">
        <v>58</v>
      </c>
      <c r="Z301" s="20" t="s">
        <v>23</v>
      </c>
    </row>
    <row r="302" spans="1:26" s="12" customFormat="1" ht="13.5" customHeight="1">
      <c r="A302" s="20" t="s">
        <v>24</v>
      </c>
      <c r="B302" s="35">
        <v>835</v>
      </c>
      <c r="C302" s="36">
        <v>57.3</v>
      </c>
      <c r="D302" s="114">
        <v>760</v>
      </c>
      <c r="E302" s="115">
        <v>51.4</v>
      </c>
      <c r="F302" s="35">
        <v>620</v>
      </c>
      <c r="G302" s="36">
        <v>45.5</v>
      </c>
      <c r="H302" s="114">
        <v>485</v>
      </c>
      <c r="I302" s="115">
        <v>43.2</v>
      </c>
      <c r="J302" s="35">
        <v>465</v>
      </c>
      <c r="K302" s="36">
        <v>44.6</v>
      </c>
      <c r="L302" s="114">
        <v>475</v>
      </c>
      <c r="M302" s="115">
        <v>48.1</v>
      </c>
      <c r="N302" s="35">
        <v>495</v>
      </c>
      <c r="O302" s="36">
        <v>52.1</v>
      </c>
      <c r="P302" s="114">
        <v>470</v>
      </c>
      <c r="Q302" s="115">
        <v>52.4</v>
      </c>
      <c r="R302" s="35">
        <v>515</v>
      </c>
      <c r="S302" s="36">
        <v>54.4</v>
      </c>
      <c r="T302" s="114">
        <v>590</v>
      </c>
      <c r="U302" s="115">
        <v>57.4</v>
      </c>
      <c r="V302" s="35">
        <v>670</v>
      </c>
      <c r="W302" s="36">
        <v>60.5</v>
      </c>
      <c r="X302" s="114">
        <v>725</v>
      </c>
      <c r="Y302" s="115">
        <v>58.8</v>
      </c>
      <c r="Z302" s="20" t="s">
        <v>24</v>
      </c>
    </row>
    <row r="303" spans="1:26" s="12" customFormat="1" ht="13.5" customHeight="1">
      <c r="A303" s="20" t="s">
        <v>17</v>
      </c>
      <c r="B303" s="35">
        <v>1830</v>
      </c>
      <c r="C303" s="36">
        <v>46.7</v>
      </c>
      <c r="D303" s="114">
        <v>1875</v>
      </c>
      <c r="E303" s="115">
        <v>46</v>
      </c>
      <c r="F303" s="35">
        <v>1765</v>
      </c>
      <c r="G303" s="36">
        <v>43.9</v>
      </c>
      <c r="H303" s="114">
        <v>1505</v>
      </c>
      <c r="I303" s="115">
        <v>39.9</v>
      </c>
      <c r="J303" s="35">
        <v>1465</v>
      </c>
      <c r="K303" s="36">
        <v>39.6</v>
      </c>
      <c r="L303" s="114">
        <v>1440</v>
      </c>
      <c r="M303" s="115">
        <v>40.1</v>
      </c>
      <c r="N303" s="35">
        <v>1530</v>
      </c>
      <c r="O303" s="36">
        <v>43</v>
      </c>
      <c r="P303" s="114">
        <v>1570</v>
      </c>
      <c r="Q303" s="115">
        <v>44.2</v>
      </c>
      <c r="R303" s="35">
        <v>1580</v>
      </c>
      <c r="S303" s="36">
        <v>45.4</v>
      </c>
      <c r="T303" s="114">
        <v>1600</v>
      </c>
      <c r="U303" s="115">
        <v>45.8</v>
      </c>
      <c r="V303" s="35">
        <v>1705</v>
      </c>
      <c r="W303" s="36">
        <v>47.1</v>
      </c>
      <c r="X303" s="114">
        <v>1685</v>
      </c>
      <c r="Y303" s="115">
        <v>46.4</v>
      </c>
      <c r="Z303" s="20" t="s">
        <v>17</v>
      </c>
    </row>
    <row r="304" spans="1:26" s="12" customFormat="1" ht="13.5" customHeight="1">
      <c r="A304" s="20" t="s">
        <v>137</v>
      </c>
      <c r="B304" s="35">
        <v>2590</v>
      </c>
      <c r="C304" s="36">
        <v>55.4</v>
      </c>
      <c r="D304" s="114">
        <v>2460</v>
      </c>
      <c r="E304" s="115">
        <v>52.2</v>
      </c>
      <c r="F304" s="35">
        <v>2205</v>
      </c>
      <c r="G304" s="36">
        <v>48.8</v>
      </c>
      <c r="H304" s="114">
        <v>1810</v>
      </c>
      <c r="I304" s="115">
        <v>45.9</v>
      </c>
      <c r="J304" s="35">
        <v>1775</v>
      </c>
      <c r="K304" s="36">
        <v>46.6</v>
      </c>
      <c r="L304" s="114">
        <v>1745</v>
      </c>
      <c r="M304" s="115">
        <v>48.3</v>
      </c>
      <c r="N304" s="35">
        <v>1810</v>
      </c>
      <c r="O304" s="36">
        <v>50.7</v>
      </c>
      <c r="P304" s="114">
        <v>1810</v>
      </c>
      <c r="Q304" s="115">
        <v>51.9</v>
      </c>
      <c r="R304" s="35">
        <v>1850</v>
      </c>
      <c r="S304" s="36">
        <v>52.9</v>
      </c>
      <c r="T304" s="114">
        <v>1945</v>
      </c>
      <c r="U304" s="115">
        <v>53.9</v>
      </c>
      <c r="V304" s="35">
        <v>2105</v>
      </c>
      <c r="W304" s="36">
        <v>55.6</v>
      </c>
      <c r="X304" s="114">
        <v>2180</v>
      </c>
      <c r="Y304" s="115">
        <v>54.7</v>
      </c>
      <c r="Z304" s="20" t="s">
        <v>137</v>
      </c>
    </row>
    <row r="305" spans="1:26" s="12" customFormat="1" ht="13.5" customHeight="1">
      <c r="A305" s="20" t="s">
        <v>18</v>
      </c>
      <c r="B305" s="35">
        <v>1170</v>
      </c>
      <c r="C305" s="36">
        <v>55.8</v>
      </c>
      <c r="D305" s="114">
        <v>1125</v>
      </c>
      <c r="E305" s="115">
        <v>52.3</v>
      </c>
      <c r="F305" s="35">
        <v>1015</v>
      </c>
      <c r="G305" s="36">
        <v>48.9</v>
      </c>
      <c r="H305" s="114">
        <v>875</v>
      </c>
      <c r="I305" s="115">
        <v>45</v>
      </c>
      <c r="J305" s="35">
        <v>775</v>
      </c>
      <c r="K305" s="36">
        <v>43</v>
      </c>
      <c r="L305" s="114">
        <v>765</v>
      </c>
      <c r="M305" s="115">
        <v>44.2</v>
      </c>
      <c r="N305" s="35">
        <v>800</v>
      </c>
      <c r="O305" s="36">
        <v>47.6</v>
      </c>
      <c r="P305" s="114">
        <v>850</v>
      </c>
      <c r="Q305" s="115">
        <v>51.1</v>
      </c>
      <c r="R305" s="35">
        <v>835</v>
      </c>
      <c r="S305" s="36">
        <v>52.9</v>
      </c>
      <c r="T305" s="114">
        <v>880</v>
      </c>
      <c r="U305" s="115">
        <v>54.8</v>
      </c>
      <c r="V305" s="35">
        <v>925</v>
      </c>
      <c r="W305" s="36">
        <v>56.3</v>
      </c>
      <c r="X305" s="114">
        <v>945</v>
      </c>
      <c r="Y305" s="115">
        <v>56.1</v>
      </c>
      <c r="Z305" s="20" t="s">
        <v>18</v>
      </c>
    </row>
    <row r="306" spans="1:26" s="12" customFormat="1" ht="13.5" customHeight="1">
      <c r="A306" s="7" t="s">
        <v>35</v>
      </c>
      <c r="B306" s="35">
        <v>5595</v>
      </c>
      <c r="C306" s="36">
        <v>52.3</v>
      </c>
      <c r="D306" s="114">
        <v>5460</v>
      </c>
      <c r="E306" s="115">
        <v>49.9</v>
      </c>
      <c r="F306" s="35">
        <v>4985</v>
      </c>
      <c r="G306" s="36">
        <v>47</v>
      </c>
      <c r="H306" s="114">
        <v>4195</v>
      </c>
      <c r="I306" s="115">
        <v>43.4</v>
      </c>
      <c r="J306" s="35">
        <v>4015</v>
      </c>
      <c r="K306" s="36">
        <v>43.1</v>
      </c>
      <c r="L306" s="114">
        <v>3945</v>
      </c>
      <c r="M306" s="115">
        <v>44.2</v>
      </c>
      <c r="N306" s="35">
        <v>4140</v>
      </c>
      <c r="O306" s="36">
        <v>47</v>
      </c>
      <c r="P306" s="114">
        <v>4230</v>
      </c>
      <c r="Q306" s="115">
        <v>48.6</v>
      </c>
      <c r="R306" s="35">
        <v>4265</v>
      </c>
      <c r="S306" s="36">
        <v>49.9</v>
      </c>
      <c r="T306" s="114">
        <v>4420</v>
      </c>
      <c r="U306" s="115">
        <v>50.8</v>
      </c>
      <c r="V306" s="35">
        <v>4735</v>
      </c>
      <c r="W306" s="36">
        <v>52.3</v>
      </c>
      <c r="X306" s="114">
        <v>4810</v>
      </c>
      <c r="Y306" s="115">
        <v>51.7</v>
      </c>
      <c r="Z306" s="7" t="s">
        <v>35</v>
      </c>
    </row>
    <row r="307" spans="1:26" s="12" customFormat="1" ht="13.5" customHeight="1"/>
    <row r="308" spans="1:26" s="165" customFormat="1" ht="13.5" customHeight="1">
      <c r="A308" s="164" t="s">
        <v>139</v>
      </c>
      <c r="B308" s="164" t="s">
        <v>247</v>
      </c>
      <c r="Y308" s="164" t="str">
        <f>B308</f>
        <v>Claimant unemployment of up to 3 months, numbers and % of all, 2013</v>
      </c>
    </row>
    <row r="309" spans="1:26" s="12" customFormat="1" ht="13.5" customHeight="1">
      <c r="B309" s="162">
        <v>41275</v>
      </c>
      <c r="C309" s="162">
        <v>41275</v>
      </c>
      <c r="D309" s="258">
        <f t="shared" ref="D309:Y309" si="11">B309+31</f>
        <v>41306</v>
      </c>
      <c r="E309" s="258">
        <f t="shared" si="11"/>
        <v>41306</v>
      </c>
      <c r="F309" s="55">
        <f t="shared" si="11"/>
        <v>41337</v>
      </c>
      <c r="G309" s="55">
        <f t="shared" si="11"/>
        <v>41337</v>
      </c>
      <c r="H309" s="258">
        <f t="shared" si="11"/>
        <v>41368</v>
      </c>
      <c r="I309" s="258">
        <f t="shared" si="11"/>
        <v>41368</v>
      </c>
      <c r="J309" s="55">
        <f t="shared" si="11"/>
        <v>41399</v>
      </c>
      <c r="K309" s="55">
        <f t="shared" si="11"/>
        <v>41399</v>
      </c>
      <c r="L309" s="258">
        <f t="shared" si="11"/>
        <v>41430</v>
      </c>
      <c r="M309" s="258">
        <f t="shared" si="11"/>
        <v>41430</v>
      </c>
      <c r="N309" s="55">
        <f t="shared" si="11"/>
        <v>41461</v>
      </c>
      <c r="O309" s="55">
        <f t="shared" si="11"/>
        <v>41461</v>
      </c>
      <c r="P309" s="55">
        <f t="shared" si="11"/>
        <v>41492</v>
      </c>
      <c r="Q309" s="55">
        <f t="shared" si="11"/>
        <v>41492</v>
      </c>
      <c r="R309" s="55">
        <f t="shared" si="11"/>
        <v>41523</v>
      </c>
      <c r="S309" s="55">
        <f t="shared" si="11"/>
        <v>41523</v>
      </c>
      <c r="T309" s="55">
        <f t="shared" si="11"/>
        <v>41554</v>
      </c>
      <c r="U309" s="55">
        <f t="shared" si="11"/>
        <v>41554</v>
      </c>
      <c r="V309" s="55">
        <f t="shared" si="11"/>
        <v>41585</v>
      </c>
      <c r="W309" s="55">
        <f t="shared" si="11"/>
        <v>41585</v>
      </c>
      <c r="X309" s="55">
        <f t="shared" si="11"/>
        <v>41616</v>
      </c>
      <c r="Y309" s="55">
        <f t="shared" si="11"/>
        <v>41616</v>
      </c>
    </row>
    <row r="310" spans="1:26" s="12" customFormat="1" ht="13.5" customHeight="1">
      <c r="A310" s="20" t="s">
        <v>9</v>
      </c>
      <c r="B310" s="254">
        <v>562960</v>
      </c>
      <c r="C310" s="255">
        <v>37.200000000000003</v>
      </c>
      <c r="D310" s="114">
        <v>575200</v>
      </c>
      <c r="E310" s="115">
        <v>37.200000000000003</v>
      </c>
      <c r="F310" s="35">
        <v>544520</v>
      </c>
      <c r="G310" s="36">
        <v>35.9</v>
      </c>
      <c r="H310" s="114">
        <v>503890</v>
      </c>
      <c r="I310" s="115">
        <v>34.200000000000003</v>
      </c>
      <c r="J310" s="35">
        <v>460495</v>
      </c>
      <c r="K310" s="36">
        <v>32.200000000000003</v>
      </c>
      <c r="L310" s="114">
        <v>437145</v>
      </c>
      <c r="M310" s="115">
        <v>31.8</v>
      </c>
      <c r="N310" s="35">
        <v>456005</v>
      </c>
      <c r="O310" s="36">
        <v>33.700000000000003</v>
      </c>
      <c r="P310" s="114">
        <v>466710</v>
      </c>
      <c r="Q310" s="115">
        <v>35.200000000000003</v>
      </c>
      <c r="R310" s="35">
        <v>458125</v>
      </c>
      <c r="S310" s="36">
        <v>36.299999999999997</v>
      </c>
      <c r="T310" s="114">
        <v>444825</v>
      </c>
      <c r="U310" s="115">
        <v>36.9</v>
      </c>
      <c r="V310" s="35">
        <v>440975</v>
      </c>
      <c r="W310" s="36">
        <v>37.9</v>
      </c>
      <c r="X310" s="114">
        <v>429145</v>
      </c>
      <c r="Y310" s="115">
        <v>37.6</v>
      </c>
      <c r="Z310" s="20" t="s">
        <v>9</v>
      </c>
    </row>
    <row r="311" spans="1:26" s="12" customFormat="1" ht="13.5" customHeight="1">
      <c r="A311" s="20" t="s">
        <v>8</v>
      </c>
      <c r="B311" s="254">
        <v>582295</v>
      </c>
      <c r="C311" s="255">
        <v>36.9</v>
      </c>
      <c r="D311" s="114">
        <v>594275</v>
      </c>
      <c r="E311" s="115">
        <v>36.9</v>
      </c>
      <c r="F311" s="35">
        <v>562235</v>
      </c>
      <c r="G311" s="36">
        <v>35.6</v>
      </c>
      <c r="H311" s="114">
        <v>520660</v>
      </c>
      <c r="I311" s="115">
        <v>33.9</v>
      </c>
      <c r="J311" s="35">
        <v>476290</v>
      </c>
      <c r="K311" s="36">
        <v>31.9</v>
      </c>
      <c r="L311" s="114">
        <v>453190</v>
      </c>
      <c r="M311" s="115">
        <v>31.5</v>
      </c>
      <c r="N311" s="35">
        <v>473975</v>
      </c>
      <c r="O311" s="36">
        <v>33.5</v>
      </c>
      <c r="P311" s="114">
        <v>485525</v>
      </c>
      <c r="Q311" s="115">
        <v>35</v>
      </c>
      <c r="R311" s="35">
        <v>476795</v>
      </c>
      <c r="S311" s="36">
        <v>36.1</v>
      </c>
      <c r="T311" s="114">
        <v>462385</v>
      </c>
      <c r="U311" s="115">
        <v>36.5</v>
      </c>
      <c r="V311" s="35">
        <v>458085</v>
      </c>
      <c r="W311" s="36">
        <v>37.5</v>
      </c>
      <c r="X311" s="114">
        <v>444905</v>
      </c>
      <c r="Y311" s="115">
        <v>37.1</v>
      </c>
      <c r="Z311" s="20" t="s">
        <v>8</v>
      </c>
    </row>
    <row r="312" spans="1:26" s="12" customFormat="1" ht="13.5" customHeight="1">
      <c r="A312" s="20" t="s">
        <v>135</v>
      </c>
      <c r="B312" s="254">
        <v>56335</v>
      </c>
      <c r="C312" s="255">
        <v>41.2</v>
      </c>
      <c r="D312" s="114">
        <v>58615</v>
      </c>
      <c r="E312" s="115">
        <v>41.6</v>
      </c>
      <c r="F312" s="35">
        <v>55110</v>
      </c>
      <c r="G312" s="36">
        <v>40.1</v>
      </c>
      <c r="H312" s="114">
        <v>49885</v>
      </c>
      <c r="I312" s="115">
        <v>37.9</v>
      </c>
      <c r="J312" s="35">
        <v>45025</v>
      </c>
      <c r="K312" s="36">
        <v>35.700000000000003</v>
      </c>
      <c r="L312" s="114">
        <v>41840</v>
      </c>
      <c r="M312" s="115">
        <v>35.200000000000003</v>
      </c>
      <c r="N312" s="35">
        <v>43300</v>
      </c>
      <c r="O312" s="36">
        <v>37.4</v>
      </c>
      <c r="P312" s="114">
        <v>44460</v>
      </c>
      <c r="Q312" s="115">
        <v>39.4</v>
      </c>
      <c r="R312" s="35">
        <v>44460</v>
      </c>
      <c r="S312" s="36">
        <v>41.2</v>
      </c>
      <c r="T312" s="114">
        <v>44340</v>
      </c>
      <c r="U312" s="115">
        <v>42.6</v>
      </c>
      <c r="V312" s="35">
        <v>43810</v>
      </c>
      <c r="W312" s="36">
        <v>43.5</v>
      </c>
      <c r="X312" s="114">
        <v>42020</v>
      </c>
      <c r="Y312" s="115">
        <v>42.7</v>
      </c>
      <c r="Z312" s="20" t="s">
        <v>135</v>
      </c>
    </row>
    <row r="313" spans="1:26" s="12" customFormat="1" ht="13.5" customHeight="1">
      <c r="A313" s="20" t="s">
        <v>136</v>
      </c>
      <c r="B313" s="254">
        <v>38625</v>
      </c>
      <c r="C313" s="255">
        <v>43.7</v>
      </c>
      <c r="D313" s="114">
        <v>39105</v>
      </c>
      <c r="E313" s="115">
        <v>43.3</v>
      </c>
      <c r="F313" s="35">
        <v>36715</v>
      </c>
      <c r="G313" s="36">
        <v>41.6</v>
      </c>
      <c r="H313" s="114">
        <v>33075</v>
      </c>
      <c r="I313" s="115">
        <v>39.4</v>
      </c>
      <c r="J313" s="35">
        <v>30210</v>
      </c>
      <c r="K313" s="36">
        <v>37.299999999999997</v>
      </c>
      <c r="L313" s="114">
        <v>27650</v>
      </c>
      <c r="M313" s="115">
        <v>36.4</v>
      </c>
      <c r="N313" s="35">
        <v>28385</v>
      </c>
      <c r="O313" s="36">
        <v>38.4</v>
      </c>
      <c r="P313" s="114">
        <v>29045</v>
      </c>
      <c r="Q313" s="115">
        <v>40.299999999999997</v>
      </c>
      <c r="R313" s="35">
        <v>29005</v>
      </c>
      <c r="S313" s="36">
        <v>42</v>
      </c>
      <c r="T313" s="114">
        <v>28690</v>
      </c>
      <c r="U313" s="115">
        <v>43.1</v>
      </c>
      <c r="V313" s="35">
        <v>29490</v>
      </c>
      <c r="W313" s="36">
        <v>44.9</v>
      </c>
      <c r="X313" s="114">
        <v>28670</v>
      </c>
      <c r="Y313" s="115">
        <v>44.4</v>
      </c>
      <c r="Z313" s="20" t="s">
        <v>136</v>
      </c>
    </row>
    <row r="314" spans="1:26" s="12" customFormat="1" ht="13.5" customHeight="1">
      <c r="A314" s="20" t="s">
        <v>19</v>
      </c>
      <c r="B314" s="254">
        <v>245</v>
      </c>
      <c r="C314" s="255">
        <v>49.4</v>
      </c>
      <c r="D314" s="114">
        <v>225</v>
      </c>
      <c r="E314" s="115">
        <v>46</v>
      </c>
      <c r="F314" s="35">
        <v>190</v>
      </c>
      <c r="G314" s="36">
        <v>41.2</v>
      </c>
      <c r="H314" s="114">
        <v>175</v>
      </c>
      <c r="I314" s="115">
        <v>37.700000000000003</v>
      </c>
      <c r="J314" s="35">
        <v>185</v>
      </c>
      <c r="K314" s="36">
        <v>39.799999999999997</v>
      </c>
      <c r="L314" s="114">
        <v>155</v>
      </c>
      <c r="M314" s="115">
        <v>37.6</v>
      </c>
      <c r="N314" s="35">
        <v>170</v>
      </c>
      <c r="O314" s="36">
        <v>41.7</v>
      </c>
      <c r="P314" s="114">
        <v>185</v>
      </c>
      <c r="Q314" s="115">
        <v>46.4</v>
      </c>
      <c r="R314" s="35">
        <v>185</v>
      </c>
      <c r="S314" s="36">
        <v>50.4</v>
      </c>
      <c r="T314" s="114">
        <v>180</v>
      </c>
      <c r="U314" s="115">
        <v>49</v>
      </c>
      <c r="V314" s="35">
        <v>200</v>
      </c>
      <c r="W314" s="36">
        <v>52.7</v>
      </c>
      <c r="X314" s="114">
        <v>220</v>
      </c>
      <c r="Y314" s="115">
        <v>53</v>
      </c>
      <c r="Z314" s="20" t="s">
        <v>19</v>
      </c>
    </row>
    <row r="315" spans="1:26" s="12" customFormat="1" ht="13.5" customHeight="1">
      <c r="A315" s="20" t="s">
        <v>20</v>
      </c>
      <c r="B315" s="254">
        <v>360</v>
      </c>
      <c r="C315" s="255">
        <v>52.7</v>
      </c>
      <c r="D315" s="114">
        <v>340</v>
      </c>
      <c r="E315" s="115">
        <v>49.3</v>
      </c>
      <c r="F315" s="35">
        <v>295</v>
      </c>
      <c r="G315" s="36">
        <v>45.7</v>
      </c>
      <c r="H315" s="114">
        <v>310</v>
      </c>
      <c r="I315" s="115">
        <v>47</v>
      </c>
      <c r="J315" s="35">
        <v>290</v>
      </c>
      <c r="K315" s="36">
        <v>45.6</v>
      </c>
      <c r="L315" s="114">
        <v>280</v>
      </c>
      <c r="M315" s="115">
        <v>45.3</v>
      </c>
      <c r="N315" s="35">
        <v>255</v>
      </c>
      <c r="O315" s="36">
        <v>43.1</v>
      </c>
      <c r="P315" s="114">
        <v>230</v>
      </c>
      <c r="Q315" s="115">
        <v>42.2</v>
      </c>
      <c r="R315" s="35">
        <v>210</v>
      </c>
      <c r="S315" s="36">
        <v>41.9</v>
      </c>
      <c r="T315" s="114">
        <v>230</v>
      </c>
      <c r="U315" s="115">
        <v>46.3</v>
      </c>
      <c r="V315" s="35">
        <v>245</v>
      </c>
      <c r="W315" s="36">
        <v>49.6</v>
      </c>
      <c r="X315" s="114">
        <v>245</v>
      </c>
      <c r="Y315" s="115">
        <v>50</v>
      </c>
      <c r="Z315" s="20" t="s">
        <v>20</v>
      </c>
    </row>
    <row r="316" spans="1:26" s="12" customFormat="1" ht="13.5" customHeight="1">
      <c r="A316" s="20" t="s">
        <v>21</v>
      </c>
      <c r="B316" s="254">
        <v>245</v>
      </c>
      <c r="C316" s="255">
        <v>47.9</v>
      </c>
      <c r="D316" s="114">
        <v>265</v>
      </c>
      <c r="E316" s="115">
        <v>50.2</v>
      </c>
      <c r="F316" s="35">
        <v>260</v>
      </c>
      <c r="G316" s="36">
        <v>49.2</v>
      </c>
      <c r="H316" s="114">
        <v>250</v>
      </c>
      <c r="I316" s="115">
        <v>49.4</v>
      </c>
      <c r="J316" s="35">
        <v>235</v>
      </c>
      <c r="K316" s="36">
        <v>47.2</v>
      </c>
      <c r="L316" s="114">
        <v>225</v>
      </c>
      <c r="M316" s="115">
        <v>45.4</v>
      </c>
      <c r="N316" s="35">
        <v>215</v>
      </c>
      <c r="O316" s="36">
        <v>45.4</v>
      </c>
      <c r="P316" s="114">
        <v>215</v>
      </c>
      <c r="Q316" s="115">
        <v>46.2</v>
      </c>
      <c r="R316" s="35">
        <v>220</v>
      </c>
      <c r="S316" s="36">
        <v>48.3</v>
      </c>
      <c r="T316" s="114">
        <v>205</v>
      </c>
      <c r="U316" s="115">
        <v>48.1</v>
      </c>
      <c r="V316" s="35">
        <v>215</v>
      </c>
      <c r="W316" s="36">
        <v>53.5</v>
      </c>
      <c r="X316" s="114">
        <v>195</v>
      </c>
      <c r="Y316" s="115">
        <v>50.1</v>
      </c>
      <c r="Z316" s="20" t="s">
        <v>21</v>
      </c>
    </row>
    <row r="317" spans="1:26" s="12" customFormat="1" ht="13.5" customHeight="1">
      <c r="A317" s="20" t="s">
        <v>22</v>
      </c>
      <c r="B317" s="254">
        <v>235</v>
      </c>
      <c r="C317" s="255">
        <v>53.9</v>
      </c>
      <c r="D317" s="114">
        <v>250</v>
      </c>
      <c r="E317" s="115">
        <v>53.3</v>
      </c>
      <c r="F317" s="35">
        <v>220</v>
      </c>
      <c r="G317" s="36">
        <v>51.4</v>
      </c>
      <c r="H317" s="114">
        <v>200</v>
      </c>
      <c r="I317" s="115">
        <v>50.1</v>
      </c>
      <c r="J317" s="35">
        <v>165</v>
      </c>
      <c r="K317" s="36">
        <v>44.6</v>
      </c>
      <c r="L317" s="114">
        <v>145</v>
      </c>
      <c r="M317" s="115">
        <v>41.8</v>
      </c>
      <c r="N317" s="35">
        <v>145</v>
      </c>
      <c r="O317" s="36">
        <v>45.1</v>
      </c>
      <c r="P317" s="114">
        <v>145</v>
      </c>
      <c r="Q317" s="115">
        <v>48.1</v>
      </c>
      <c r="R317" s="35">
        <v>155</v>
      </c>
      <c r="S317" s="36">
        <v>50.7</v>
      </c>
      <c r="T317" s="114">
        <v>165</v>
      </c>
      <c r="U317" s="115">
        <v>55.3</v>
      </c>
      <c r="V317" s="35">
        <v>185</v>
      </c>
      <c r="W317" s="36">
        <v>58.5</v>
      </c>
      <c r="X317" s="114">
        <v>175</v>
      </c>
      <c r="Y317" s="115">
        <v>54.5</v>
      </c>
      <c r="Z317" s="20" t="s">
        <v>22</v>
      </c>
    </row>
    <row r="318" spans="1:26" s="12" customFormat="1" ht="13.5" customHeight="1">
      <c r="A318" s="20" t="s">
        <v>23</v>
      </c>
      <c r="B318" s="254">
        <v>410</v>
      </c>
      <c r="C318" s="255">
        <v>55</v>
      </c>
      <c r="D318" s="114">
        <v>405</v>
      </c>
      <c r="E318" s="115">
        <v>52.9</v>
      </c>
      <c r="F318" s="35">
        <v>350</v>
      </c>
      <c r="G318" s="36">
        <v>49</v>
      </c>
      <c r="H318" s="114">
        <v>345</v>
      </c>
      <c r="I318" s="115">
        <v>51.8</v>
      </c>
      <c r="J318" s="35">
        <v>305</v>
      </c>
      <c r="K318" s="36">
        <v>48.9</v>
      </c>
      <c r="L318" s="114">
        <v>265</v>
      </c>
      <c r="M318" s="115">
        <v>48</v>
      </c>
      <c r="N318" s="35">
        <v>265</v>
      </c>
      <c r="O318" s="36">
        <v>47.7</v>
      </c>
      <c r="P318" s="114">
        <v>245</v>
      </c>
      <c r="Q318" s="115">
        <v>47.7</v>
      </c>
      <c r="R318" s="35">
        <v>280</v>
      </c>
      <c r="S318" s="36">
        <v>52.7</v>
      </c>
      <c r="T318" s="114">
        <v>265</v>
      </c>
      <c r="U318" s="115">
        <v>53.2</v>
      </c>
      <c r="V318" s="35">
        <v>275</v>
      </c>
      <c r="W318" s="36">
        <v>55.6</v>
      </c>
      <c r="X318" s="114">
        <v>290</v>
      </c>
      <c r="Y318" s="115">
        <v>53.9</v>
      </c>
      <c r="Z318" s="20" t="s">
        <v>23</v>
      </c>
    </row>
    <row r="319" spans="1:26" s="12" customFormat="1" ht="13.5" customHeight="1">
      <c r="A319" s="20" t="s">
        <v>24</v>
      </c>
      <c r="B319" s="254">
        <v>685</v>
      </c>
      <c r="C319" s="255">
        <v>53.9</v>
      </c>
      <c r="D319" s="114">
        <v>615</v>
      </c>
      <c r="E319" s="115">
        <v>48.4</v>
      </c>
      <c r="F319" s="35">
        <v>565</v>
      </c>
      <c r="G319" s="36">
        <v>46.1</v>
      </c>
      <c r="H319" s="114">
        <v>470</v>
      </c>
      <c r="I319" s="115">
        <v>43.3</v>
      </c>
      <c r="J319" s="35">
        <v>430</v>
      </c>
      <c r="K319" s="36">
        <v>41.2</v>
      </c>
      <c r="L319" s="114">
        <v>390</v>
      </c>
      <c r="M319" s="115">
        <v>40.9</v>
      </c>
      <c r="N319" s="35">
        <v>395</v>
      </c>
      <c r="O319" s="36">
        <v>42.4</v>
      </c>
      <c r="P319" s="114">
        <v>395</v>
      </c>
      <c r="Q319" s="115">
        <v>44.2</v>
      </c>
      <c r="R319" s="35">
        <v>420</v>
      </c>
      <c r="S319" s="36">
        <v>46.9</v>
      </c>
      <c r="T319" s="114">
        <v>415</v>
      </c>
      <c r="U319" s="115">
        <v>48</v>
      </c>
      <c r="V319" s="35">
        <v>535</v>
      </c>
      <c r="W319" s="36">
        <v>54.2</v>
      </c>
      <c r="X319" s="114">
        <v>550</v>
      </c>
      <c r="Y319" s="115">
        <v>53.6</v>
      </c>
      <c r="Z319" s="20" t="s">
        <v>24</v>
      </c>
    </row>
    <row r="320" spans="1:26" s="12" customFormat="1" ht="13.5" customHeight="1">
      <c r="A320" s="20" t="s">
        <v>17</v>
      </c>
      <c r="B320" s="254">
        <v>1710</v>
      </c>
      <c r="C320" s="255">
        <v>45.2</v>
      </c>
      <c r="D320" s="114">
        <v>1865</v>
      </c>
      <c r="E320" s="115">
        <v>46.4</v>
      </c>
      <c r="F320" s="35">
        <v>1830</v>
      </c>
      <c r="G320" s="36">
        <v>45.5</v>
      </c>
      <c r="H320" s="114">
        <v>1610</v>
      </c>
      <c r="I320" s="115">
        <v>41.8</v>
      </c>
      <c r="J320" s="35">
        <v>1445</v>
      </c>
      <c r="K320" s="36">
        <v>38.6</v>
      </c>
      <c r="L320" s="114">
        <v>1325</v>
      </c>
      <c r="M320" s="115">
        <v>38</v>
      </c>
      <c r="N320" s="35">
        <v>1315</v>
      </c>
      <c r="O320" s="36">
        <v>39.1</v>
      </c>
      <c r="P320" s="114">
        <v>1355</v>
      </c>
      <c r="Q320" s="115">
        <v>41.3</v>
      </c>
      <c r="R320" s="35">
        <v>1350</v>
      </c>
      <c r="S320" s="36">
        <v>43.1</v>
      </c>
      <c r="T320" s="114">
        <v>1325</v>
      </c>
      <c r="U320" s="115">
        <v>43.8</v>
      </c>
      <c r="V320" s="35">
        <v>1395</v>
      </c>
      <c r="W320" s="36">
        <v>46</v>
      </c>
      <c r="X320" s="114">
        <v>1385</v>
      </c>
      <c r="Y320" s="115">
        <v>45.9</v>
      </c>
      <c r="Z320" s="20" t="s">
        <v>17</v>
      </c>
    </row>
    <row r="321" spans="1:26" s="12" customFormat="1" ht="13.5" customHeight="1">
      <c r="A321" s="20" t="s">
        <v>137</v>
      </c>
      <c r="B321" s="254">
        <v>2180</v>
      </c>
      <c r="C321" s="255">
        <v>52.6</v>
      </c>
      <c r="D321" s="114">
        <v>2095</v>
      </c>
      <c r="E321" s="115">
        <v>49.9</v>
      </c>
      <c r="F321" s="35">
        <v>1885</v>
      </c>
      <c r="G321" s="36">
        <v>46.9</v>
      </c>
      <c r="H321" s="114">
        <v>1745</v>
      </c>
      <c r="I321" s="115">
        <v>46.3</v>
      </c>
      <c r="J321" s="35">
        <v>1605</v>
      </c>
      <c r="K321" s="36">
        <v>44.3</v>
      </c>
      <c r="L321" s="114">
        <v>1460</v>
      </c>
      <c r="M321" s="115">
        <v>43.2</v>
      </c>
      <c r="N321" s="35">
        <v>1450</v>
      </c>
      <c r="O321" s="36">
        <v>44</v>
      </c>
      <c r="P321" s="114">
        <v>1415</v>
      </c>
      <c r="Q321" s="115">
        <v>45.4</v>
      </c>
      <c r="R321" s="35">
        <v>1465</v>
      </c>
      <c r="S321" s="36">
        <v>48.1</v>
      </c>
      <c r="T321" s="114">
        <v>1455</v>
      </c>
      <c r="U321" s="115">
        <v>49.5</v>
      </c>
      <c r="V321" s="35">
        <v>1655</v>
      </c>
      <c r="W321" s="36">
        <v>53.9</v>
      </c>
      <c r="X321" s="114">
        <v>1670</v>
      </c>
      <c r="Y321" s="115">
        <v>52.7</v>
      </c>
      <c r="Z321" s="20" t="s">
        <v>137</v>
      </c>
    </row>
    <row r="322" spans="1:26" s="12" customFormat="1" ht="13.5" customHeight="1">
      <c r="A322" s="20" t="s">
        <v>18</v>
      </c>
      <c r="B322" s="254">
        <v>1095</v>
      </c>
      <c r="C322" s="255">
        <v>57.4</v>
      </c>
      <c r="D322" s="114">
        <v>1115</v>
      </c>
      <c r="E322" s="115">
        <v>55.8</v>
      </c>
      <c r="F322" s="35">
        <v>1090</v>
      </c>
      <c r="G322" s="36">
        <v>54.6</v>
      </c>
      <c r="H322" s="114">
        <v>930</v>
      </c>
      <c r="I322" s="115">
        <v>48.8</v>
      </c>
      <c r="J322" s="35">
        <v>825</v>
      </c>
      <c r="K322" s="36">
        <v>46.1</v>
      </c>
      <c r="L322" s="114">
        <v>725</v>
      </c>
      <c r="M322" s="115">
        <v>42.2</v>
      </c>
      <c r="N322" s="35">
        <v>795</v>
      </c>
      <c r="O322" s="36">
        <v>45.7</v>
      </c>
      <c r="P322" s="114">
        <v>755</v>
      </c>
      <c r="Q322" s="115">
        <v>46.1</v>
      </c>
      <c r="R322" s="35">
        <v>745</v>
      </c>
      <c r="S322" s="36">
        <v>47.6</v>
      </c>
      <c r="T322" s="114">
        <v>745</v>
      </c>
      <c r="U322" s="115">
        <v>49.8</v>
      </c>
      <c r="V322" s="35">
        <v>805</v>
      </c>
      <c r="W322" s="36">
        <v>53.1</v>
      </c>
      <c r="X322" s="114">
        <v>755</v>
      </c>
      <c r="Y322" s="115">
        <v>50.9</v>
      </c>
      <c r="Z322" s="20" t="s">
        <v>18</v>
      </c>
    </row>
    <row r="323" spans="1:26" s="12" customFormat="1" ht="13.5" customHeight="1">
      <c r="A323" s="7" t="s">
        <v>35</v>
      </c>
      <c r="B323" s="254">
        <v>4980</v>
      </c>
      <c r="C323" s="255">
        <v>50.7</v>
      </c>
      <c r="D323" s="114">
        <v>5075</v>
      </c>
      <c r="E323" s="115">
        <v>49.7</v>
      </c>
      <c r="F323" s="35">
        <v>4810</v>
      </c>
      <c r="G323" s="36">
        <v>47.9</v>
      </c>
      <c r="H323" s="114">
        <v>4285</v>
      </c>
      <c r="I323" s="115">
        <v>45</v>
      </c>
      <c r="J323" s="35">
        <v>3875</v>
      </c>
      <c r="K323" s="36">
        <v>42.3</v>
      </c>
      <c r="L323" s="114">
        <v>3510</v>
      </c>
      <c r="M323" s="115">
        <v>40.9</v>
      </c>
      <c r="N323" s="35">
        <v>3560</v>
      </c>
      <c r="O323" s="36">
        <v>42.4</v>
      </c>
      <c r="P323" s="114">
        <v>3525</v>
      </c>
      <c r="Q323" s="115">
        <v>43.9</v>
      </c>
      <c r="R323" s="35">
        <v>3560</v>
      </c>
      <c r="S323" s="36">
        <v>46</v>
      </c>
      <c r="T323" s="114">
        <v>3525</v>
      </c>
      <c r="U323" s="115">
        <v>47.2</v>
      </c>
      <c r="V323" s="35">
        <v>3855</v>
      </c>
      <c r="W323" s="36">
        <v>50.6</v>
      </c>
      <c r="X323" s="114">
        <v>3810</v>
      </c>
      <c r="Y323" s="115">
        <v>49.7</v>
      </c>
      <c r="Z323" s="7" t="s">
        <v>35</v>
      </c>
    </row>
    <row r="325" spans="1:26" s="165" customFormat="1" ht="13.5" customHeight="1">
      <c r="A325" s="164" t="s">
        <v>139</v>
      </c>
      <c r="B325" s="164" t="s">
        <v>354</v>
      </c>
      <c r="Y325" s="164" t="str">
        <f>B325</f>
        <v>Claimant unemployment of up to 3 months, numbers and % of all, 2014</v>
      </c>
    </row>
    <row r="326" spans="1:26" s="12" customFormat="1" ht="13.5" customHeight="1">
      <c r="B326" s="162">
        <v>41640</v>
      </c>
      <c r="C326" s="162">
        <v>41640</v>
      </c>
      <c r="D326" s="258">
        <f t="shared" ref="D326:Y326" si="12">B326+31</f>
        <v>41671</v>
      </c>
      <c r="E326" s="258">
        <f t="shared" si="12"/>
        <v>41671</v>
      </c>
      <c r="F326" s="55">
        <f t="shared" si="12"/>
        <v>41702</v>
      </c>
      <c r="G326" s="55">
        <f t="shared" si="12"/>
        <v>41702</v>
      </c>
      <c r="H326" s="258">
        <f t="shared" si="12"/>
        <v>41733</v>
      </c>
      <c r="I326" s="258">
        <f t="shared" si="12"/>
        <v>41733</v>
      </c>
      <c r="J326" s="55">
        <f t="shared" si="12"/>
        <v>41764</v>
      </c>
      <c r="K326" s="55">
        <f t="shared" si="12"/>
        <v>41764</v>
      </c>
      <c r="L326" s="258">
        <f t="shared" si="12"/>
        <v>41795</v>
      </c>
      <c r="M326" s="258">
        <f t="shared" si="12"/>
        <v>41795</v>
      </c>
      <c r="N326" s="55">
        <f t="shared" si="12"/>
        <v>41826</v>
      </c>
      <c r="O326" s="55">
        <f t="shared" si="12"/>
        <v>41826</v>
      </c>
      <c r="P326" s="55">
        <f t="shared" si="12"/>
        <v>41857</v>
      </c>
      <c r="Q326" s="55">
        <f t="shared" si="12"/>
        <v>41857</v>
      </c>
      <c r="R326" s="55">
        <f t="shared" si="12"/>
        <v>41888</v>
      </c>
      <c r="S326" s="55">
        <f t="shared" si="12"/>
        <v>41888</v>
      </c>
      <c r="T326" s="55">
        <f t="shared" si="12"/>
        <v>41919</v>
      </c>
      <c r="U326" s="55">
        <f t="shared" si="12"/>
        <v>41919</v>
      </c>
      <c r="V326" s="55">
        <f t="shared" si="12"/>
        <v>41950</v>
      </c>
      <c r="W326" s="55">
        <f t="shared" si="12"/>
        <v>41950</v>
      </c>
      <c r="X326" s="55">
        <f t="shared" si="12"/>
        <v>41981</v>
      </c>
      <c r="Y326" s="55">
        <f t="shared" si="12"/>
        <v>41981</v>
      </c>
    </row>
    <row r="327" spans="1:26" s="12" customFormat="1" ht="13.5" customHeight="1">
      <c r="A327" s="20" t="s">
        <v>9</v>
      </c>
      <c r="B327" s="35">
        <v>452150</v>
      </c>
      <c r="C327" s="36">
        <v>38.299999999999997</v>
      </c>
      <c r="D327" s="114">
        <v>457950</v>
      </c>
      <c r="E327" s="115">
        <v>38.700000000000003</v>
      </c>
      <c r="F327" s="35">
        <v>423955</v>
      </c>
      <c r="G327" s="36">
        <v>37.299999999999997</v>
      </c>
      <c r="H327" s="114">
        <v>391210</v>
      </c>
      <c r="I327" s="115">
        <v>36.1</v>
      </c>
      <c r="J327" s="35">
        <v>349900</v>
      </c>
      <c r="K327" s="36">
        <v>33.799999999999997</v>
      </c>
      <c r="L327" s="114">
        <v>326175</v>
      </c>
      <c r="M327" s="115">
        <v>33.799999999999997</v>
      </c>
      <c r="N327" s="35">
        <v>335855</v>
      </c>
      <c r="O327" s="36">
        <v>35.6</v>
      </c>
      <c r="P327" s="114">
        <v>345555</v>
      </c>
      <c r="Q327" s="115">
        <v>38.1</v>
      </c>
      <c r="R327" s="35">
        <v>343840</v>
      </c>
      <c r="S327" s="36">
        <v>39.5</v>
      </c>
      <c r="T327" s="114">
        <v>339455</v>
      </c>
      <c r="U327" s="115">
        <v>40.6</v>
      </c>
      <c r="V327" s="35">
        <v>331950</v>
      </c>
      <c r="W327" s="36">
        <v>41.6</v>
      </c>
      <c r="X327" s="306">
        <v>317395</v>
      </c>
      <c r="Y327" s="307">
        <v>41</v>
      </c>
      <c r="Z327" s="20" t="s">
        <v>9</v>
      </c>
    </row>
    <row r="328" spans="1:26" s="12" customFormat="1" ht="13.5" customHeight="1">
      <c r="A328" s="20" t="s">
        <v>8</v>
      </c>
      <c r="B328" s="35">
        <v>468225</v>
      </c>
      <c r="C328" s="36">
        <v>37.700000000000003</v>
      </c>
      <c r="D328" s="114">
        <v>473850</v>
      </c>
      <c r="E328" s="115">
        <v>38.200000000000003</v>
      </c>
      <c r="F328" s="35">
        <v>438840</v>
      </c>
      <c r="G328" s="36">
        <v>36.799999999999997</v>
      </c>
      <c r="H328" s="114">
        <v>405215</v>
      </c>
      <c r="I328" s="115">
        <v>35.5</v>
      </c>
      <c r="J328" s="35">
        <v>363020</v>
      </c>
      <c r="K328" s="36">
        <v>33.4</v>
      </c>
      <c r="L328" s="114">
        <v>339585</v>
      </c>
      <c r="M328" s="115">
        <v>33.4</v>
      </c>
      <c r="N328" s="35">
        <v>350285</v>
      </c>
      <c r="O328" s="36">
        <v>35.299999999999997</v>
      </c>
      <c r="P328" s="114">
        <v>361310</v>
      </c>
      <c r="Q328" s="115">
        <v>37.700000000000003</v>
      </c>
      <c r="R328" s="35">
        <v>359535</v>
      </c>
      <c r="S328" s="36">
        <v>39</v>
      </c>
      <c r="T328" s="114">
        <v>354515</v>
      </c>
      <c r="U328" s="115">
        <v>40</v>
      </c>
      <c r="V328" s="35">
        <v>345980</v>
      </c>
      <c r="W328" s="36">
        <v>40.9</v>
      </c>
      <c r="X328" s="306">
        <v>329820</v>
      </c>
      <c r="Y328" s="307">
        <v>40.1</v>
      </c>
      <c r="Z328" s="20" t="s">
        <v>8</v>
      </c>
    </row>
    <row r="329" spans="1:26" s="12" customFormat="1" ht="13.5" customHeight="1">
      <c r="A329" s="20" t="s">
        <v>135</v>
      </c>
      <c r="B329" s="35">
        <v>43145</v>
      </c>
      <c r="C329" s="36">
        <v>42.5</v>
      </c>
      <c r="D329" s="114">
        <v>43670</v>
      </c>
      <c r="E329" s="115">
        <v>42.8</v>
      </c>
      <c r="F329" s="35">
        <v>40215</v>
      </c>
      <c r="G329" s="36">
        <v>41.4</v>
      </c>
      <c r="H329" s="114">
        <v>36555</v>
      </c>
      <c r="I329" s="115">
        <v>40.1</v>
      </c>
      <c r="J329" s="35">
        <v>32555</v>
      </c>
      <c r="K329" s="36">
        <v>37.799999999999997</v>
      </c>
      <c r="L329" s="114">
        <v>29870</v>
      </c>
      <c r="M329" s="115">
        <v>37.700000000000003</v>
      </c>
      <c r="N329" s="35">
        <v>30390</v>
      </c>
      <c r="O329" s="36">
        <v>39.700000000000003</v>
      </c>
      <c r="P329" s="114">
        <v>31085</v>
      </c>
      <c r="Q329" s="115">
        <v>42.3</v>
      </c>
      <c r="R329" s="35">
        <v>31515</v>
      </c>
      <c r="S329" s="36">
        <v>44.5</v>
      </c>
      <c r="T329" s="114">
        <v>31795</v>
      </c>
      <c r="U329" s="115">
        <v>46.2</v>
      </c>
      <c r="V329" s="35">
        <v>31630</v>
      </c>
      <c r="W329" s="36">
        <v>47.5</v>
      </c>
      <c r="X329" s="306">
        <v>30735</v>
      </c>
      <c r="Y329" s="307">
        <v>47.3</v>
      </c>
      <c r="Z329" s="20" t="s">
        <v>135</v>
      </c>
    </row>
    <row r="330" spans="1:26" s="12" customFormat="1" ht="13.5" customHeight="1">
      <c r="A330" s="20" t="s">
        <v>136</v>
      </c>
      <c r="B330" s="35">
        <v>30230</v>
      </c>
      <c r="C330" s="36">
        <v>44.8</v>
      </c>
      <c r="D330" s="114">
        <v>30245</v>
      </c>
      <c r="E330" s="115">
        <v>44.6</v>
      </c>
      <c r="F330" s="35">
        <v>27235</v>
      </c>
      <c r="G330" s="36">
        <v>42.6</v>
      </c>
      <c r="H330" s="114">
        <v>24715</v>
      </c>
      <c r="I330" s="115">
        <v>41.4</v>
      </c>
      <c r="J330" s="35">
        <v>21695</v>
      </c>
      <c r="K330" s="36">
        <v>38.9</v>
      </c>
      <c r="L330" s="114">
        <v>19885</v>
      </c>
      <c r="M330" s="115">
        <v>39.299999999999997</v>
      </c>
      <c r="N330" s="35">
        <v>19825</v>
      </c>
      <c r="O330" s="36">
        <v>40.9</v>
      </c>
      <c r="P330" s="114">
        <v>19895</v>
      </c>
      <c r="Q330" s="115">
        <v>43.4</v>
      </c>
      <c r="R330" s="35">
        <v>20435</v>
      </c>
      <c r="S330" s="36">
        <v>46.1</v>
      </c>
      <c r="T330" s="114">
        <v>20800</v>
      </c>
      <c r="U330" s="115">
        <v>48.3</v>
      </c>
      <c r="V330" s="35">
        <v>21155</v>
      </c>
      <c r="W330" s="36">
        <v>50.3</v>
      </c>
      <c r="X330" s="306">
        <v>20305</v>
      </c>
      <c r="Y330" s="307">
        <v>49.7</v>
      </c>
      <c r="Z330" s="20" t="s">
        <v>136</v>
      </c>
    </row>
    <row r="331" spans="1:26" s="12" customFormat="1" ht="13.5" customHeight="1">
      <c r="A331" s="20" t="s">
        <v>19</v>
      </c>
      <c r="B331" s="35">
        <v>205</v>
      </c>
      <c r="C331" s="36">
        <v>49.8</v>
      </c>
      <c r="D331" s="114">
        <v>180</v>
      </c>
      <c r="E331" s="115">
        <v>44.9</v>
      </c>
      <c r="F331" s="35">
        <v>175</v>
      </c>
      <c r="G331" s="36">
        <v>43.5</v>
      </c>
      <c r="H331" s="114">
        <v>160</v>
      </c>
      <c r="I331" s="115">
        <v>42.3</v>
      </c>
      <c r="J331" s="35">
        <v>160</v>
      </c>
      <c r="K331" s="36">
        <v>45</v>
      </c>
      <c r="L331" s="114">
        <v>125</v>
      </c>
      <c r="M331" s="115">
        <v>41.2</v>
      </c>
      <c r="N331" s="35">
        <v>110</v>
      </c>
      <c r="O331" s="36">
        <v>38.6</v>
      </c>
      <c r="P331" s="114">
        <v>95</v>
      </c>
      <c r="Q331" s="115">
        <v>36.9</v>
      </c>
      <c r="R331" s="35">
        <v>110</v>
      </c>
      <c r="S331" s="36">
        <v>43.4</v>
      </c>
      <c r="T331" s="114">
        <v>120</v>
      </c>
      <c r="U331" s="115">
        <v>46.3</v>
      </c>
      <c r="V331" s="35">
        <v>120</v>
      </c>
      <c r="W331" s="36">
        <v>48.2</v>
      </c>
      <c r="X331" s="306">
        <v>120</v>
      </c>
      <c r="Y331" s="307">
        <v>46.3</v>
      </c>
      <c r="Z331" s="20" t="s">
        <v>19</v>
      </c>
    </row>
    <row r="332" spans="1:26" s="12" customFormat="1" ht="13.5" customHeight="1">
      <c r="A332" s="20" t="s">
        <v>20</v>
      </c>
      <c r="B332" s="35">
        <v>245</v>
      </c>
      <c r="C332" s="36">
        <v>49.3</v>
      </c>
      <c r="D332" s="114">
        <v>260</v>
      </c>
      <c r="E332" s="115">
        <v>52</v>
      </c>
      <c r="F332" s="35">
        <v>245</v>
      </c>
      <c r="G332" s="36">
        <v>52.3</v>
      </c>
      <c r="H332" s="114">
        <v>220</v>
      </c>
      <c r="I332" s="115">
        <v>50.9</v>
      </c>
      <c r="J332" s="35">
        <v>180</v>
      </c>
      <c r="K332" s="36">
        <v>45.8</v>
      </c>
      <c r="L332" s="114">
        <v>145</v>
      </c>
      <c r="M332" s="115">
        <v>42.6</v>
      </c>
      <c r="N332" s="35">
        <v>140</v>
      </c>
      <c r="O332" s="36">
        <v>43.8</v>
      </c>
      <c r="P332" s="114">
        <v>155</v>
      </c>
      <c r="Q332" s="115">
        <v>47.4</v>
      </c>
      <c r="R332" s="35">
        <v>170</v>
      </c>
      <c r="S332" s="36">
        <v>53.3</v>
      </c>
      <c r="T332" s="114">
        <v>165</v>
      </c>
      <c r="U332" s="115">
        <v>55.7</v>
      </c>
      <c r="V332" s="35">
        <v>175</v>
      </c>
      <c r="W332" s="36">
        <v>56.1</v>
      </c>
      <c r="X332" s="306">
        <v>155</v>
      </c>
      <c r="Y332" s="307">
        <v>51.9</v>
      </c>
      <c r="Z332" s="20" t="s">
        <v>20</v>
      </c>
    </row>
    <row r="333" spans="1:26" s="12" customFormat="1" ht="13.5" customHeight="1">
      <c r="A333" s="20" t="s">
        <v>21</v>
      </c>
      <c r="B333" s="35">
        <v>205</v>
      </c>
      <c r="C333" s="36">
        <v>51.6</v>
      </c>
      <c r="D333" s="114">
        <v>195</v>
      </c>
      <c r="E333" s="115">
        <v>51.1</v>
      </c>
      <c r="F333" s="35">
        <v>185</v>
      </c>
      <c r="G333" s="36">
        <v>53.5</v>
      </c>
      <c r="H333" s="114">
        <v>150</v>
      </c>
      <c r="I333" s="115">
        <v>46.7</v>
      </c>
      <c r="J333" s="35">
        <v>145</v>
      </c>
      <c r="K333" s="36">
        <v>46.9</v>
      </c>
      <c r="L333" s="114">
        <v>120</v>
      </c>
      <c r="M333" s="115">
        <v>42.9</v>
      </c>
      <c r="N333" s="35">
        <v>100</v>
      </c>
      <c r="O333" s="36">
        <v>41.4</v>
      </c>
      <c r="P333" s="114">
        <v>110</v>
      </c>
      <c r="Q333" s="115">
        <v>44.9</v>
      </c>
      <c r="R333" s="35">
        <v>120</v>
      </c>
      <c r="S333" s="36">
        <v>48.2</v>
      </c>
      <c r="T333" s="114">
        <v>115</v>
      </c>
      <c r="U333" s="115">
        <v>47.5</v>
      </c>
      <c r="V333" s="35">
        <v>135</v>
      </c>
      <c r="W333" s="36">
        <v>55.1</v>
      </c>
      <c r="X333" s="306">
        <v>125</v>
      </c>
      <c r="Y333" s="307">
        <v>53.2</v>
      </c>
      <c r="Z333" s="20" t="s">
        <v>21</v>
      </c>
    </row>
    <row r="334" spans="1:26" s="12" customFormat="1" ht="13.5" customHeight="1">
      <c r="A334" s="20" t="s">
        <v>22</v>
      </c>
      <c r="B334" s="35">
        <v>190</v>
      </c>
      <c r="C334" s="36">
        <v>54.9</v>
      </c>
      <c r="D334" s="114">
        <v>175</v>
      </c>
      <c r="E334" s="115">
        <v>49.3</v>
      </c>
      <c r="F334" s="35">
        <v>150</v>
      </c>
      <c r="G334" s="36">
        <v>45.5</v>
      </c>
      <c r="H334" s="114">
        <v>135</v>
      </c>
      <c r="I334" s="115">
        <v>43.9</v>
      </c>
      <c r="J334" s="35">
        <v>105</v>
      </c>
      <c r="K334" s="36">
        <v>38.9</v>
      </c>
      <c r="L334" s="114">
        <v>95</v>
      </c>
      <c r="M334" s="115">
        <v>40.4</v>
      </c>
      <c r="N334" s="35">
        <v>100</v>
      </c>
      <c r="O334" s="36">
        <v>41.7</v>
      </c>
      <c r="P334" s="114">
        <v>115</v>
      </c>
      <c r="Q334" s="115">
        <v>49.3</v>
      </c>
      <c r="R334" s="35">
        <v>120</v>
      </c>
      <c r="S334" s="36">
        <v>52.4</v>
      </c>
      <c r="T334" s="114">
        <v>115</v>
      </c>
      <c r="U334" s="115">
        <v>52</v>
      </c>
      <c r="V334" s="35">
        <v>120</v>
      </c>
      <c r="W334" s="36">
        <v>55.3</v>
      </c>
      <c r="X334" s="306">
        <v>140</v>
      </c>
      <c r="Y334" s="307">
        <v>59.6</v>
      </c>
      <c r="Z334" s="20" t="s">
        <v>22</v>
      </c>
    </row>
    <row r="335" spans="1:26" s="12" customFormat="1" ht="13.5" customHeight="1">
      <c r="A335" s="20" t="s">
        <v>23</v>
      </c>
      <c r="B335" s="35">
        <v>300</v>
      </c>
      <c r="C335" s="36">
        <v>53.5</v>
      </c>
      <c r="D335" s="114">
        <v>270</v>
      </c>
      <c r="E335" s="115">
        <v>51.4</v>
      </c>
      <c r="F335" s="35">
        <v>220</v>
      </c>
      <c r="G335" s="36">
        <v>46.8</v>
      </c>
      <c r="H335" s="114">
        <v>225</v>
      </c>
      <c r="I335" s="115">
        <v>48.9</v>
      </c>
      <c r="J335" s="35">
        <v>195</v>
      </c>
      <c r="K335" s="36">
        <v>46.5</v>
      </c>
      <c r="L335" s="114">
        <v>160</v>
      </c>
      <c r="M335" s="115">
        <v>43.6</v>
      </c>
      <c r="N335" s="35">
        <v>165</v>
      </c>
      <c r="O335" s="36">
        <v>46.2</v>
      </c>
      <c r="P335" s="114">
        <v>170</v>
      </c>
      <c r="Q335" s="115">
        <v>49.9</v>
      </c>
      <c r="R335" s="35">
        <v>180</v>
      </c>
      <c r="S335" s="36">
        <v>54.8</v>
      </c>
      <c r="T335" s="114">
        <v>180</v>
      </c>
      <c r="U335" s="115">
        <v>54.9</v>
      </c>
      <c r="V335" s="35">
        <v>200</v>
      </c>
      <c r="W335" s="36">
        <v>60.2</v>
      </c>
      <c r="X335" s="306">
        <v>210</v>
      </c>
      <c r="Y335" s="307">
        <v>60.7</v>
      </c>
      <c r="Z335" s="20" t="s">
        <v>23</v>
      </c>
    </row>
    <row r="336" spans="1:26" s="12" customFormat="1" ht="13.5" customHeight="1">
      <c r="A336" s="20" t="s">
        <v>24</v>
      </c>
      <c r="B336" s="35">
        <v>545</v>
      </c>
      <c r="C336" s="36">
        <v>52.2</v>
      </c>
      <c r="D336" s="114">
        <v>485</v>
      </c>
      <c r="E336" s="115">
        <v>46</v>
      </c>
      <c r="F336" s="35">
        <v>435</v>
      </c>
      <c r="G336" s="36">
        <v>43.5</v>
      </c>
      <c r="H336" s="114">
        <v>410</v>
      </c>
      <c r="I336" s="115">
        <v>45.4</v>
      </c>
      <c r="J336" s="35">
        <v>335</v>
      </c>
      <c r="K336" s="36">
        <v>41.6</v>
      </c>
      <c r="L336" s="114">
        <v>270</v>
      </c>
      <c r="M336" s="115">
        <v>39.1</v>
      </c>
      <c r="N336" s="35">
        <v>240</v>
      </c>
      <c r="O336" s="36">
        <v>38.5</v>
      </c>
      <c r="P336" s="114">
        <v>265</v>
      </c>
      <c r="Q336" s="115">
        <v>43.9</v>
      </c>
      <c r="R336" s="35">
        <v>275</v>
      </c>
      <c r="S336" s="36">
        <v>47.8</v>
      </c>
      <c r="T336" s="114">
        <v>335</v>
      </c>
      <c r="U336" s="115">
        <v>54.8</v>
      </c>
      <c r="V336" s="35">
        <v>380</v>
      </c>
      <c r="W336" s="36">
        <v>57.1</v>
      </c>
      <c r="X336" s="306">
        <v>445</v>
      </c>
      <c r="Y336" s="307">
        <v>59.8</v>
      </c>
      <c r="Z336" s="20" t="s">
        <v>24</v>
      </c>
    </row>
    <row r="337" spans="1:26" s="12" customFormat="1" ht="13.5" customHeight="1">
      <c r="A337" s="20" t="s">
        <v>17</v>
      </c>
      <c r="B337" s="35">
        <v>1435</v>
      </c>
      <c r="C337" s="36">
        <v>45.6</v>
      </c>
      <c r="D337" s="114">
        <v>1415</v>
      </c>
      <c r="E337" s="115">
        <v>45.1</v>
      </c>
      <c r="F337" s="35">
        <v>1270</v>
      </c>
      <c r="G337" s="36">
        <v>42.7</v>
      </c>
      <c r="H337" s="114">
        <v>1160</v>
      </c>
      <c r="I337" s="115">
        <v>41.3</v>
      </c>
      <c r="J337" s="35">
        <v>1040</v>
      </c>
      <c r="K337" s="36">
        <v>39.4</v>
      </c>
      <c r="L337" s="114">
        <v>870</v>
      </c>
      <c r="M337" s="115">
        <v>37.6</v>
      </c>
      <c r="N337" s="35">
        <v>870</v>
      </c>
      <c r="O337" s="36">
        <v>39.5</v>
      </c>
      <c r="P337" s="114">
        <v>875</v>
      </c>
      <c r="Q337" s="115">
        <v>42.1</v>
      </c>
      <c r="R337" s="35">
        <v>925</v>
      </c>
      <c r="S337" s="36">
        <v>45</v>
      </c>
      <c r="T337" s="114">
        <v>960</v>
      </c>
      <c r="U337" s="115">
        <v>47.4</v>
      </c>
      <c r="V337" s="35">
        <v>950</v>
      </c>
      <c r="W337" s="36">
        <v>48.2</v>
      </c>
      <c r="X337" s="306">
        <v>980</v>
      </c>
      <c r="Y337" s="307">
        <v>49.1</v>
      </c>
      <c r="Z337" s="20" t="s">
        <v>17</v>
      </c>
    </row>
    <row r="338" spans="1:26" s="12" customFormat="1" ht="13.5" customHeight="1">
      <c r="A338" s="20" t="s">
        <v>137</v>
      </c>
      <c r="B338" s="35">
        <v>1685</v>
      </c>
      <c r="C338" s="36">
        <v>51.9</v>
      </c>
      <c r="D338" s="114">
        <v>1565</v>
      </c>
      <c r="E338" s="115">
        <v>48.6</v>
      </c>
      <c r="F338" s="35">
        <v>1410</v>
      </c>
      <c r="G338" s="36">
        <v>46.7</v>
      </c>
      <c r="H338" s="114">
        <v>1295</v>
      </c>
      <c r="I338" s="115">
        <v>46.4</v>
      </c>
      <c r="J338" s="35">
        <v>1115</v>
      </c>
      <c r="K338" s="36">
        <v>43.9</v>
      </c>
      <c r="L338" s="114">
        <v>910</v>
      </c>
      <c r="M338" s="115">
        <v>41.3</v>
      </c>
      <c r="N338" s="35">
        <v>850</v>
      </c>
      <c r="O338" s="36">
        <v>41.3</v>
      </c>
      <c r="P338" s="114">
        <v>905</v>
      </c>
      <c r="Q338" s="115">
        <v>45.3</v>
      </c>
      <c r="R338" s="35">
        <v>980</v>
      </c>
      <c r="S338" s="36">
        <v>49.9</v>
      </c>
      <c r="T338" s="114">
        <v>1030</v>
      </c>
      <c r="U338" s="115">
        <v>52.6</v>
      </c>
      <c r="V338" s="35">
        <v>1125</v>
      </c>
      <c r="W338" s="36">
        <v>55.9</v>
      </c>
      <c r="X338" s="306">
        <v>1195</v>
      </c>
      <c r="Y338" s="307">
        <v>56.4</v>
      </c>
      <c r="Z338" s="20" t="s">
        <v>137</v>
      </c>
    </row>
    <row r="339" spans="1:26" s="12" customFormat="1" ht="13.5" customHeight="1">
      <c r="A339" s="20" t="s">
        <v>18</v>
      </c>
      <c r="B339" s="35">
        <v>815</v>
      </c>
      <c r="C339" s="36">
        <v>50.9</v>
      </c>
      <c r="D339" s="114">
        <v>800</v>
      </c>
      <c r="E339" s="115">
        <v>50.2</v>
      </c>
      <c r="F339" s="35">
        <v>720</v>
      </c>
      <c r="G339" s="36">
        <v>48.1</v>
      </c>
      <c r="H339" s="114">
        <v>635</v>
      </c>
      <c r="I339" s="115">
        <v>45.4</v>
      </c>
      <c r="J339" s="35">
        <v>535</v>
      </c>
      <c r="K339" s="36">
        <v>41.7</v>
      </c>
      <c r="L339" s="114">
        <v>545</v>
      </c>
      <c r="M339" s="115">
        <v>45.8</v>
      </c>
      <c r="N339" s="35">
        <v>525</v>
      </c>
      <c r="O339" s="36">
        <v>46.6</v>
      </c>
      <c r="P339" s="114">
        <v>530</v>
      </c>
      <c r="Q339" s="115">
        <v>49.9</v>
      </c>
      <c r="R339" s="35">
        <v>495</v>
      </c>
      <c r="S339" s="36">
        <v>49.2</v>
      </c>
      <c r="T339" s="114">
        <v>515</v>
      </c>
      <c r="U339" s="115">
        <v>52.7</v>
      </c>
      <c r="V339" s="35">
        <v>525</v>
      </c>
      <c r="W339" s="36">
        <v>54</v>
      </c>
      <c r="X339" s="306">
        <v>535</v>
      </c>
      <c r="Y339" s="307">
        <v>54.5</v>
      </c>
      <c r="Z339" s="20" t="s">
        <v>18</v>
      </c>
    </row>
    <row r="340" spans="1:26" s="12" customFormat="1" ht="13.5" customHeight="1">
      <c r="A340" s="7" t="s">
        <v>35</v>
      </c>
      <c r="B340" s="35">
        <v>3935</v>
      </c>
      <c r="C340" s="36">
        <v>49.2</v>
      </c>
      <c r="D340" s="114">
        <v>3775</v>
      </c>
      <c r="E340" s="115">
        <v>47.6</v>
      </c>
      <c r="F340" s="35">
        <v>3395</v>
      </c>
      <c r="G340" s="36">
        <v>45.4</v>
      </c>
      <c r="H340" s="114">
        <v>3090</v>
      </c>
      <c r="I340" s="115">
        <v>44.2</v>
      </c>
      <c r="J340" s="35">
        <v>2690</v>
      </c>
      <c r="K340" s="36">
        <v>41.6</v>
      </c>
      <c r="L340" s="114">
        <v>2325</v>
      </c>
      <c r="M340" s="115">
        <v>40.700000000000003</v>
      </c>
      <c r="N340" s="35">
        <v>2250</v>
      </c>
      <c r="O340" s="36">
        <v>41.7</v>
      </c>
      <c r="P340" s="114">
        <v>2315</v>
      </c>
      <c r="Q340" s="115">
        <v>44.9</v>
      </c>
      <c r="R340" s="35">
        <v>2395</v>
      </c>
      <c r="S340" s="36">
        <v>47.8</v>
      </c>
      <c r="T340" s="114">
        <v>2500</v>
      </c>
      <c r="U340" s="115">
        <v>50.5</v>
      </c>
      <c r="V340" s="35">
        <v>2605</v>
      </c>
      <c r="W340" s="36">
        <v>52.5</v>
      </c>
      <c r="X340" s="306">
        <v>2715</v>
      </c>
      <c r="Y340" s="307">
        <v>53.2</v>
      </c>
      <c r="Z340" s="7" t="s">
        <v>35</v>
      </c>
    </row>
    <row r="342" spans="1:26" s="165" customFormat="1" ht="13.5" customHeight="1">
      <c r="A342" s="164" t="s">
        <v>139</v>
      </c>
      <c r="B342" s="164" t="s">
        <v>357</v>
      </c>
      <c r="Y342" s="164" t="str">
        <f>B342</f>
        <v>Claimant unemployment of up to 3 months, numbers and % of all, 2015</v>
      </c>
    </row>
    <row r="343" spans="1:26" s="12" customFormat="1" ht="13.5" customHeight="1">
      <c r="B343" s="162">
        <v>42005</v>
      </c>
      <c r="C343" s="162">
        <v>42005</v>
      </c>
      <c r="D343" s="161">
        <v>42036</v>
      </c>
      <c r="E343" s="161">
        <v>42036</v>
      </c>
      <c r="F343" s="162">
        <v>42064</v>
      </c>
      <c r="G343" s="162">
        <v>42064</v>
      </c>
      <c r="H343" s="161">
        <v>42095</v>
      </c>
      <c r="I343" s="161">
        <v>42095</v>
      </c>
      <c r="J343" s="162">
        <v>42125</v>
      </c>
      <c r="K343" s="162">
        <v>42125</v>
      </c>
      <c r="L343" s="161">
        <v>42156</v>
      </c>
      <c r="M343" s="161">
        <v>42156</v>
      </c>
      <c r="N343" s="162">
        <v>42186</v>
      </c>
      <c r="O343" s="162">
        <v>42186</v>
      </c>
      <c r="P343" s="161">
        <v>42217</v>
      </c>
      <c r="Q343" s="161">
        <v>42217</v>
      </c>
      <c r="R343" s="162">
        <v>42248</v>
      </c>
      <c r="S343" s="162">
        <v>42248</v>
      </c>
      <c r="T343" s="375">
        <v>42278</v>
      </c>
      <c r="U343" s="375">
        <v>42278</v>
      </c>
      <c r="V343" s="162">
        <v>42309</v>
      </c>
      <c r="W343" s="162">
        <v>42309</v>
      </c>
      <c r="X343" s="161">
        <v>42339</v>
      </c>
      <c r="Y343" s="161">
        <v>42339</v>
      </c>
    </row>
    <row r="344" spans="1:26" s="12" customFormat="1" ht="13.5" customHeight="1">
      <c r="A344" s="20" t="s">
        <v>9</v>
      </c>
      <c r="B344" s="35">
        <v>332805</v>
      </c>
      <c r="C344" s="36">
        <v>41.5</v>
      </c>
      <c r="D344" s="114">
        <v>342215</v>
      </c>
      <c r="E344" s="115">
        <v>42.3</v>
      </c>
      <c r="F344" s="35">
        <v>320170</v>
      </c>
      <c r="G344" s="36">
        <v>41</v>
      </c>
      <c r="H344" s="114">
        <v>297155</v>
      </c>
      <c r="I344" s="115">
        <v>39.6</v>
      </c>
      <c r="J344" s="311">
        <v>266305</v>
      </c>
      <c r="K344" s="312">
        <v>37.1</v>
      </c>
      <c r="L344" s="329">
        <v>250970</v>
      </c>
      <c r="M344" s="330">
        <v>36.299999999999997</v>
      </c>
      <c r="N344" s="311">
        <v>256625</v>
      </c>
      <c r="O344" s="312">
        <v>37.700000000000003</v>
      </c>
      <c r="P344" s="329">
        <v>256890</v>
      </c>
      <c r="Q344" s="330">
        <v>38.6</v>
      </c>
      <c r="R344" s="311">
        <v>252820</v>
      </c>
      <c r="S344" s="312">
        <v>39.299999999999997</v>
      </c>
      <c r="T344" s="376">
        <v>249000</v>
      </c>
      <c r="U344" s="377">
        <v>39.9</v>
      </c>
      <c r="V344" s="311">
        <v>245675</v>
      </c>
      <c r="W344" s="312">
        <v>40.799999999999997</v>
      </c>
      <c r="X344" s="114">
        <v>238440</v>
      </c>
      <c r="Y344" s="115">
        <v>40.4</v>
      </c>
      <c r="Z344" s="20" t="s">
        <v>9</v>
      </c>
    </row>
    <row r="345" spans="1:26" s="12" customFormat="1" ht="13.5" customHeight="1">
      <c r="A345" s="20" t="s">
        <v>8</v>
      </c>
      <c r="B345" s="35">
        <v>344975</v>
      </c>
      <c r="C345" s="36">
        <v>40.5</v>
      </c>
      <c r="D345" s="114">
        <v>353990</v>
      </c>
      <c r="E345" s="115">
        <v>41.3</v>
      </c>
      <c r="F345" s="35">
        <v>331015</v>
      </c>
      <c r="G345" s="36">
        <v>40.1</v>
      </c>
      <c r="H345" s="114">
        <v>307400</v>
      </c>
      <c r="I345" s="115">
        <v>38.700000000000003</v>
      </c>
      <c r="J345" s="311">
        <v>276165</v>
      </c>
      <c r="K345" s="312">
        <v>36.299999999999997</v>
      </c>
      <c r="L345" s="329">
        <v>261505</v>
      </c>
      <c r="M345" s="330">
        <v>35.700000000000003</v>
      </c>
      <c r="N345" s="311">
        <v>268850</v>
      </c>
      <c r="O345" s="312">
        <v>37.200000000000003</v>
      </c>
      <c r="P345" s="329">
        <v>269745</v>
      </c>
      <c r="Q345" s="330">
        <v>38.1</v>
      </c>
      <c r="R345" s="311">
        <v>265160</v>
      </c>
      <c r="S345" s="312">
        <v>38.700000000000003</v>
      </c>
      <c r="T345" s="376">
        <v>260890</v>
      </c>
      <c r="U345" s="377">
        <v>39.4</v>
      </c>
      <c r="V345" s="311">
        <v>257340</v>
      </c>
      <c r="W345" s="312">
        <v>40.200000000000003</v>
      </c>
      <c r="X345" s="114">
        <v>249275</v>
      </c>
      <c r="Y345" s="115">
        <v>39.6</v>
      </c>
      <c r="Z345" s="20" t="s">
        <v>8</v>
      </c>
    </row>
    <row r="346" spans="1:26" s="12" customFormat="1" ht="13.5" customHeight="1">
      <c r="A346" s="20" t="s">
        <v>135</v>
      </c>
      <c r="B346" s="35">
        <v>32205</v>
      </c>
      <c r="C346" s="36">
        <v>47.3</v>
      </c>
      <c r="D346" s="114">
        <v>33335</v>
      </c>
      <c r="E346" s="115">
        <v>48.1</v>
      </c>
      <c r="F346" s="35">
        <v>31115</v>
      </c>
      <c r="G346" s="36">
        <v>46.7</v>
      </c>
      <c r="H346" s="114">
        <v>28645</v>
      </c>
      <c r="I346" s="115">
        <v>45.2</v>
      </c>
      <c r="J346" s="311">
        <v>25515</v>
      </c>
      <c r="K346" s="312">
        <v>42.5</v>
      </c>
      <c r="L346" s="329">
        <v>23840</v>
      </c>
      <c r="M346" s="330">
        <v>41.7</v>
      </c>
      <c r="N346" s="311">
        <v>24075</v>
      </c>
      <c r="O346" s="312">
        <v>42.9</v>
      </c>
      <c r="P346" s="329">
        <v>24105</v>
      </c>
      <c r="Q346" s="330">
        <v>43.8</v>
      </c>
      <c r="R346" s="311">
        <v>24440</v>
      </c>
      <c r="S346" s="312">
        <v>45</v>
      </c>
      <c r="T346" s="376">
        <v>24385</v>
      </c>
      <c r="U346" s="377">
        <v>45.9</v>
      </c>
      <c r="V346" s="311">
        <v>24065</v>
      </c>
      <c r="W346" s="312">
        <v>46.5</v>
      </c>
      <c r="X346" s="114">
        <v>23200</v>
      </c>
      <c r="Y346" s="115">
        <v>45.5</v>
      </c>
      <c r="Z346" s="20" t="s">
        <v>135</v>
      </c>
    </row>
    <row r="347" spans="1:26" s="12" customFormat="1" ht="13.5" customHeight="1">
      <c r="A347" s="20" t="s">
        <v>136</v>
      </c>
      <c r="B347" s="35">
        <v>22050</v>
      </c>
      <c r="C347" s="36">
        <v>50.8</v>
      </c>
      <c r="D347" s="114">
        <v>22345</v>
      </c>
      <c r="E347" s="115">
        <v>50.6</v>
      </c>
      <c r="F347" s="35">
        <v>20310</v>
      </c>
      <c r="G347" s="36">
        <v>48.6</v>
      </c>
      <c r="H347" s="114">
        <v>18095</v>
      </c>
      <c r="I347" s="115">
        <v>46</v>
      </c>
      <c r="J347" s="311">
        <v>16290</v>
      </c>
      <c r="K347" s="312">
        <v>43.8</v>
      </c>
      <c r="L347" s="329">
        <v>15190</v>
      </c>
      <c r="M347" s="330">
        <v>43.1</v>
      </c>
      <c r="N347" s="311">
        <v>15530</v>
      </c>
      <c r="O347" s="312">
        <v>44.9</v>
      </c>
      <c r="P347" s="329">
        <v>14915</v>
      </c>
      <c r="Q347" s="330">
        <v>44.7</v>
      </c>
      <c r="R347" s="311">
        <v>15175</v>
      </c>
      <c r="S347" s="312">
        <v>46</v>
      </c>
      <c r="T347" s="376">
        <v>15205</v>
      </c>
      <c r="U347" s="377">
        <v>46.9</v>
      </c>
      <c r="V347" s="311">
        <v>15205</v>
      </c>
      <c r="W347" s="312">
        <v>47.9</v>
      </c>
      <c r="X347" s="114">
        <v>14880</v>
      </c>
      <c r="Y347" s="115">
        <v>47.6</v>
      </c>
      <c r="Z347" s="20" t="s">
        <v>136</v>
      </c>
    </row>
    <row r="348" spans="1:26" s="12" customFormat="1" ht="13.5" customHeight="1">
      <c r="A348" s="20" t="s">
        <v>19</v>
      </c>
      <c r="B348" s="35">
        <v>115</v>
      </c>
      <c r="C348" s="36">
        <v>44.5</v>
      </c>
      <c r="D348" s="114">
        <v>120</v>
      </c>
      <c r="E348" s="115">
        <v>46.3</v>
      </c>
      <c r="F348" s="35">
        <v>120</v>
      </c>
      <c r="G348" s="36">
        <v>47.6</v>
      </c>
      <c r="H348" s="114">
        <v>110</v>
      </c>
      <c r="I348" s="115">
        <v>46.6</v>
      </c>
      <c r="J348" s="311">
        <v>90</v>
      </c>
      <c r="K348" s="312">
        <v>43.4</v>
      </c>
      <c r="L348" s="329">
        <v>85</v>
      </c>
      <c r="M348" s="330">
        <v>43.1</v>
      </c>
      <c r="N348" s="311">
        <v>85</v>
      </c>
      <c r="O348" s="312">
        <v>46.3</v>
      </c>
      <c r="P348" s="329">
        <v>80</v>
      </c>
      <c r="Q348" s="330">
        <v>46.1</v>
      </c>
      <c r="R348" s="311">
        <v>75</v>
      </c>
      <c r="S348" s="312">
        <v>46.1</v>
      </c>
      <c r="T348" s="376">
        <v>75</v>
      </c>
      <c r="U348" s="377">
        <v>44.7</v>
      </c>
      <c r="V348" s="311">
        <v>90</v>
      </c>
      <c r="W348" s="312">
        <v>49.7</v>
      </c>
      <c r="X348" s="114">
        <v>100</v>
      </c>
      <c r="Y348" s="115">
        <v>54.3</v>
      </c>
      <c r="Z348" s="20" t="s">
        <v>19</v>
      </c>
    </row>
    <row r="349" spans="1:26" s="12" customFormat="1" ht="13.5" customHeight="1">
      <c r="A349" s="20" t="s">
        <v>20</v>
      </c>
      <c r="B349" s="35">
        <v>145</v>
      </c>
      <c r="C349" s="36">
        <v>48.5</v>
      </c>
      <c r="D349" s="114">
        <v>170</v>
      </c>
      <c r="E349" s="115">
        <v>51.2</v>
      </c>
      <c r="F349" s="35">
        <v>180</v>
      </c>
      <c r="G349" s="36">
        <v>55</v>
      </c>
      <c r="H349" s="114">
        <v>155</v>
      </c>
      <c r="I349" s="115">
        <v>51.7</v>
      </c>
      <c r="J349" s="311">
        <v>160</v>
      </c>
      <c r="K349" s="312">
        <v>54.3</v>
      </c>
      <c r="L349" s="329">
        <v>130</v>
      </c>
      <c r="M349" s="330">
        <v>49.2</v>
      </c>
      <c r="N349" s="311">
        <v>130</v>
      </c>
      <c r="O349" s="312">
        <v>49.4</v>
      </c>
      <c r="P349" s="329">
        <v>120</v>
      </c>
      <c r="Q349" s="330">
        <v>46.8</v>
      </c>
      <c r="R349" s="311">
        <v>110</v>
      </c>
      <c r="S349" s="312">
        <v>46.2</v>
      </c>
      <c r="T349" s="376">
        <v>125</v>
      </c>
      <c r="U349" s="377">
        <v>49.4</v>
      </c>
      <c r="V349" s="311">
        <v>125</v>
      </c>
      <c r="W349" s="312">
        <v>52.8</v>
      </c>
      <c r="X349" s="114">
        <v>125</v>
      </c>
      <c r="Y349" s="115">
        <v>54.7</v>
      </c>
      <c r="Z349" s="20" t="s">
        <v>20</v>
      </c>
    </row>
    <row r="350" spans="1:26" s="12" customFormat="1" ht="13.5" customHeight="1">
      <c r="A350" s="20" t="s">
        <v>21</v>
      </c>
      <c r="B350" s="35">
        <v>130</v>
      </c>
      <c r="C350" s="36">
        <v>53.2</v>
      </c>
      <c r="D350" s="114">
        <v>135</v>
      </c>
      <c r="E350" s="115">
        <v>52</v>
      </c>
      <c r="F350" s="35">
        <v>135</v>
      </c>
      <c r="G350" s="36">
        <v>51</v>
      </c>
      <c r="H350" s="114">
        <v>120</v>
      </c>
      <c r="I350" s="115">
        <v>49.6</v>
      </c>
      <c r="J350" s="311">
        <v>120</v>
      </c>
      <c r="K350" s="312">
        <v>49.6</v>
      </c>
      <c r="L350" s="329">
        <v>130</v>
      </c>
      <c r="M350" s="330">
        <v>52.2</v>
      </c>
      <c r="N350" s="311">
        <v>105</v>
      </c>
      <c r="O350" s="312">
        <v>48.6</v>
      </c>
      <c r="P350" s="329">
        <v>85</v>
      </c>
      <c r="Q350" s="330">
        <v>45</v>
      </c>
      <c r="R350" s="311">
        <v>90</v>
      </c>
      <c r="S350" s="312">
        <v>45.4</v>
      </c>
      <c r="T350" s="376">
        <v>90</v>
      </c>
      <c r="U350" s="377">
        <v>48.1</v>
      </c>
      <c r="V350" s="311">
        <v>75</v>
      </c>
      <c r="W350" s="312">
        <v>45.6</v>
      </c>
      <c r="X350" s="114">
        <v>80</v>
      </c>
      <c r="Y350" s="115">
        <v>45.9</v>
      </c>
      <c r="Z350" s="20" t="s">
        <v>21</v>
      </c>
    </row>
    <row r="351" spans="1:26" s="12" customFormat="1" ht="13.5" customHeight="1">
      <c r="A351" s="20" t="s">
        <v>22</v>
      </c>
      <c r="B351" s="35">
        <v>150</v>
      </c>
      <c r="C351" s="36">
        <v>59.4</v>
      </c>
      <c r="D351" s="114">
        <v>155</v>
      </c>
      <c r="E351" s="115">
        <v>60.6</v>
      </c>
      <c r="F351" s="35">
        <v>115</v>
      </c>
      <c r="G351" s="36">
        <v>49.6</v>
      </c>
      <c r="H351" s="114">
        <v>80</v>
      </c>
      <c r="I351" s="115">
        <v>46.1</v>
      </c>
      <c r="J351" s="311">
        <v>80</v>
      </c>
      <c r="K351" s="312">
        <v>47.7</v>
      </c>
      <c r="L351" s="329">
        <v>70</v>
      </c>
      <c r="M351" s="330">
        <v>44.7</v>
      </c>
      <c r="N351" s="311">
        <v>75</v>
      </c>
      <c r="O351" s="312">
        <v>49.7</v>
      </c>
      <c r="P351" s="329">
        <v>75</v>
      </c>
      <c r="Q351" s="330">
        <v>54.8</v>
      </c>
      <c r="R351" s="311">
        <v>80</v>
      </c>
      <c r="S351" s="312">
        <v>57.4</v>
      </c>
      <c r="T351" s="376">
        <v>75</v>
      </c>
      <c r="U351" s="377">
        <v>57.3</v>
      </c>
      <c r="V351" s="311">
        <v>70</v>
      </c>
      <c r="W351" s="312">
        <v>54.4</v>
      </c>
      <c r="X351" s="114">
        <v>65</v>
      </c>
      <c r="Y351" s="115">
        <v>50</v>
      </c>
      <c r="Z351" s="20" t="s">
        <v>22</v>
      </c>
    </row>
    <row r="352" spans="1:26" s="12" customFormat="1" ht="13.5" customHeight="1">
      <c r="A352" s="20" t="s">
        <v>23</v>
      </c>
      <c r="B352" s="35">
        <v>215</v>
      </c>
      <c r="C352" s="36">
        <v>58.3</v>
      </c>
      <c r="D352" s="114">
        <v>230</v>
      </c>
      <c r="E352" s="115">
        <v>57.4</v>
      </c>
      <c r="F352" s="35">
        <v>185</v>
      </c>
      <c r="G352" s="36">
        <v>50.5</v>
      </c>
      <c r="H352" s="114">
        <v>185</v>
      </c>
      <c r="I352" s="115">
        <v>53</v>
      </c>
      <c r="J352" s="311">
        <v>160</v>
      </c>
      <c r="K352" s="312">
        <v>48.2</v>
      </c>
      <c r="L352" s="329">
        <v>130</v>
      </c>
      <c r="M352" s="330">
        <v>44</v>
      </c>
      <c r="N352" s="311">
        <v>165</v>
      </c>
      <c r="O352" s="312">
        <v>52.7</v>
      </c>
      <c r="P352" s="329">
        <v>165</v>
      </c>
      <c r="Q352" s="330">
        <v>53.1</v>
      </c>
      <c r="R352" s="311">
        <v>180</v>
      </c>
      <c r="S352" s="312">
        <v>57.8</v>
      </c>
      <c r="T352" s="376">
        <v>180</v>
      </c>
      <c r="U352" s="377">
        <v>57.9</v>
      </c>
      <c r="V352" s="311">
        <v>170</v>
      </c>
      <c r="W352" s="312">
        <v>55.9</v>
      </c>
      <c r="X352" s="114">
        <v>165</v>
      </c>
      <c r="Y352" s="115">
        <v>52.4</v>
      </c>
      <c r="Z352" s="20" t="s">
        <v>23</v>
      </c>
    </row>
    <row r="353" spans="1:26" s="12" customFormat="1" ht="13.5" customHeight="1">
      <c r="A353" s="20" t="s">
        <v>24</v>
      </c>
      <c r="B353" s="35">
        <v>410</v>
      </c>
      <c r="C353" s="36">
        <v>54.5</v>
      </c>
      <c r="D353" s="114">
        <v>365</v>
      </c>
      <c r="E353" s="115">
        <v>49.3</v>
      </c>
      <c r="F353" s="35">
        <v>270</v>
      </c>
      <c r="G353" s="36">
        <v>42.2</v>
      </c>
      <c r="H353" s="114">
        <v>240</v>
      </c>
      <c r="I353" s="115">
        <v>44.9</v>
      </c>
      <c r="J353" s="311">
        <v>230</v>
      </c>
      <c r="K353" s="312">
        <v>45.2</v>
      </c>
      <c r="L353" s="329">
        <v>195</v>
      </c>
      <c r="M353" s="330">
        <v>43.4</v>
      </c>
      <c r="N353" s="311">
        <v>225</v>
      </c>
      <c r="O353" s="312">
        <v>48.5</v>
      </c>
      <c r="P353" s="329">
        <v>210</v>
      </c>
      <c r="Q353" s="330">
        <v>47.2</v>
      </c>
      <c r="R353" s="311">
        <v>260</v>
      </c>
      <c r="S353" s="312">
        <v>54.8</v>
      </c>
      <c r="T353" s="376">
        <v>295</v>
      </c>
      <c r="U353" s="377">
        <v>57.5</v>
      </c>
      <c r="V353" s="311">
        <v>300</v>
      </c>
      <c r="W353" s="312">
        <v>58.2</v>
      </c>
      <c r="X353" s="114">
        <v>315</v>
      </c>
      <c r="Y353" s="115">
        <v>55.2</v>
      </c>
      <c r="Z353" s="20" t="s">
        <v>24</v>
      </c>
    </row>
    <row r="354" spans="1:26" s="12" customFormat="1" ht="13.5" customHeight="1">
      <c r="A354" s="20" t="s">
        <v>17</v>
      </c>
      <c r="B354" s="35">
        <v>1010</v>
      </c>
      <c r="C354" s="36">
        <v>48.5</v>
      </c>
      <c r="D354" s="114">
        <v>1005</v>
      </c>
      <c r="E354" s="115">
        <v>48.5</v>
      </c>
      <c r="F354" s="35">
        <v>900</v>
      </c>
      <c r="G354" s="36">
        <v>46.4</v>
      </c>
      <c r="H354" s="114">
        <v>795</v>
      </c>
      <c r="I354" s="115">
        <v>44.7</v>
      </c>
      <c r="J354" s="311">
        <v>765</v>
      </c>
      <c r="K354" s="312">
        <v>45.3</v>
      </c>
      <c r="L354" s="329">
        <v>750</v>
      </c>
      <c r="M354" s="330">
        <v>46.3</v>
      </c>
      <c r="N354" s="311">
        <v>675</v>
      </c>
      <c r="O354" s="312">
        <v>44.4</v>
      </c>
      <c r="P354" s="329">
        <v>550</v>
      </c>
      <c r="Q354" s="330">
        <v>39.799999999999997</v>
      </c>
      <c r="R354" s="311">
        <v>495</v>
      </c>
      <c r="S354" s="312">
        <v>38</v>
      </c>
      <c r="T354" s="376">
        <v>535</v>
      </c>
      <c r="U354" s="377">
        <v>40.700000000000003</v>
      </c>
      <c r="V354" s="311">
        <v>540</v>
      </c>
      <c r="W354" s="312">
        <v>41</v>
      </c>
      <c r="X354" s="114">
        <v>615</v>
      </c>
      <c r="Y354" s="115">
        <v>45.5</v>
      </c>
      <c r="Z354" s="20" t="s">
        <v>17</v>
      </c>
    </row>
    <row r="355" spans="1:26" s="12" customFormat="1" ht="13.5" customHeight="1">
      <c r="A355" s="20" t="s">
        <v>137</v>
      </c>
      <c r="B355" s="35">
        <v>1165</v>
      </c>
      <c r="C355" s="36">
        <v>53.5</v>
      </c>
      <c r="D355" s="114">
        <v>1175</v>
      </c>
      <c r="E355" s="115">
        <v>52.3</v>
      </c>
      <c r="F355" s="35">
        <v>1000</v>
      </c>
      <c r="G355" s="36">
        <v>48.3</v>
      </c>
      <c r="H355" s="114">
        <v>895</v>
      </c>
      <c r="I355" s="115">
        <v>48.5</v>
      </c>
      <c r="J355" s="311">
        <v>840</v>
      </c>
      <c r="K355" s="312">
        <v>47.9</v>
      </c>
      <c r="L355" s="329">
        <v>740</v>
      </c>
      <c r="M355" s="330">
        <v>45.9</v>
      </c>
      <c r="N355" s="311">
        <v>790</v>
      </c>
      <c r="O355" s="312">
        <v>49.3</v>
      </c>
      <c r="P355" s="329">
        <v>735</v>
      </c>
      <c r="Q355" s="330">
        <v>48.6</v>
      </c>
      <c r="R355" s="311">
        <v>800</v>
      </c>
      <c r="S355" s="312">
        <v>52.2</v>
      </c>
      <c r="T355" s="376">
        <v>840</v>
      </c>
      <c r="U355" s="377">
        <v>53.7</v>
      </c>
      <c r="V355" s="311">
        <v>830</v>
      </c>
      <c r="W355" s="312">
        <v>54.2</v>
      </c>
      <c r="X355" s="114">
        <v>850</v>
      </c>
      <c r="Y355" s="115">
        <v>53.1</v>
      </c>
      <c r="Z355" s="20" t="s">
        <v>137</v>
      </c>
    </row>
    <row r="356" spans="1:26" s="12" customFormat="1" ht="13.5" customHeight="1">
      <c r="A356" s="20" t="s">
        <v>18</v>
      </c>
      <c r="B356" s="35">
        <v>630</v>
      </c>
      <c r="C356" s="36">
        <v>56.3</v>
      </c>
      <c r="D356" s="114">
        <v>615</v>
      </c>
      <c r="E356" s="115">
        <v>55.4</v>
      </c>
      <c r="F356" s="35">
        <v>555</v>
      </c>
      <c r="G356" s="36">
        <v>52.5</v>
      </c>
      <c r="H356" s="114">
        <v>495</v>
      </c>
      <c r="I356" s="115">
        <v>49.7</v>
      </c>
      <c r="J356" s="311">
        <v>440</v>
      </c>
      <c r="K356" s="312">
        <v>46.9</v>
      </c>
      <c r="L356" s="329">
        <v>410</v>
      </c>
      <c r="M356" s="330">
        <v>46</v>
      </c>
      <c r="N356" s="311">
        <v>400</v>
      </c>
      <c r="O356" s="312">
        <v>47.6</v>
      </c>
      <c r="P356" s="329">
        <v>330</v>
      </c>
      <c r="Q356" s="330">
        <v>43.1</v>
      </c>
      <c r="R356" s="311">
        <v>315</v>
      </c>
      <c r="S356" s="312">
        <v>44.8</v>
      </c>
      <c r="T356" s="376">
        <v>300</v>
      </c>
      <c r="U356" s="377">
        <v>46.2</v>
      </c>
      <c r="V356" s="311">
        <v>320</v>
      </c>
      <c r="W356" s="312">
        <v>49.1</v>
      </c>
      <c r="X356" s="114">
        <v>325</v>
      </c>
      <c r="Y356" s="115">
        <v>48.9</v>
      </c>
      <c r="Z356" s="20" t="s">
        <v>18</v>
      </c>
    </row>
    <row r="357" spans="1:26" s="12" customFormat="1" ht="13.5" customHeight="1">
      <c r="A357" s="7" t="s">
        <v>35</v>
      </c>
      <c r="B357" s="35">
        <v>2810</v>
      </c>
      <c r="C357" s="36">
        <v>52.2</v>
      </c>
      <c r="D357" s="114">
        <v>2790</v>
      </c>
      <c r="E357" s="115">
        <v>51.4</v>
      </c>
      <c r="F357" s="35">
        <v>2455</v>
      </c>
      <c r="G357" s="36">
        <v>48.4</v>
      </c>
      <c r="H357" s="114">
        <v>2185</v>
      </c>
      <c r="I357" s="115">
        <v>47.3</v>
      </c>
      <c r="J357" s="311">
        <v>2045</v>
      </c>
      <c r="K357" s="312">
        <v>46.7</v>
      </c>
      <c r="L357" s="329">
        <v>1900</v>
      </c>
      <c r="M357" s="330">
        <v>46.1</v>
      </c>
      <c r="N357" s="311">
        <v>1865</v>
      </c>
      <c r="O357" s="312">
        <v>47.1</v>
      </c>
      <c r="P357" s="329">
        <v>1615</v>
      </c>
      <c r="Q357" s="330">
        <v>44.1</v>
      </c>
      <c r="R357" s="311">
        <v>1605</v>
      </c>
      <c r="S357" s="312">
        <v>45.5</v>
      </c>
      <c r="T357" s="376">
        <v>1675</v>
      </c>
      <c r="U357" s="377">
        <v>47.5</v>
      </c>
      <c r="V357" s="311">
        <v>1685</v>
      </c>
      <c r="W357" s="312">
        <v>48.3</v>
      </c>
      <c r="X357" s="114">
        <v>1785</v>
      </c>
      <c r="Y357" s="115">
        <v>49.5</v>
      </c>
      <c r="Z357" s="7" t="s">
        <v>35</v>
      </c>
    </row>
    <row r="358" spans="1:26" s="12" customFormat="1" ht="13.5" customHeight="1">
      <c r="A358" s="7"/>
      <c r="B358" s="35"/>
      <c r="C358" s="36"/>
      <c r="D358" s="314"/>
      <c r="E358" s="315"/>
      <c r="F358" s="314"/>
      <c r="G358" s="315"/>
      <c r="H358" s="314"/>
      <c r="I358" s="315"/>
      <c r="J358" s="342"/>
      <c r="K358" s="343"/>
      <c r="L358" s="342"/>
      <c r="M358" s="343"/>
      <c r="N358" s="342"/>
      <c r="O358" s="343"/>
      <c r="P358" s="342"/>
      <c r="Q358" s="343"/>
      <c r="R358" s="342"/>
      <c r="S358" s="343"/>
      <c r="T358" s="344"/>
      <c r="U358" s="345"/>
      <c r="V358" s="342"/>
      <c r="W358" s="343"/>
      <c r="X358" s="314"/>
      <c r="Y358" s="315"/>
      <c r="Z358" s="7"/>
    </row>
    <row r="359" spans="1:26" s="165" customFormat="1" ht="13.5" customHeight="1">
      <c r="A359" s="164" t="s">
        <v>139</v>
      </c>
      <c r="B359" s="164" t="s">
        <v>361</v>
      </c>
      <c r="Y359" s="164" t="str">
        <f>B359</f>
        <v>Claimant unemployment of up to 3 months, numbers and % of all, 2016</v>
      </c>
    </row>
    <row r="360" spans="1:26" s="12" customFormat="1" ht="13.5" customHeight="1">
      <c r="B360" s="162">
        <v>42370</v>
      </c>
      <c r="C360" s="162">
        <v>42370</v>
      </c>
      <c r="D360" s="161">
        <v>42401</v>
      </c>
      <c r="E360" s="161">
        <v>42401</v>
      </c>
      <c r="F360" s="162">
        <v>42430</v>
      </c>
      <c r="G360" s="162">
        <v>42430</v>
      </c>
      <c r="H360" s="161">
        <v>42461</v>
      </c>
      <c r="I360" s="161">
        <v>42461</v>
      </c>
      <c r="J360" s="162">
        <v>42491</v>
      </c>
      <c r="K360" s="162">
        <v>42491</v>
      </c>
      <c r="L360" s="375">
        <v>42522</v>
      </c>
      <c r="M360" s="375">
        <v>42522</v>
      </c>
      <c r="N360" s="162">
        <v>42552</v>
      </c>
      <c r="O360" s="162">
        <v>42552</v>
      </c>
      <c r="P360" s="375">
        <v>42583</v>
      </c>
      <c r="Q360" s="375">
        <v>42583</v>
      </c>
      <c r="R360" s="162">
        <v>42614</v>
      </c>
      <c r="S360" s="162">
        <v>42614</v>
      </c>
      <c r="T360" s="375">
        <v>42644</v>
      </c>
      <c r="U360" s="375">
        <v>42644</v>
      </c>
      <c r="V360" s="162">
        <v>42675</v>
      </c>
      <c r="W360" s="162">
        <v>42675</v>
      </c>
      <c r="X360" s="258">
        <v>42712</v>
      </c>
      <c r="Y360" s="258">
        <v>42712</v>
      </c>
      <c r="Z360" s="7"/>
    </row>
    <row r="361" spans="1:26" s="12" customFormat="1" ht="13.5" customHeight="1">
      <c r="A361" s="20" t="s">
        <v>9</v>
      </c>
      <c r="B361" s="311">
        <v>249950</v>
      </c>
      <c r="C361" s="312">
        <v>40.6</v>
      </c>
      <c r="D361" s="114">
        <v>250875</v>
      </c>
      <c r="E361" s="115">
        <v>40.4</v>
      </c>
      <c r="F361" s="360">
        <v>235565</v>
      </c>
      <c r="G361" s="361">
        <v>38.799999999999997</v>
      </c>
      <c r="H361" s="114">
        <v>212775</v>
      </c>
      <c r="I361" s="115">
        <v>36.6</v>
      </c>
      <c r="J361" s="311">
        <v>192770</v>
      </c>
      <c r="K361" s="312">
        <v>34.299999999999997</v>
      </c>
      <c r="L361" s="376">
        <v>179525</v>
      </c>
      <c r="M361" s="377">
        <v>33.200000000000003</v>
      </c>
      <c r="N361" s="311">
        <v>178160</v>
      </c>
      <c r="O361" s="312">
        <v>34</v>
      </c>
      <c r="P361" s="376">
        <v>179905</v>
      </c>
      <c r="Q361" s="377">
        <v>34.799999999999997</v>
      </c>
      <c r="R361" s="327">
        <v>175120</v>
      </c>
      <c r="S361" s="328">
        <v>35</v>
      </c>
      <c r="T361" s="376">
        <v>174215</v>
      </c>
      <c r="U361" s="377">
        <v>36</v>
      </c>
      <c r="V361" s="311">
        <v>173115</v>
      </c>
      <c r="W361" s="312">
        <v>36.6</v>
      </c>
      <c r="X361" s="114">
        <v>170560</v>
      </c>
      <c r="Y361" s="115">
        <v>36.6</v>
      </c>
      <c r="Z361" s="20" t="s">
        <v>9</v>
      </c>
    </row>
    <row r="362" spans="1:26" s="12" customFormat="1" ht="13.5" customHeight="1">
      <c r="A362" s="20" t="s">
        <v>8</v>
      </c>
      <c r="B362" s="311">
        <v>260985</v>
      </c>
      <c r="C362" s="312">
        <v>39.799999999999997</v>
      </c>
      <c r="D362" s="114">
        <v>262120</v>
      </c>
      <c r="E362" s="115">
        <v>39.700000000000003</v>
      </c>
      <c r="F362" s="360">
        <v>246410</v>
      </c>
      <c r="G362" s="361">
        <v>38.200000000000003</v>
      </c>
      <c r="H362" s="114">
        <v>222780</v>
      </c>
      <c r="I362" s="115">
        <v>36</v>
      </c>
      <c r="J362" s="311">
        <v>201840</v>
      </c>
      <c r="K362" s="312">
        <v>33.799999999999997</v>
      </c>
      <c r="L362" s="376">
        <v>188875</v>
      </c>
      <c r="M362" s="377">
        <v>32.799999999999997</v>
      </c>
      <c r="N362" s="311">
        <v>188980</v>
      </c>
      <c r="O362" s="312">
        <v>33.700000000000003</v>
      </c>
      <c r="P362" s="376">
        <v>191475</v>
      </c>
      <c r="Q362" s="377">
        <v>34.700000000000003</v>
      </c>
      <c r="R362" s="327">
        <v>186490</v>
      </c>
      <c r="S362" s="328">
        <v>34.799999999999997</v>
      </c>
      <c r="T362" s="376">
        <v>185050</v>
      </c>
      <c r="U362" s="377">
        <v>35.799999999999997</v>
      </c>
      <c r="V362" s="311">
        <v>183620</v>
      </c>
      <c r="W362" s="312">
        <v>36.299999999999997</v>
      </c>
      <c r="X362" s="114">
        <v>180300</v>
      </c>
      <c r="Y362" s="115">
        <v>36.200000000000003</v>
      </c>
      <c r="Z362" s="20" t="s">
        <v>8</v>
      </c>
    </row>
    <row r="363" spans="1:26" s="12" customFormat="1" ht="13.5" customHeight="1">
      <c r="A363" s="20" t="s">
        <v>135</v>
      </c>
      <c r="B363" s="311">
        <v>24015</v>
      </c>
      <c r="C363" s="312">
        <v>44.9</v>
      </c>
      <c r="D363" s="114">
        <v>24205</v>
      </c>
      <c r="E363" s="115">
        <v>44.7</v>
      </c>
      <c r="F363" s="360">
        <v>22745</v>
      </c>
      <c r="G363" s="361">
        <v>43</v>
      </c>
      <c r="H363" s="114">
        <v>20460</v>
      </c>
      <c r="I363" s="115">
        <v>40.6</v>
      </c>
      <c r="J363" s="311">
        <v>18430</v>
      </c>
      <c r="K363" s="312">
        <v>38.1</v>
      </c>
      <c r="L363" s="376">
        <v>16940</v>
      </c>
      <c r="M363" s="377">
        <v>36.9</v>
      </c>
      <c r="N363" s="311">
        <v>17040</v>
      </c>
      <c r="O363" s="312">
        <v>38.1</v>
      </c>
      <c r="P363" s="376">
        <v>17565</v>
      </c>
      <c r="Q363" s="377">
        <v>39.5</v>
      </c>
      <c r="R363" s="327">
        <v>17745</v>
      </c>
      <c r="S363" s="328">
        <v>40.5</v>
      </c>
      <c r="T363" s="376">
        <v>18000</v>
      </c>
      <c r="U363" s="377">
        <v>41.8</v>
      </c>
      <c r="V363" s="311">
        <v>17960</v>
      </c>
      <c r="W363" s="312">
        <v>42.2</v>
      </c>
      <c r="X363" s="114">
        <v>17350</v>
      </c>
      <c r="Y363" s="115">
        <v>41.3</v>
      </c>
      <c r="Z363" s="20" t="s">
        <v>135</v>
      </c>
    </row>
    <row r="364" spans="1:26" s="12" customFormat="1" ht="13.5" customHeight="1">
      <c r="A364" s="20" t="s">
        <v>136</v>
      </c>
      <c r="B364" s="311">
        <v>15815</v>
      </c>
      <c r="C364" s="312">
        <v>47.2</v>
      </c>
      <c r="D364" s="114">
        <v>15735</v>
      </c>
      <c r="E364" s="115">
        <v>46.4</v>
      </c>
      <c r="F364" s="360">
        <v>14635</v>
      </c>
      <c r="G364" s="361">
        <v>44.3</v>
      </c>
      <c r="H364" s="114">
        <v>13160</v>
      </c>
      <c r="I364" s="115">
        <v>41.8</v>
      </c>
      <c r="J364" s="311">
        <v>11880</v>
      </c>
      <c r="K364" s="312">
        <v>39.4</v>
      </c>
      <c r="L364" s="376">
        <v>10765</v>
      </c>
      <c r="M364" s="377">
        <v>37.6</v>
      </c>
      <c r="N364" s="311">
        <v>10620</v>
      </c>
      <c r="O364" s="312">
        <v>38.200000000000003</v>
      </c>
      <c r="P364" s="376">
        <v>10700</v>
      </c>
      <c r="Q364" s="377">
        <v>39.4</v>
      </c>
      <c r="R364" s="327">
        <v>10650</v>
      </c>
      <c r="S364" s="328">
        <v>40.1</v>
      </c>
      <c r="T364" s="376">
        <v>11220</v>
      </c>
      <c r="U364" s="377">
        <v>42.5</v>
      </c>
      <c r="V364" s="311">
        <v>11370</v>
      </c>
      <c r="W364" s="312">
        <v>43.7</v>
      </c>
      <c r="X364" s="114">
        <v>11135</v>
      </c>
      <c r="Y364" s="115">
        <v>43.3</v>
      </c>
      <c r="Z364" s="20" t="s">
        <v>136</v>
      </c>
    </row>
    <row r="365" spans="1:26" s="12" customFormat="1" ht="13.5" customHeight="1">
      <c r="A365" s="20" t="s">
        <v>19</v>
      </c>
      <c r="B365" s="311">
        <v>100</v>
      </c>
      <c r="C365" s="312">
        <v>53.1</v>
      </c>
      <c r="D365" s="114">
        <v>95</v>
      </c>
      <c r="E365" s="115">
        <v>49</v>
      </c>
      <c r="F365" s="360">
        <v>80</v>
      </c>
      <c r="G365" s="361">
        <v>41.9</v>
      </c>
      <c r="H365" s="114">
        <v>70</v>
      </c>
      <c r="I365" s="115">
        <v>39.1</v>
      </c>
      <c r="J365" s="311">
        <v>85</v>
      </c>
      <c r="K365" s="312">
        <v>46.3</v>
      </c>
      <c r="L365" s="376">
        <v>75</v>
      </c>
      <c r="M365" s="377">
        <v>45.1</v>
      </c>
      <c r="N365" s="311">
        <v>75</v>
      </c>
      <c r="O365" s="312">
        <v>48.1</v>
      </c>
      <c r="P365" s="376">
        <v>85</v>
      </c>
      <c r="Q365" s="377">
        <v>50.3</v>
      </c>
      <c r="R365" s="327">
        <v>95</v>
      </c>
      <c r="S365" s="328">
        <v>50.8</v>
      </c>
      <c r="T365" s="376">
        <v>85</v>
      </c>
      <c r="U365" s="377">
        <v>48.3</v>
      </c>
      <c r="V365" s="311">
        <v>75</v>
      </c>
      <c r="W365" s="312">
        <v>44.7</v>
      </c>
      <c r="X365" s="114">
        <v>85</v>
      </c>
      <c r="Y365" s="115">
        <v>47.5</v>
      </c>
      <c r="Z365" s="20" t="s">
        <v>19</v>
      </c>
    </row>
    <row r="366" spans="1:26" s="12" customFormat="1" ht="13.5" customHeight="1">
      <c r="A366" s="20" t="s">
        <v>20</v>
      </c>
      <c r="B366" s="311">
        <v>110</v>
      </c>
      <c r="C366" s="312">
        <v>45.8</v>
      </c>
      <c r="D366" s="114">
        <v>130</v>
      </c>
      <c r="E366" s="115">
        <v>52</v>
      </c>
      <c r="F366" s="360">
        <v>120</v>
      </c>
      <c r="G366" s="361">
        <v>50.4</v>
      </c>
      <c r="H366" s="114">
        <v>110</v>
      </c>
      <c r="I366" s="115">
        <v>48.1</v>
      </c>
      <c r="J366" s="311">
        <v>105</v>
      </c>
      <c r="K366" s="312">
        <v>43.8</v>
      </c>
      <c r="L366" s="376">
        <v>100</v>
      </c>
      <c r="M366" s="377">
        <v>44.2</v>
      </c>
      <c r="N366" s="311">
        <v>115</v>
      </c>
      <c r="O366" s="312">
        <v>49.1</v>
      </c>
      <c r="P366" s="376">
        <v>100</v>
      </c>
      <c r="Q366" s="377">
        <v>46.9</v>
      </c>
      <c r="R366" s="327">
        <v>95</v>
      </c>
      <c r="S366" s="328">
        <v>46.2</v>
      </c>
      <c r="T366" s="376">
        <v>100</v>
      </c>
      <c r="U366" s="377">
        <v>47.2</v>
      </c>
      <c r="V366" s="311">
        <v>105</v>
      </c>
      <c r="W366" s="312">
        <v>49.1</v>
      </c>
      <c r="X366" s="114">
        <v>100</v>
      </c>
      <c r="Y366" s="115">
        <v>47.6</v>
      </c>
      <c r="Z366" s="20" t="s">
        <v>20</v>
      </c>
    </row>
    <row r="367" spans="1:26" s="12" customFormat="1" ht="13.5" customHeight="1">
      <c r="A367" s="20" t="s">
        <v>21</v>
      </c>
      <c r="B367" s="311">
        <v>95</v>
      </c>
      <c r="C367" s="312">
        <v>50.8</v>
      </c>
      <c r="D367" s="114">
        <v>95</v>
      </c>
      <c r="E367" s="115">
        <v>50.3</v>
      </c>
      <c r="F367" s="360">
        <v>90</v>
      </c>
      <c r="G367" s="361">
        <v>48.9</v>
      </c>
      <c r="H367" s="114">
        <v>90</v>
      </c>
      <c r="I367" s="115">
        <v>49.5</v>
      </c>
      <c r="J367" s="311">
        <v>80</v>
      </c>
      <c r="K367" s="312">
        <v>45.7</v>
      </c>
      <c r="L367" s="376">
        <v>70</v>
      </c>
      <c r="M367" s="377">
        <v>41.7</v>
      </c>
      <c r="N367" s="311">
        <v>70</v>
      </c>
      <c r="O367" s="312">
        <v>43</v>
      </c>
      <c r="P367" s="376">
        <v>70</v>
      </c>
      <c r="Q367" s="377">
        <v>44.9</v>
      </c>
      <c r="R367" s="327">
        <v>90</v>
      </c>
      <c r="S367" s="328">
        <v>52</v>
      </c>
      <c r="T367" s="376">
        <v>90</v>
      </c>
      <c r="U367" s="377">
        <v>55.4</v>
      </c>
      <c r="V367" s="311">
        <v>95</v>
      </c>
      <c r="W367" s="312">
        <v>55.3</v>
      </c>
      <c r="X367" s="114">
        <v>95</v>
      </c>
      <c r="Y367" s="115">
        <v>53.3</v>
      </c>
      <c r="Z367" s="20" t="s">
        <v>21</v>
      </c>
    </row>
    <row r="368" spans="1:26" s="12" customFormat="1" ht="13.5" customHeight="1">
      <c r="A368" s="20" t="s">
        <v>22</v>
      </c>
      <c r="B368" s="311">
        <v>75</v>
      </c>
      <c r="C368" s="312">
        <v>52.1</v>
      </c>
      <c r="D368" s="114">
        <v>80</v>
      </c>
      <c r="E368" s="115">
        <v>52.9</v>
      </c>
      <c r="F368" s="360">
        <v>70</v>
      </c>
      <c r="G368" s="361">
        <v>50</v>
      </c>
      <c r="H368" s="114">
        <v>55</v>
      </c>
      <c r="I368" s="115">
        <v>46.7</v>
      </c>
      <c r="J368" s="311">
        <v>50</v>
      </c>
      <c r="K368" s="312">
        <v>45.8</v>
      </c>
      <c r="L368" s="376">
        <v>50</v>
      </c>
      <c r="M368" s="377">
        <v>48.5</v>
      </c>
      <c r="N368" s="311">
        <v>45</v>
      </c>
      <c r="O368" s="312">
        <v>48.9</v>
      </c>
      <c r="P368" s="376">
        <v>50</v>
      </c>
      <c r="Q368" s="377">
        <v>54.3</v>
      </c>
      <c r="R368" s="327">
        <v>50</v>
      </c>
      <c r="S368" s="328">
        <v>52.7</v>
      </c>
      <c r="T368" s="376">
        <v>55</v>
      </c>
      <c r="U368" s="377">
        <v>57.3</v>
      </c>
      <c r="V368" s="311">
        <v>55</v>
      </c>
      <c r="W368" s="312">
        <v>55.9</v>
      </c>
      <c r="X368" s="114">
        <v>75</v>
      </c>
      <c r="Y368" s="115">
        <v>60.7</v>
      </c>
      <c r="Z368" s="20" t="s">
        <v>22</v>
      </c>
    </row>
    <row r="369" spans="1:26" s="12" customFormat="1" ht="13.5" customHeight="1">
      <c r="A369" s="20" t="s">
        <v>23</v>
      </c>
      <c r="B369" s="311">
        <v>170</v>
      </c>
      <c r="C369" s="312">
        <v>51.1</v>
      </c>
      <c r="D369" s="114">
        <v>165</v>
      </c>
      <c r="E369" s="115">
        <v>51.1</v>
      </c>
      <c r="F369" s="360">
        <v>145</v>
      </c>
      <c r="G369" s="361">
        <v>49.7</v>
      </c>
      <c r="H369" s="114">
        <v>110</v>
      </c>
      <c r="I369" s="115">
        <v>45.1</v>
      </c>
      <c r="J369" s="311">
        <v>95</v>
      </c>
      <c r="K369" s="312">
        <v>42.4</v>
      </c>
      <c r="L369" s="376">
        <v>120</v>
      </c>
      <c r="M369" s="377">
        <v>50.4</v>
      </c>
      <c r="N369" s="311">
        <v>125</v>
      </c>
      <c r="O369" s="312">
        <v>52.9</v>
      </c>
      <c r="P369" s="376">
        <v>115</v>
      </c>
      <c r="Q369" s="377">
        <v>49.6</v>
      </c>
      <c r="R369" s="327">
        <v>115</v>
      </c>
      <c r="S369" s="328">
        <v>47.9</v>
      </c>
      <c r="T369" s="376">
        <v>110</v>
      </c>
      <c r="U369" s="377">
        <v>46.4</v>
      </c>
      <c r="V369" s="311">
        <v>120</v>
      </c>
      <c r="W369" s="312">
        <v>48.4</v>
      </c>
      <c r="X369" s="114">
        <v>125</v>
      </c>
      <c r="Y369" s="115">
        <v>47.7</v>
      </c>
      <c r="Z369" s="20" t="s">
        <v>23</v>
      </c>
    </row>
    <row r="370" spans="1:26" s="12" customFormat="1" ht="13.5" customHeight="1">
      <c r="A370" s="20" t="s">
        <v>24</v>
      </c>
      <c r="B370" s="311">
        <v>290</v>
      </c>
      <c r="C370" s="312">
        <v>48.6</v>
      </c>
      <c r="D370" s="114">
        <v>280</v>
      </c>
      <c r="E370" s="115">
        <v>46.1</v>
      </c>
      <c r="F370" s="360">
        <v>230</v>
      </c>
      <c r="G370" s="361">
        <v>41.3</v>
      </c>
      <c r="H370" s="114">
        <v>185</v>
      </c>
      <c r="I370" s="115">
        <v>38.4</v>
      </c>
      <c r="J370" s="311">
        <v>155</v>
      </c>
      <c r="K370" s="312">
        <v>35.299999999999997</v>
      </c>
      <c r="L370" s="376">
        <v>135</v>
      </c>
      <c r="M370" s="377">
        <v>34.4</v>
      </c>
      <c r="N370" s="311">
        <v>145</v>
      </c>
      <c r="O370" s="312">
        <v>38.299999999999997</v>
      </c>
      <c r="P370" s="376">
        <v>155</v>
      </c>
      <c r="Q370" s="377">
        <v>42.4</v>
      </c>
      <c r="R370" s="327">
        <v>170</v>
      </c>
      <c r="S370" s="328">
        <v>44.6</v>
      </c>
      <c r="T370" s="376">
        <v>175</v>
      </c>
      <c r="U370" s="377">
        <v>46</v>
      </c>
      <c r="V370" s="311">
        <v>175</v>
      </c>
      <c r="W370" s="312">
        <v>44.7</v>
      </c>
      <c r="X370" s="114">
        <v>190</v>
      </c>
      <c r="Y370" s="115">
        <v>46.3</v>
      </c>
      <c r="Z370" s="20" t="s">
        <v>24</v>
      </c>
    </row>
    <row r="371" spans="1:26" s="12" customFormat="1" ht="13.5" customHeight="1">
      <c r="A371" s="20" t="s">
        <v>17</v>
      </c>
      <c r="B371" s="311">
        <v>650</v>
      </c>
      <c r="C371" s="312">
        <v>45.9</v>
      </c>
      <c r="D371" s="114">
        <v>670</v>
      </c>
      <c r="E371" s="115">
        <v>46.1</v>
      </c>
      <c r="F371" s="360">
        <v>625</v>
      </c>
      <c r="G371" s="361">
        <v>43.7</v>
      </c>
      <c r="H371" s="114">
        <v>615</v>
      </c>
      <c r="I371" s="115">
        <v>44.5</v>
      </c>
      <c r="J371" s="311">
        <v>570</v>
      </c>
      <c r="K371" s="312">
        <v>42.5</v>
      </c>
      <c r="L371" s="376">
        <v>510</v>
      </c>
      <c r="M371" s="377">
        <v>39</v>
      </c>
      <c r="N371" s="311">
        <v>490</v>
      </c>
      <c r="O371" s="312">
        <v>37.9</v>
      </c>
      <c r="P371" s="376">
        <v>500</v>
      </c>
      <c r="Q371" s="377">
        <v>39.5</v>
      </c>
      <c r="R371" s="327">
        <v>535</v>
      </c>
      <c r="S371" s="328">
        <v>41.4</v>
      </c>
      <c r="T371" s="376">
        <v>560</v>
      </c>
      <c r="U371" s="377">
        <v>43.3</v>
      </c>
      <c r="V371" s="311">
        <v>575</v>
      </c>
      <c r="W371" s="312">
        <v>44.5</v>
      </c>
      <c r="X371" s="114">
        <v>580</v>
      </c>
      <c r="Y371" s="115">
        <v>43.3</v>
      </c>
      <c r="Z371" s="20" t="s">
        <v>17</v>
      </c>
    </row>
    <row r="372" spans="1:26" s="12" customFormat="1" ht="13.5" customHeight="1">
      <c r="A372" s="20" t="s">
        <v>137</v>
      </c>
      <c r="B372" s="311">
        <v>840</v>
      </c>
      <c r="C372" s="312">
        <v>49.7</v>
      </c>
      <c r="D372" s="114">
        <v>850</v>
      </c>
      <c r="E372" s="115">
        <v>49.3</v>
      </c>
      <c r="F372" s="360">
        <v>740</v>
      </c>
      <c r="G372" s="361">
        <v>45.9</v>
      </c>
      <c r="H372" s="114">
        <v>625</v>
      </c>
      <c r="I372" s="115">
        <v>43.3</v>
      </c>
      <c r="J372" s="311">
        <v>565</v>
      </c>
      <c r="K372" s="312">
        <v>41.6</v>
      </c>
      <c r="L372" s="376">
        <v>550</v>
      </c>
      <c r="M372" s="377">
        <v>42.5</v>
      </c>
      <c r="N372" s="311">
        <v>575</v>
      </c>
      <c r="O372" s="312">
        <v>45.7</v>
      </c>
      <c r="P372" s="376">
        <v>580</v>
      </c>
      <c r="Q372" s="377">
        <v>46.8</v>
      </c>
      <c r="R372" s="327">
        <v>615</v>
      </c>
      <c r="S372" s="328">
        <v>48</v>
      </c>
      <c r="T372" s="376">
        <v>615</v>
      </c>
      <c r="U372" s="377">
        <v>48.7</v>
      </c>
      <c r="V372" s="311">
        <v>630</v>
      </c>
      <c r="W372" s="312">
        <v>48.4</v>
      </c>
      <c r="X372" s="114">
        <v>665</v>
      </c>
      <c r="Y372" s="115">
        <v>49.1</v>
      </c>
      <c r="Z372" s="20" t="s">
        <v>137</v>
      </c>
    </row>
    <row r="373" spans="1:26" s="12" customFormat="1" ht="13.5" customHeight="1">
      <c r="A373" s="20" t="s">
        <v>18</v>
      </c>
      <c r="B373" s="311">
        <v>370</v>
      </c>
      <c r="C373" s="312">
        <v>50.2</v>
      </c>
      <c r="D373" s="114">
        <v>400</v>
      </c>
      <c r="E373" s="115">
        <v>51</v>
      </c>
      <c r="F373" s="360">
        <v>385</v>
      </c>
      <c r="G373" s="361">
        <v>49.8</v>
      </c>
      <c r="H373" s="114">
        <v>330</v>
      </c>
      <c r="I373" s="115">
        <v>45.3</v>
      </c>
      <c r="J373" s="311">
        <v>300</v>
      </c>
      <c r="K373" s="312">
        <v>43.1</v>
      </c>
      <c r="L373" s="376">
        <v>275</v>
      </c>
      <c r="M373" s="377">
        <v>41.1</v>
      </c>
      <c r="N373" s="311">
        <v>280</v>
      </c>
      <c r="O373" s="312">
        <v>43.1</v>
      </c>
      <c r="P373" s="376">
        <v>320</v>
      </c>
      <c r="Q373" s="377">
        <v>47.1</v>
      </c>
      <c r="R373" s="327">
        <v>340</v>
      </c>
      <c r="S373" s="328">
        <v>50.6</v>
      </c>
      <c r="T373" s="376">
        <v>335</v>
      </c>
      <c r="U373" s="377">
        <v>49.4</v>
      </c>
      <c r="V373" s="311">
        <v>340</v>
      </c>
      <c r="W373" s="312">
        <v>49.9</v>
      </c>
      <c r="X373" s="114">
        <v>320</v>
      </c>
      <c r="Y373" s="115">
        <v>47.8</v>
      </c>
      <c r="Z373" s="20" t="s">
        <v>18</v>
      </c>
    </row>
    <row r="374" spans="1:26" s="12" customFormat="1" ht="13.5" customHeight="1">
      <c r="A374" s="7" t="s">
        <v>35</v>
      </c>
      <c r="B374" s="311">
        <v>1860</v>
      </c>
      <c r="C374" s="312">
        <v>48.4</v>
      </c>
      <c r="D374" s="114">
        <v>1920</v>
      </c>
      <c r="E374" s="115">
        <v>48.5</v>
      </c>
      <c r="F374" s="360">
        <v>1750</v>
      </c>
      <c r="G374" s="361">
        <v>45.9</v>
      </c>
      <c r="H374" s="114">
        <v>1570</v>
      </c>
      <c r="I374" s="115">
        <v>44.2</v>
      </c>
      <c r="J374" s="311">
        <v>1440</v>
      </c>
      <c r="K374" s="312">
        <v>42.3</v>
      </c>
      <c r="L374" s="376">
        <v>1330</v>
      </c>
      <c r="M374" s="377">
        <v>40.799999999999997</v>
      </c>
      <c r="N374" s="311">
        <v>1350</v>
      </c>
      <c r="O374" s="312">
        <v>42</v>
      </c>
      <c r="P374" s="376">
        <v>1400</v>
      </c>
      <c r="Q374" s="377">
        <v>44</v>
      </c>
      <c r="R374" s="327">
        <v>1490</v>
      </c>
      <c r="S374" s="328">
        <v>45.9</v>
      </c>
      <c r="T374" s="376">
        <v>1510</v>
      </c>
      <c r="U374" s="377">
        <v>46.7</v>
      </c>
      <c r="V374" s="311">
        <v>1545</v>
      </c>
      <c r="W374" s="312">
        <v>47.2</v>
      </c>
      <c r="X374" s="114">
        <v>1565</v>
      </c>
      <c r="Y374" s="115">
        <v>46.6</v>
      </c>
      <c r="Z374" s="7" t="s">
        <v>35</v>
      </c>
    </row>
    <row r="375" spans="1:26" s="12" customFormat="1" ht="13.5" customHeight="1">
      <c r="A375" s="7"/>
      <c r="B375" s="35"/>
      <c r="C375" s="36"/>
      <c r="D375" s="314"/>
      <c r="E375" s="315"/>
      <c r="F375" s="314"/>
      <c r="G375" s="315"/>
      <c r="H375" s="314"/>
      <c r="I375" s="315"/>
      <c r="J375" s="342"/>
      <c r="K375" s="343"/>
      <c r="L375" s="342"/>
      <c r="M375" s="343"/>
      <c r="N375" s="342"/>
      <c r="O375" s="343"/>
      <c r="P375" s="342"/>
      <c r="Q375" s="343"/>
      <c r="R375" s="342"/>
      <c r="S375" s="343"/>
      <c r="T375" s="344"/>
      <c r="U375" s="345"/>
      <c r="V375" s="342"/>
      <c r="W375" s="343"/>
      <c r="X375" s="314"/>
      <c r="Y375" s="315"/>
      <c r="Z375" s="7"/>
    </row>
    <row r="376" spans="1:26" s="165" customFormat="1" ht="13.5" customHeight="1">
      <c r="A376" s="164" t="s">
        <v>139</v>
      </c>
      <c r="B376" s="164" t="s">
        <v>375</v>
      </c>
      <c r="Y376" s="164" t="str">
        <f>B376</f>
        <v>Claimant unemployment of up to 3 months, numbers and % of all, 2017</v>
      </c>
    </row>
    <row r="377" spans="1:26" s="12" customFormat="1" ht="13.5" customHeight="1">
      <c r="B377" s="162">
        <v>42736</v>
      </c>
      <c r="C377" s="162">
        <v>42736</v>
      </c>
      <c r="D377" s="161">
        <v>42767</v>
      </c>
      <c r="E377" s="161">
        <v>42767</v>
      </c>
      <c r="F377" s="162">
        <v>42795</v>
      </c>
      <c r="G377" s="162">
        <v>42795</v>
      </c>
      <c r="H377" s="161">
        <v>42826</v>
      </c>
      <c r="I377" s="161">
        <v>42826</v>
      </c>
      <c r="J377" s="162">
        <v>42856</v>
      </c>
      <c r="K377" s="162">
        <v>42856</v>
      </c>
      <c r="L377" s="375">
        <v>42887</v>
      </c>
      <c r="M377" s="375">
        <v>42887</v>
      </c>
      <c r="N377" s="162">
        <v>42917</v>
      </c>
      <c r="O377" s="162">
        <v>42917</v>
      </c>
      <c r="P377" s="375">
        <v>42948</v>
      </c>
      <c r="Q377" s="375">
        <v>42948</v>
      </c>
      <c r="R377" s="162">
        <v>42979</v>
      </c>
      <c r="S377" s="162">
        <v>42979</v>
      </c>
      <c r="T377" s="375">
        <v>43009</v>
      </c>
      <c r="U377" s="375">
        <v>43009</v>
      </c>
      <c r="V377" s="162">
        <v>43040</v>
      </c>
      <c r="W377" s="162">
        <v>43040</v>
      </c>
      <c r="X377" s="258">
        <v>43077</v>
      </c>
      <c r="Y377" s="258">
        <v>43077</v>
      </c>
      <c r="Z377" s="7"/>
    </row>
    <row r="378" spans="1:26" s="12" customFormat="1" ht="13.5" customHeight="1">
      <c r="A378" s="20" t="s">
        <v>9</v>
      </c>
      <c r="B378" s="311">
        <v>177885</v>
      </c>
      <c r="C378" s="312">
        <v>36.700000000000003</v>
      </c>
      <c r="D378" s="114">
        <v>184120</v>
      </c>
      <c r="E378" s="115">
        <v>37.299999999999997</v>
      </c>
      <c r="F378" s="397">
        <v>180200</v>
      </c>
      <c r="G378" s="398">
        <v>36.700000000000003</v>
      </c>
      <c r="H378" s="114">
        <v>172720</v>
      </c>
      <c r="I378" s="115">
        <v>35.799999999999997</v>
      </c>
      <c r="J378" s="311">
        <v>159200</v>
      </c>
      <c r="K378" s="312">
        <v>33.6</v>
      </c>
      <c r="L378" s="376">
        <v>148940</v>
      </c>
      <c r="M378" s="377">
        <v>32.299999999999997</v>
      </c>
      <c r="N378" s="403">
        <v>144105</v>
      </c>
      <c r="O378" s="404">
        <v>31.9</v>
      </c>
      <c r="P378" s="376">
        <v>143245</v>
      </c>
      <c r="Q378" s="377">
        <v>32.200000000000003</v>
      </c>
      <c r="R378" s="327">
        <v>136225</v>
      </c>
      <c r="S378" s="328">
        <v>31.7</v>
      </c>
      <c r="T378" s="376">
        <v>135220</v>
      </c>
      <c r="U378" s="377">
        <v>32.1</v>
      </c>
      <c r="V378" s="311">
        <v>133665</v>
      </c>
      <c r="W378" s="312">
        <v>32.299999999999997</v>
      </c>
      <c r="X378" s="114">
        <v>130940</v>
      </c>
      <c r="Y378" s="115">
        <v>31.7</v>
      </c>
      <c r="Z378" s="20" t="s">
        <v>9</v>
      </c>
    </row>
    <row r="379" spans="1:26" s="12" customFormat="1" ht="13.5" customHeight="1">
      <c r="A379" s="20" t="s">
        <v>8</v>
      </c>
      <c r="B379" s="311">
        <v>187535</v>
      </c>
      <c r="C379" s="312">
        <v>36.299999999999997</v>
      </c>
      <c r="D379" s="114">
        <v>193885</v>
      </c>
      <c r="E379" s="115">
        <v>36.9</v>
      </c>
      <c r="F379" s="397">
        <v>189670</v>
      </c>
      <c r="G379" s="398">
        <v>36.299999999999997</v>
      </c>
      <c r="H379" s="114">
        <v>181840</v>
      </c>
      <c r="I379" s="115">
        <v>35.4</v>
      </c>
      <c r="J379" s="311">
        <v>167780</v>
      </c>
      <c r="K379" s="312">
        <v>33.299999999999997</v>
      </c>
      <c r="L379" s="376">
        <v>157630</v>
      </c>
      <c r="M379" s="377">
        <v>32.1</v>
      </c>
      <c r="N379" s="403">
        <v>153700</v>
      </c>
      <c r="O379" s="404">
        <v>31.9</v>
      </c>
      <c r="P379" s="376">
        <v>153515</v>
      </c>
      <c r="Q379" s="377">
        <v>32.299999999999997</v>
      </c>
      <c r="R379" s="327">
        <v>145895</v>
      </c>
      <c r="S379" s="328">
        <v>31.8</v>
      </c>
      <c r="T379" s="376">
        <v>144440</v>
      </c>
      <c r="U379" s="377">
        <v>32.1</v>
      </c>
      <c r="V379" s="311">
        <v>142370</v>
      </c>
      <c r="W379" s="312">
        <v>32.200000000000003</v>
      </c>
      <c r="X379" s="114">
        <v>139110</v>
      </c>
      <c r="Y379" s="115">
        <v>31.6</v>
      </c>
      <c r="Z379" s="20" t="s">
        <v>8</v>
      </c>
    </row>
    <row r="380" spans="1:26" s="12" customFormat="1" ht="13.5" customHeight="1">
      <c r="A380" s="20" t="s">
        <v>135</v>
      </c>
      <c r="B380" s="311">
        <v>18040</v>
      </c>
      <c r="C380" s="312">
        <v>41.2</v>
      </c>
      <c r="D380" s="114">
        <v>18990</v>
      </c>
      <c r="E380" s="115">
        <v>42.1</v>
      </c>
      <c r="F380" s="397">
        <v>18950</v>
      </c>
      <c r="G380" s="398">
        <v>41.9</v>
      </c>
      <c r="H380" s="114">
        <v>18155</v>
      </c>
      <c r="I380" s="115">
        <v>41</v>
      </c>
      <c r="J380" s="311">
        <v>16805</v>
      </c>
      <c r="K380" s="312">
        <v>38.6</v>
      </c>
      <c r="L380" s="376">
        <v>15415</v>
      </c>
      <c r="M380" s="377">
        <v>36.6</v>
      </c>
      <c r="N380" s="403">
        <v>14975</v>
      </c>
      <c r="O380" s="404">
        <v>36.200000000000003</v>
      </c>
      <c r="P380" s="376">
        <v>14780</v>
      </c>
      <c r="Q380" s="377">
        <v>36.299999999999997</v>
      </c>
      <c r="R380" s="327">
        <v>14265</v>
      </c>
      <c r="S380" s="328">
        <v>36.200000000000003</v>
      </c>
      <c r="T380" s="376">
        <v>14400</v>
      </c>
      <c r="U380" s="377">
        <v>36.700000000000003</v>
      </c>
      <c r="V380" s="311">
        <v>13945</v>
      </c>
      <c r="W380" s="312">
        <v>36.5</v>
      </c>
      <c r="X380" s="114">
        <v>13805</v>
      </c>
      <c r="Y380" s="115">
        <v>36.1</v>
      </c>
      <c r="Z380" s="20" t="s">
        <v>135</v>
      </c>
    </row>
    <row r="381" spans="1:26" s="12" customFormat="1" ht="13.5" customHeight="1">
      <c r="A381" s="20" t="s">
        <v>136</v>
      </c>
      <c r="B381" s="311">
        <v>11070</v>
      </c>
      <c r="C381" s="312">
        <v>41.6</v>
      </c>
      <c r="D381" s="114">
        <v>11340</v>
      </c>
      <c r="E381" s="115">
        <v>41.9</v>
      </c>
      <c r="F381" s="397">
        <v>10855</v>
      </c>
      <c r="G381" s="398">
        <v>40.6</v>
      </c>
      <c r="H381" s="114">
        <v>10245</v>
      </c>
      <c r="I381" s="115">
        <v>39.5</v>
      </c>
      <c r="J381" s="311">
        <v>9145</v>
      </c>
      <c r="K381" s="312">
        <v>36.700000000000003</v>
      </c>
      <c r="L381" s="376">
        <v>8230</v>
      </c>
      <c r="M381" s="377">
        <v>34.9</v>
      </c>
      <c r="N381" s="403">
        <v>7720</v>
      </c>
      <c r="O381" s="404">
        <v>34.200000000000003</v>
      </c>
      <c r="P381" s="376">
        <v>7520</v>
      </c>
      <c r="Q381" s="377">
        <v>34.4</v>
      </c>
      <c r="R381" s="327">
        <v>7315</v>
      </c>
      <c r="S381" s="328">
        <v>34.9</v>
      </c>
      <c r="T381" s="376">
        <v>7335</v>
      </c>
      <c r="U381" s="377">
        <v>35.9</v>
      </c>
      <c r="V381" s="311">
        <v>7505</v>
      </c>
      <c r="W381" s="312">
        <v>37.200000000000003</v>
      </c>
      <c r="X381" s="114">
        <v>7530</v>
      </c>
      <c r="Y381" s="115">
        <v>37.200000000000003</v>
      </c>
      <c r="Z381" s="20" t="s">
        <v>136</v>
      </c>
    </row>
    <row r="382" spans="1:26" s="12" customFormat="1" ht="13.5" customHeight="1">
      <c r="A382" s="20" t="s">
        <v>19</v>
      </c>
      <c r="B382" s="311">
        <v>75</v>
      </c>
      <c r="C382" s="312">
        <v>41.8</v>
      </c>
      <c r="D382" s="114">
        <v>75</v>
      </c>
      <c r="E382" s="115">
        <v>39.6</v>
      </c>
      <c r="F382" s="397">
        <v>85</v>
      </c>
      <c r="G382" s="398">
        <v>42.6</v>
      </c>
      <c r="H382" s="114">
        <v>85</v>
      </c>
      <c r="I382" s="115">
        <v>46.7</v>
      </c>
      <c r="J382" s="311">
        <v>90</v>
      </c>
      <c r="K382" s="312">
        <v>46.9</v>
      </c>
      <c r="L382" s="376">
        <v>100</v>
      </c>
      <c r="M382" s="377">
        <v>48.8</v>
      </c>
      <c r="N382" s="403">
        <v>90</v>
      </c>
      <c r="O382" s="404">
        <v>44.4</v>
      </c>
      <c r="P382" s="376">
        <v>75</v>
      </c>
      <c r="Q382" s="377">
        <v>39.700000000000003</v>
      </c>
      <c r="R382" s="327">
        <v>70</v>
      </c>
      <c r="S382" s="328">
        <v>38.799999999999997</v>
      </c>
      <c r="T382" s="376">
        <v>75</v>
      </c>
      <c r="U382" s="377">
        <v>41.6</v>
      </c>
      <c r="V382" s="311">
        <v>75</v>
      </c>
      <c r="W382" s="312">
        <v>41.1</v>
      </c>
      <c r="X382" s="114">
        <v>80</v>
      </c>
      <c r="Y382" s="115">
        <v>42.2</v>
      </c>
      <c r="Z382" s="20" t="s">
        <v>19</v>
      </c>
    </row>
    <row r="383" spans="1:26" s="12" customFormat="1" ht="13.5" customHeight="1">
      <c r="A383" s="20" t="s">
        <v>20</v>
      </c>
      <c r="B383" s="311">
        <v>110</v>
      </c>
      <c r="C383" s="312">
        <v>48.6</v>
      </c>
      <c r="D383" s="114">
        <v>135</v>
      </c>
      <c r="E383" s="115">
        <v>55.1</v>
      </c>
      <c r="F383" s="397">
        <v>125</v>
      </c>
      <c r="G383" s="398">
        <v>51</v>
      </c>
      <c r="H383" s="114">
        <v>90</v>
      </c>
      <c r="I383" s="115">
        <v>41.2</v>
      </c>
      <c r="J383" s="311">
        <v>90</v>
      </c>
      <c r="K383" s="312">
        <v>42.9</v>
      </c>
      <c r="L383" s="376">
        <v>90</v>
      </c>
      <c r="M383" s="377">
        <v>40.9</v>
      </c>
      <c r="N383" s="403">
        <v>100</v>
      </c>
      <c r="O383" s="404">
        <v>43</v>
      </c>
      <c r="P383" s="376">
        <v>85</v>
      </c>
      <c r="Q383" s="377">
        <v>41.4</v>
      </c>
      <c r="R383" s="327">
        <v>90</v>
      </c>
      <c r="S383" s="328">
        <v>44.7</v>
      </c>
      <c r="T383" s="376">
        <v>100</v>
      </c>
      <c r="U383" s="377">
        <v>48</v>
      </c>
      <c r="V383" s="311">
        <v>95</v>
      </c>
      <c r="W383" s="312">
        <v>46.4</v>
      </c>
      <c r="X383" s="114">
        <v>100</v>
      </c>
      <c r="Y383" s="115">
        <v>45.8</v>
      </c>
      <c r="Z383" s="20" t="s">
        <v>20</v>
      </c>
    </row>
    <row r="384" spans="1:26" s="12" customFormat="1" ht="13.5" customHeight="1">
      <c r="A384" s="20" t="s">
        <v>21</v>
      </c>
      <c r="B384" s="311">
        <v>100</v>
      </c>
      <c r="C384" s="312">
        <v>52.1</v>
      </c>
      <c r="D384" s="114">
        <v>95</v>
      </c>
      <c r="E384" s="115">
        <v>48.5</v>
      </c>
      <c r="F384" s="397">
        <v>90</v>
      </c>
      <c r="G384" s="398">
        <v>46.2</v>
      </c>
      <c r="H384" s="114">
        <v>90</v>
      </c>
      <c r="I384" s="115">
        <v>45.5</v>
      </c>
      <c r="J384" s="311">
        <v>70</v>
      </c>
      <c r="K384" s="312">
        <v>39.299999999999997</v>
      </c>
      <c r="L384" s="376">
        <v>60</v>
      </c>
      <c r="M384" s="377">
        <v>34.5</v>
      </c>
      <c r="N384" s="403">
        <v>55</v>
      </c>
      <c r="O384" s="404">
        <v>32.5</v>
      </c>
      <c r="P384" s="376">
        <v>45</v>
      </c>
      <c r="Q384" s="377">
        <v>30.5</v>
      </c>
      <c r="R384" s="327">
        <v>50</v>
      </c>
      <c r="S384" s="328">
        <v>36.200000000000003</v>
      </c>
      <c r="T384" s="376">
        <v>55</v>
      </c>
      <c r="U384" s="377">
        <v>39.1</v>
      </c>
      <c r="V384" s="311">
        <v>55</v>
      </c>
      <c r="W384" s="312">
        <v>40</v>
      </c>
      <c r="X384" s="114">
        <v>55</v>
      </c>
      <c r="Y384" s="115">
        <v>38.299999999999997</v>
      </c>
      <c r="Z384" s="20" t="s">
        <v>21</v>
      </c>
    </row>
    <row r="385" spans="1:26" s="12" customFormat="1" ht="13.5" customHeight="1">
      <c r="A385" s="20" t="s">
        <v>22</v>
      </c>
      <c r="B385" s="311">
        <v>75</v>
      </c>
      <c r="C385" s="312">
        <v>55.6</v>
      </c>
      <c r="D385" s="114">
        <v>80</v>
      </c>
      <c r="E385" s="115">
        <v>56.1</v>
      </c>
      <c r="F385" s="397">
        <v>65</v>
      </c>
      <c r="G385" s="398">
        <v>48.9</v>
      </c>
      <c r="H385" s="114">
        <v>55</v>
      </c>
      <c r="I385" s="115">
        <v>45.6</v>
      </c>
      <c r="J385" s="311">
        <v>60</v>
      </c>
      <c r="K385" s="312">
        <v>45.5</v>
      </c>
      <c r="L385" s="376">
        <v>60</v>
      </c>
      <c r="M385" s="377">
        <v>44.3</v>
      </c>
      <c r="N385" s="403">
        <v>50</v>
      </c>
      <c r="O385" s="404">
        <v>39.799999999999997</v>
      </c>
      <c r="P385" s="376">
        <v>45</v>
      </c>
      <c r="Q385" s="377">
        <v>39.799999999999997</v>
      </c>
      <c r="R385" s="327">
        <v>50</v>
      </c>
      <c r="S385" s="328">
        <v>43.2</v>
      </c>
      <c r="T385" s="376">
        <v>45</v>
      </c>
      <c r="U385" s="377">
        <v>39.4</v>
      </c>
      <c r="V385" s="311">
        <v>45</v>
      </c>
      <c r="W385" s="312">
        <v>40.6</v>
      </c>
      <c r="X385" s="114">
        <v>60</v>
      </c>
      <c r="Y385" s="115">
        <v>46.4</v>
      </c>
      <c r="Z385" s="20" t="s">
        <v>22</v>
      </c>
    </row>
    <row r="386" spans="1:26" s="12" customFormat="1" ht="13.5" customHeight="1">
      <c r="A386" s="20" t="s">
        <v>23</v>
      </c>
      <c r="B386" s="311">
        <v>130</v>
      </c>
      <c r="C386" s="312">
        <v>48.3</v>
      </c>
      <c r="D386" s="114">
        <v>125</v>
      </c>
      <c r="E386" s="115">
        <v>46.1</v>
      </c>
      <c r="F386" s="397">
        <v>120</v>
      </c>
      <c r="G386" s="398">
        <v>45.7</v>
      </c>
      <c r="H386" s="114">
        <v>110</v>
      </c>
      <c r="I386" s="115">
        <v>44.4</v>
      </c>
      <c r="J386" s="311">
        <v>85</v>
      </c>
      <c r="K386" s="312">
        <v>35.9</v>
      </c>
      <c r="L386" s="376">
        <v>65</v>
      </c>
      <c r="M386" s="377">
        <v>31.5</v>
      </c>
      <c r="N386" s="403">
        <v>80</v>
      </c>
      <c r="O386" s="404">
        <v>36.6</v>
      </c>
      <c r="P386" s="376">
        <v>80</v>
      </c>
      <c r="Q386" s="377">
        <v>38</v>
      </c>
      <c r="R386" s="327">
        <v>70</v>
      </c>
      <c r="S386" s="328">
        <v>37</v>
      </c>
      <c r="T386" s="376">
        <v>95</v>
      </c>
      <c r="U386" s="377">
        <v>43.7</v>
      </c>
      <c r="V386" s="311">
        <v>100</v>
      </c>
      <c r="W386" s="312">
        <v>44.3</v>
      </c>
      <c r="X386" s="114">
        <v>100</v>
      </c>
      <c r="Y386" s="115">
        <v>43.9</v>
      </c>
      <c r="Z386" s="20" t="s">
        <v>23</v>
      </c>
    </row>
    <row r="387" spans="1:26" s="12" customFormat="1" ht="13.5" customHeight="1">
      <c r="A387" s="20" t="s">
        <v>24</v>
      </c>
      <c r="B387" s="311">
        <v>195</v>
      </c>
      <c r="C387" s="312">
        <v>46.1</v>
      </c>
      <c r="D387" s="114">
        <v>180</v>
      </c>
      <c r="E387" s="115">
        <v>44.5</v>
      </c>
      <c r="F387" s="397">
        <v>150</v>
      </c>
      <c r="G387" s="398">
        <v>41.1</v>
      </c>
      <c r="H387" s="114">
        <v>150</v>
      </c>
      <c r="I387" s="115">
        <v>41.9</v>
      </c>
      <c r="J387" s="311">
        <v>160</v>
      </c>
      <c r="K387" s="312">
        <v>44.2</v>
      </c>
      <c r="L387" s="376">
        <v>130</v>
      </c>
      <c r="M387" s="377">
        <v>39.299999999999997</v>
      </c>
      <c r="N387" s="403">
        <v>105</v>
      </c>
      <c r="O387" s="404">
        <v>33.4</v>
      </c>
      <c r="P387" s="376">
        <v>105</v>
      </c>
      <c r="Q387" s="377">
        <v>35.1</v>
      </c>
      <c r="R387" s="327">
        <v>125</v>
      </c>
      <c r="S387" s="328">
        <v>41.8</v>
      </c>
      <c r="T387" s="376">
        <v>150</v>
      </c>
      <c r="U387" s="377">
        <v>46.4</v>
      </c>
      <c r="V387" s="311">
        <v>180</v>
      </c>
      <c r="W387" s="312">
        <v>51</v>
      </c>
      <c r="X387" s="114">
        <v>200</v>
      </c>
      <c r="Y387" s="115">
        <v>51</v>
      </c>
      <c r="Z387" s="20" t="s">
        <v>24</v>
      </c>
    </row>
    <row r="388" spans="1:26" s="12" customFormat="1" ht="13.5" customHeight="1">
      <c r="A388" s="20" t="s">
        <v>17</v>
      </c>
      <c r="B388" s="311">
        <v>630</v>
      </c>
      <c r="C388" s="312">
        <v>43.7</v>
      </c>
      <c r="D388" s="114">
        <v>735</v>
      </c>
      <c r="E388" s="115">
        <v>48.1</v>
      </c>
      <c r="F388" s="397">
        <v>690</v>
      </c>
      <c r="G388" s="398">
        <v>45.8</v>
      </c>
      <c r="H388" s="114">
        <v>645</v>
      </c>
      <c r="I388" s="115">
        <v>43.2</v>
      </c>
      <c r="J388" s="311">
        <v>565</v>
      </c>
      <c r="K388" s="312">
        <v>39.200000000000003</v>
      </c>
      <c r="L388" s="376">
        <v>485</v>
      </c>
      <c r="M388" s="377">
        <v>35.700000000000003</v>
      </c>
      <c r="N388" s="403">
        <v>460</v>
      </c>
      <c r="O388" s="404">
        <v>35.200000000000003</v>
      </c>
      <c r="P388" s="376">
        <v>425</v>
      </c>
      <c r="Q388" s="377">
        <v>33.9</v>
      </c>
      <c r="R388" s="327">
        <v>425</v>
      </c>
      <c r="S388" s="328">
        <v>34.4</v>
      </c>
      <c r="T388" s="376">
        <v>425</v>
      </c>
      <c r="U388" s="377">
        <v>34.6</v>
      </c>
      <c r="V388" s="311">
        <v>460</v>
      </c>
      <c r="W388" s="312">
        <v>37.299999999999997</v>
      </c>
      <c r="X388" s="114">
        <v>425</v>
      </c>
      <c r="Y388" s="115">
        <v>34.9</v>
      </c>
      <c r="Z388" s="20" t="s">
        <v>17</v>
      </c>
    </row>
    <row r="389" spans="1:26" s="12" customFormat="1" ht="13.5" customHeight="1">
      <c r="A389" s="20" t="s">
        <v>137</v>
      </c>
      <c r="B389" s="311">
        <v>685</v>
      </c>
      <c r="C389" s="312">
        <v>48.1</v>
      </c>
      <c r="D389" s="114">
        <v>690</v>
      </c>
      <c r="E389" s="115">
        <v>47.6</v>
      </c>
      <c r="F389" s="397">
        <v>640</v>
      </c>
      <c r="G389" s="398">
        <v>45.4</v>
      </c>
      <c r="H389" s="114">
        <v>585</v>
      </c>
      <c r="I389" s="115">
        <v>43.8</v>
      </c>
      <c r="J389" s="311">
        <v>555</v>
      </c>
      <c r="K389" s="312">
        <v>42.3</v>
      </c>
      <c r="L389" s="376">
        <v>500</v>
      </c>
      <c r="M389" s="377">
        <v>39.6</v>
      </c>
      <c r="N389" s="403">
        <v>480</v>
      </c>
      <c r="O389" s="404">
        <v>38.1</v>
      </c>
      <c r="P389" s="376">
        <v>435</v>
      </c>
      <c r="Q389" s="377">
        <v>37.299999999999997</v>
      </c>
      <c r="R389" s="327">
        <v>455</v>
      </c>
      <c r="S389" s="328">
        <v>40.5</v>
      </c>
      <c r="T389" s="376">
        <v>520</v>
      </c>
      <c r="U389" s="377">
        <v>43.9</v>
      </c>
      <c r="V389" s="311">
        <v>550</v>
      </c>
      <c r="W389" s="312">
        <v>45.3</v>
      </c>
      <c r="X389" s="114">
        <v>590</v>
      </c>
      <c r="Y389" s="115">
        <v>45.7</v>
      </c>
      <c r="Z389" s="20" t="s">
        <v>137</v>
      </c>
    </row>
    <row r="390" spans="1:26" s="12" customFormat="1" ht="13.5" customHeight="1">
      <c r="A390" s="20" t="s">
        <v>18</v>
      </c>
      <c r="B390" s="311">
        <v>360</v>
      </c>
      <c r="C390" s="312">
        <v>49.3</v>
      </c>
      <c r="D390" s="114">
        <v>385</v>
      </c>
      <c r="E390" s="115">
        <v>51</v>
      </c>
      <c r="F390" s="397">
        <v>360</v>
      </c>
      <c r="G390" s="398">
        <v>47.5</v>
      </c>
      <c r="H390" s="114">
        <v>300</v>
      </c>
      <c r="I390" s="115">
        <v>41.8</v>
      </c>
      <c r="J390" s="311">
        <v>315</v>
      </c>
      <c r="K390" s="312">
        <v>42.1</v>
      </c>
      <c r="L390" s="376">
        <v>295</v>
      </c>
      <c r="M390" s="377">
        <v>41.2</v>
      </c>
      <c r="N390" s="403">
        <v>285</v>
      </c>
      <c r="O390" s="404">
        <v>41.4</v>
      </c>
      <c r="P390" s="376">
        <v>240</v>
      </c>
      <c r="Q390" s="377">
        <v>36.299999999999997</v>
      </c>
      <c r="R390" s="327">
        <v>240</v>
      </c>
      <c r="S390" s="328">
        <v>36.6</v>
      </c>
      <c r="T390" s="376">
        <v>220</v>
      </c>
      <c r="U390" s="377">
        <v>35.9</v>
      </c>
      <c r="V390" s="311">
        <v>185</v>
      </c>
      <c r="W390" s="312">
        <v>33.5</v>
      </c>
      <c r="X390" s="114">
        <v>140</v>
      </c>
      <c r="Y390" s="115">
        <v>26.5</v>
      </c>
      <c r="Z390" s="20" t="s">
        <v>18</v>
      </c>
    </row>
    <row r="391" spans="1:26" s="12" customFormat="1" ht="13.5" customHeight="1">
      <c r="A391" s="7" t="s">
        <v>35</v>
      </c>
      <c r="B391" s="311">
        <v>1670</v>
      </c>
      <c r="C391" s="312">
        <v>46.6</v>
      </c>
      <c r="D391" s="114">
        <v>1810</v>
      </c>
      <c r="E391" s="115">
        <v>48.5</v>
      </c>
      <c r="F391" s="397">
        <v>1690</v>
      </c>
      <c r="G391" s="398">
        <v>46</v>
      </c>
      <c r="H391" s="114">
        <v>1530</v>
      </c>
      <c r="I391" s="115">
        <v>43.1</v>
      </c>
      <c r="J391" s="311">
        <v>1430</v>
      </c>
      <c r="K391" s="312">
        <v>41</v>
      </c>
      <c r="L391" s="376">
        <v>1280</v>
      </c>
      <c r="M391" s="377">
        <v>38.299999999999997</v>
      </c>
      <c r="N391" s="403">
        <v>1220</v>
      </c>
      <c r="O391" s="404">
        <v>37.6</v>
      </c>
      <c r="P391" s="376">
        <v>1100</v>
      </c>
      <c r="Q391" s="377">
        <v>35.700000000000003</v>
      </c>
      <c r="R391" s="327">
        <v>1115</v>
      </c>
      <c r="S391" s="328">
        <v>37.200000000000003</v>
      </c>
      <c r="T391" s="376">
        <v>1160</v>
      </c>
      <c r="U391" s="377">
        <v>38.5</v>
      </c>
      <c r="V391" s="311">
        <v>1200</v>
      </c>
      <c r="W391" s="312">
        <v>39.799999999999997</v>
      </c>
      <c r="X391" s="114">
        <v>1160</v>
      </c>
      <c r="Y391" s="115">
        <v>38</v>
      </c>
      <c r="Z391" s="7" t="s">
        <v>35</v>
      </c>
    </row>
    <row r="392" spans="1:26" s="12" customFormat="1" ht="13.5" customHeight="1">
      <c r="A392" s="7"/>
      <c r="B392" s="35"/>
      <c r="C392" s="36"/>
      <c r="D392" s="314"/>
      <c r="E392" s="315"/>
      <c r="F392" s="314"/>
      <c r="G392" s="315"/>
      <c r="H392" s="314"/>
      <c r="I392" s="315"/>
      <c r="J392" s="342"/>
      <c r="K392" s="343"/>
      <c r="L392" s="342"/>
      <c r="M392" s="343"/>
      <c r="N392" s="342"/>
      <c r="O392" s="343"/>
      <c r="P392" s="342"/>
      <c r="Q392" s="343"/>
      <c r="R392" s="342"/>
      <c r="S392" s="343"/>
      <c r="T392" s="344"/>
      <c r="U392" s="345"/>
      <c r="V392" s="342"/>
      <c r="W392" s="343"/>
      <c r="X392" s="314"/>
      <c r="Y392" s="315"/>
      <c r="Z392" s="7"/>
    </row>
    <row r="393" spans="1:26" s="165" customFormat="1" ht="13.5" customHeight="1">
      <c r="A393" s="164" t="s">
        <v>139</v>
      </c>
      <c r="B393" s="164" t="s">
        <v>385</v>
      </c>
      <c r="Y393" s="164" t="str">
        <f>B393</f>
        <v>Claimant unemployment of up to 3 months, numbers and % of all, 2018</v>
      </c>
    </row>
    <row r="394" spans="1:26" s="12" customFormat="1" ht="13.5" customHeight="1">
      <c r="B394" s="162">
        <v>43101</v>
      </c>
      <c r="C394" s="162">
        <v>43101</v>
      </c>
      <c r="D394" s="161">
        <v>43132</v>
      </c>
      <c r="E394" s="161">
        <v>43132</v>
      </c>
      <c r="F394" s="162">
        <v>43160</v>
      </c>
      <c r="G394" s="162">
        <v>43160</v>
      </c>
      <c r="H394" s="161">
        <v>43191</v>
      </c>
      <c r="I394" s="161">
        <v>43191</v>
      </c>
      <c r="J394" s="162">
        <v>43221</v>
      </c>
      <c r="K394" s="162">
        <v>43221</v>
      </c>
      <c r="L394" s="375">
        <v>43252</v>
      </c>
      <c r="M394" s="375">
        <v>43252</v>
      </c>
      <c r="N394" s="162">
        <v>43282</v>
      </c>
      <c r="O394" s="162">
        <v>43282</v>
      </c>
      <c r="P394" s="375">
        <v>43313</v>
      </c>
      <c r="Q394" s="375">
        <v>43313</v>
      </c>
      <c r="R394" s="162">
        <v>43344</v>
      </c>
      <c r="S394" s="162">
        <v>43344</v>
      </c>
      <c r="T394" s="375">
        <v>43374</v>
      </c>
      <c r="U394" s="375">
        <v>43374</v>
      </c>
      <c r="V394" s="162">
        <v>43405</v>
      </c>
      <c r="W394" s="162">
        <v>43405</v>
      </c>
      <c r="X394" s="258">
        <v>43442</v>
      </c>
      <c r="Y394" s="258">
        <v>43442</v>
      </c>
      <c r="Z394" s="7"/>
    </row>
    <row r="395" spans="1:26" s="12" customFormat="1" ht="13.5" customHeight="1">
      <c r="A395" s="20" t="s">
        <v>9</v>
      </c>
      <c r="B395" s="311">
        <v>138820</v>
      </c>
      <c r="C395" s="312">
        <v>32.299999999999997</v>
      </c>
      <c r="D395" s="114">
        <v>150925</v>
      </c>
      <c r="E395" s="115">
        <v>33.9</v>
      </c>
      <c r="F395" s="397">
        <v>150250</v>
      </c>
      <c r="G395" s="398">
        <v>33.6</v>
      </c>
      <c r="H395" s="114">
        <v>142065</v>
      </c>
      <c r="I395" s="115">
        <v>32.299999999999997</v>
      </c>
      <c r="J395" s="311">
        <v>128590</v>
      </c>
      <c r="K395" s="312">
        <v>29.8</v>
      </c>
      <c r="L395" s="376">
        <v>115985</v>
      </c>
      <c r="M395" s="377">
        <v>28</v>
      </c>
      <c r="N395" s="403">
        <v>107265</v>
      </c>
      <c r="O395" s="404">
        <v>26.9</v>
      </c>
      <c r="P395" s="376">
        <v>97425</v>
      </c>
      <c r="Q395" s="377">
        <v>25.5</v>
      </c>
      <c r="R395" s="434">
        <v>85020</v>
      </c>
      <c r="S395" s="435">
        <v>23.8</v>
      </c>
      <c r="T395" s="376">
        <v>77510</v>
      </c>
      <c r="U395" s="377">
        <v>22.9</v>
      </c>
      <c r="V395" s="311">
        <v>67795</v>
      </c>
      <c r="W395" s="312">
        <v>21.3</v>
      </c>
      <c r="X395" s="114">
        <v>49730</v>
      </c>
      <c r="Y395" s="115">
        <v>16.899999999999999</v>
      </c>
      <c r="Z395" s="20" t="s">
        <v>9</v>
      </c>
    </row>
    <row r="396" spans="1:26" s="12" customFormat="1" ht="13.5" customHeight="1">
      <c r="A396" s="20" t="s">
        <v>8</v>
      </c>
      <c r="B396" s="311">
        <v>146800</v>
      </c>
      <c r="C396" s="312">
        <v>32.1</v>
      </c>
      <c r="D396" s="114">
        <v>158870</v>
      </c>
      <c r="E396" s="115">
        <v>33.5</v>
      </c>
      <c r="F396" s="397">
        <v>157405</v>
      </c>
      <c r="G396" s="398">
        <v>33.1</v>
      </c>
      <c r="H396" s="114">
        <v>148275</v>
      </c>
      <c r="I396" s="115">
        <v>31.7</v>
      </c>
      <c r="J396" s="311">
        <v>133950</v>
      </c>
      <c r="K396" s="312">
        <v>29.3</v>
      </c>
      <c r="L396" s="376">
        <v>120785</v>
      </c>
      <c r="M396" s="377">
        <v>27.6</v>
      </c>
      <c r="N396" s="403">
        <v>112045</v>
      </c>
      <c r="O396" s="404">
        <v>26.6</v>
      </c>
      <c r="P396" s="376">
        <v>102210</v>
      </c>
      <c r="Q396" s="377">
        <v>25.2</v>
      </c>
      <c r="R396" s="434">
        <v>89465</v>
      </c>
      <c r="S396" s="435">
        <v>23.5</v>
      </c>
      <c r="T396" s="376">
        <v>81190</v>
      </c>
      <c r="U396" s="377">
        <v>22.6</v>
      </c>
      <c r="V396" s="311">
        <v>70810</v>
      </c>
      <c r="W396" s="312">
        <v>21</v>
      </c>
      <c r="X396" s="114">
        <v>51635</v>
      </c>
      <c r="Y396" s="115">
        <v>16.600000000000001</v>
      </c>
      <c r="Z396" s="20" t="s">
        <v>8</v>
      </c>
    </row>
    <row r="397" spans="1:26" s="12" customFormat="1" ht="13.5" customHeight="1">
      <c r="A397" s="20" t="s">
        <v>135</v>
      </c>
      <c r="B397" s="311">
        <v>14585</v>
      </c>
      <c r="C397" s="312">
        <v>36.299999999999997</v>
      </c>
      <c r="D397" s="114">
        <v>15855</v>
      </c>
      <c r="E397" s="115">
        <v>38.1</v>
      </c>
      <c r="F397" s="397">
        <v>15410</v>
      </c>
      <c r="G397" s="398">
        <v>37.200000000000003</v>
      </c>
      <c r="H397" s="114">
        <v>14335</v>
      </c>
      <c r="I397" s="115">
        <v>35.5</v>
      </c>
      <c r="J397" s="311">
        <v>13325</v>
      </c>
      <c r="K397" s="312">
        <v>33.700000000000003</v>
      </c>
      <c r="L397" s="376">
        <v>12055</v>
      </c>
      <c r="M397" s="377">
        <v>31.9</v>
      </c>
      <c r="N397" s="403">
        <v>10920</v>
      </c>
      <c r="O397" s="404">
        <v>30.5</v>
      </c>
      <c r="P397" s="376">
        <v>9695</v>
      </c>
      <c r="Q397" s="377">
        <v>28.2</v>
      </c>
      <c r="R397" s="434">
        <v>8690</v>
      </c>
      <c r="S397" s="435">
        <v>27</v>
      </c>
      <c r="T397" s="376">
        <v>7860</v>
      </c>
      <c r="U397" s="377">
        <v>25.7</v>
      </c>
      <c r="V397" s="311">
        <v>6800</v>
      </c>
      <c r="W397" s="312">
        <v>24</v>
      </c>
      <c r="X397" s="114">
        <v>5045</v>
      </c>
      <c r="Y397" s="115">
        <v>19.5</v>
      </c>
      <c r="Z397" s="20" t="s">
        <v>135</v>
      </c>
    </row>
    <row r="398" spans="1:26" s="12" customFormat="1" ht="13.5" customHeight="1">
      <c r="A398" s="20" t="s">
        <v>136</v>
      </c>
      <c r="B398" s="311">
        <v>8020</v>
      </c>
      <c r="C398" s="312">
        <v>37.9</v>
      </c>
      <c r="D398" s="114">
        <v>7995</v>
      </c>
      <c r="E398" s="115">
        <v>37.4</v>
      </c>
      <c r="F398" s="397">
        <v>7285</v>
      </c>
      <c r="G398" s="398">
        <v>35.1</v>
      </c>
      <c r="H398" s="114">
        <v>6220</v>
      </c>
      <c r="I398" s="115">
        <v>31.9</v>
      </c>
      <c r="J398" s="311">
        <v>5565</v>
      </c>
      <c r="K398" s="312">
        <v>29.6</v>
      </c>
      <c r="L398" s="376">
        <v>4990</v>
      </c>
      <c r="M398" s="377">
        <v>28.5</v>
      </c>
      <c r="N398" s="403">
        <v>4385</v>
      </c>
      <c r="O398" s="404">
        <v>26.7</v>
      </c>
      <c r="P398" s="376">
        <v>3715</v>
      </c>
      <c r="Q398" s="377">
        <v>23.9</v>
      </c>
      <c r="R398" s="434">
        <v>3035</v>
      </c>
      <c r="S398" s="435">
        <v>21.3</v>
      </c>
      <c r="T398" s="376">
        <v>2470</v>
      </c>
      <c r="U398" s="377">
        <v>18.899999999999999</v>
      </c>
      <c r="V398" s="311">
        <v>1995</v>
      </c>
      <c r="W398" s="312">
        <v>16.600000000000001</v>
      </c>
      <c r="X398" s="114">
        <v>1595</v>
      </c>
      <c r="Y398" s="115">
        <v>14.3</v>
      </c>
      <c r="Z398" s="20" t="s">
        <v>136</v>
      </c>
    </row>
    <row r="399" spans="1:26" s="12" customFormat="1" ht="13.5" customHeight="1">
      <c r="A399" s="20" t="s">
        <v>19</v>
      </c>
      <c r="B399" s="311">
        <v>70</v>
      </c>
      <c r="C399" s="312">
        <v>38.5</v>
      </c>
      <c r="D399" s="114">
        <v>60</v>
      </c>
      <c r="E399" s="115">
        <v>33</v>
      </c>
      <c r="F399" s="397">
        <v>30</v>
      </c>
      <c r="G399" s="398">
        <v>20.100000000000001</v>
      </c>
      <c r="H399" s="114">
        <v>20</v>
      </c>
      <c r="I399" s="115">
        <v>15.8</v>
      </c>
      <c r="J399" s="311">
        <v>10</v>
      </c>
      <c r="K399" s="312">
        <v>10.5</v>
      </c>
      <c r="L399" s="376">
        <v>10</v>
      </c>
      <c r="M399" s="377">
        <v>9.8000000000000007</v>
      </c>
      <c r="N399" s="403">
        <v>15</v>
      </c>
      <c r="O399" s="404">
        <v>12.9</v>
      </c>
      <c r="P399" s="376">
        <v>15</v>
      </c>
      <c r="Q399" s="377">
        <v>15.2</v>
      </c>
      <c r="R399" s="434">
        <v>15</v>
      </c>
      <c r="S399" s="435">
        <v>14.1</v>
      </c>
      <c r="T399" s="376">
        <v>10</v>
      </c>
      <c r="U399" s="377">
        <v>12.5</v>
      </c>
      <c r="V399" s="311">
        <v>10</v>
      </c>
      <c r="W399" s="312">
        <v>15.1</v>
      </c>
      <c r="X399" s="114">
        <v>15</v>
      </c>
      <c r="Y399" s="115">
        <v>18.600000000000001</v>
      </c>
      <c r="Z399" s="20" t="s">
        <v>19</v>
      </c>
    </row>
    <row r="400" spans="1:26" s="12" customFormat="1" ht="13.5" customHeight="1">
      <c r="A400" s="20" t="s">
        <v>20</v>
      </c>
      <c r="B400" s="311">
        <v>110</v>
      </c>
      <c r="C400" s="312">
        <v>45.2</v>
      </c>
      <c r="D400" s="114">
        <v>105</v>
      </c>
      <c r="E400" s="115">
        <v>44.8</v>
      </c>
      <c r="F400" s="397">
        <v>80</v>
      </c>
      <c r="G400" s="398">
        <v>37.6</v>
      </c>
      <c r="H400" s="114">
        <v>45</v>
      </c>
      <c r="I400" s="115">
        <v>25.1</v>
      </c>
      <c r="J400" s="311">
        <v>45</v>
      </c>
      <c r="K400" s="312">
        <v>25.6</v>
      </c>
      <c r="L400" s="376">
        <v>35</v>
      </c>
      <c r="M400" s="377">
        <v>24.5</v>
      </c>
      <c r="N400" s="403">
        <v>40</v>
      </c>
      <c r="O400" s="404">
        <v>26.6</v>
      </c>
      <c r="P400" s="376">
        <v>40</v>
      </c>
      <c r="Q400" s="377">
        <v>27.7</v>
      </c>
      <c r="R400" s="434">
        <v>50</v>
      </c>
      <c r="S400" s="435">
        <v>34.799999999999997</v>
      </c>
      <c r="T400" s="376">
        <v>30</v>
      </c>
      <c r="U400" s="377">
        <v>26.2</v>
      </c>
      <c r="V400" s="311">
        <v>25</v>
      </c>
      <c r="W400" s="312">
        <v>20.5</v>
      </c>
      <c r="X400" s="114">
        <v>15</v>
      </c>
      <c r="Y400" s="115">
        <v>14.7</v>
      </c>
      <c r="Z400" s="20" t="s">
        <v>20</v>
      </c>
    </row>
    <row r="401" spans="1:26" s="12" customFormat="1" ht="13.5" customHeight="1">
      <c r="A401" s="20" t="s">
        <v>21</v>
      </c>
      <c r="B401" s="311">
        <v>65</v>
      </c>
      <c r="C401" s="312">
        <v>38.700000000000003</v>
      </c>
      <c r="D401" s="114">
        <v>45</v>
      </c>
      <c r="E401" s="115">
        <v>30.4</v>
      </c>
      <c r="F401" s="397">
        <v>25</v>
      </c>
      <c r="G401" s="398">
        <v>19.399999999999999</v>
      </c>
      <c r="H401" s="114">
        <v>10</v>
      </c>
      <c r="I401" s="115">
        <v>9.6</v>
      </c>
      <c r="J401" s="311">
        <v>10</v>
      </c>
      <c r="K401" s="312">
        <v>8.5</v>
      </c>
      <c r="L401" s="376">
        <v>10</v>
      </c>
      <c r="M401" s="377">
        <v>11.6</v>
      </c>
      <c r="N401" s="403">
        <v>20</v>
      </c>
      <c r="O401" s="404">
        <v>21.2</v>
      </c>
      <c r="P401" s="376">
        <v>15</v>
      </c>
      <c r="Q401" s="377">
        <v>16.5</v>
      </c>
      <c r="R401" s="434">
        <v>15</v>
      </c>
      <c r="S401" s="435">
        <v>17.100000000000001</v>
      </c>
      <c r="T401" s="376">
        <v>15</v>
      </c>
      <c r="U401" s="377">
        <v>18.3</v>
      </c>
      <c r="V401" s="311">
        <v>10</v>
      </c>
      <c r="W401" s="312">
        <v>14.1</v>
      </c>
      <c r="X401" s="114">
        <v>10</v>
      </c>
      <c r="Y401" s="115">
        <v>14.5</v>
      </c>
      <c r="Z401" s="20" t="s">
        <v>21</v>
      </c>
    </row>
    <row r="402" spans="1:26" s="12" customFormat="1" ht="13.5" customHeight="1">
      <c r="A402" s="20" t="s">
        <v>22</v>
      </c>
      <c r="B402" s="311">
        <v>70</v>
      </c>
      <c r="C402" s="312">
        <v>49.6</v>
      </c>
      <c r="D402" s="114">
        <v>50</v>
      </c>
      <c r="E402" s="115">
        <v>39.5</v>
      </c>
      <c r="F402" s="397">
        <v>25</v>
      </c>
      <c r="G402" s="398">
        <v>24.3</v>
      </c>
      <c r="H402" s="114">
        <v>15</v>
      </c>
      <c r="I402" s="115">
        <v>14</v>
      </c>
      <c r="J402" s="311">
        <v>10</v>
      </c>
      <c r="K402" s="312">
        <v>13.6</v>
      </c>
      <c r="L402" s="376">
        <v>15</v>
      </c>
      <c r="M402" s="377">
        <v>19.100000000000001</v>
      </c>
      <c r="N402" s="403">
        <v>10</v>
      </c>
      <c r="O402" s="404">
        <v>19.7</v>
      </c>
      <c r="P402" s="376">
        <v>5</v>
      </c>
      <c r="Q402" s="377">
        <v>12.5</v>
      </c>
      <c r="R402" s="434">
        <v>5</v>
      </c>
      <c r="S402" s="435">
        <v>12</v>
      </c>
      <c r="T402" s="376">
        <v>10</v>
      </c>
      <c r="U402" s="377">
        <v>19.600000000000001</v>
      </c>
      <c r="V402" s="311">
        <v>10</v>
      </c>
      <c r="W402" s="312">
        <v>22</v>
      </c>
      <c r="X402" s="114">
        <v>10</v>
      </c>
      <c r="Y402" s="115">
        <v>21.3</v>
      </c>
      <c r="Z402" s="20" t="s">
        <v>22</v>
      </c>
    </row>
    <row r="403" spans="1:26" s="12" customFormat="1" ht="13.5" customHeight="1">
      <c r="A403" s="20" t="s">
        <v>23</v>
      </c>
      <c r="B403" s="311">
        <v>65</v>
      </c>
      <c r="C403" s="312">
        <v>30.4</v>
      </c>
      <c r="D403" s="114">
        <v>50</v>
      </c>
      <c r="E403" s="115">
        <v>25.6</v>
      </c>
      <c r="F403" s="397">
        <v>25</v>
      </c>
      <c r="G403" s="398">
        <v>15.8</v>
      </c>
      <c r="H403" s="114">
        <v>25</v>
      </c>
      <c r="I403" s="115">
        <v>19.3</v>
      </c>
      <c r="J403" s="311">
        <v>15</v>
      </c>
      <c r="K403" s="312">
        <v>10.6</v>
      </c>
      <c r="L403" s="376">
        <v>15</v>
      </c>
      <c r="M403" s="377">
        <v>12.4</v>
      </c>
      <c r="N403" s="403">
        <v>15</v>
      </c>
      <c r="O403" s="404">
        <v>14.9</v>
      </c>
      <c r="P403" s="376">
        <v>10</v>
      </c>
      <c r="Q403" s="377">
        <v>11.6</v>
      </c>
      <c r="R403" s="434">
        <v>10</v>
      </c>
      <c r="S403" s="435">
        <v>11.2</v>
      </c>
      <c r="T403" s="376">
        <v>10</v>
      </c>
      <c r="U403" s="377">
        <v>12.2</v>
      </c>
      <c r="V403" s="311">
        <v>10</v>
      </c>
      <c r="W403" s="312">
        <v>13.6</v>
      </c>
      <c r="X403" s="114">
        <v>15</v>
      </c>
      <c r="Y403" s="115">
        <v>19.399999999999999</v>
      </c>
      <c r="Z403" s="20" t="s">
        <v>23</v>
      </c>
    </row>
    <row r="404" spans="1:26" s="12" customFormat="1" ht="13.5" customHeight="1">
      <c r="A404" s="20" t="s">
        <v>24</v>
      </c>
      <c r="B404" s="311">
        <v>145</v>
      </c>
      <c r="C404" s="312">
        <v>40.200000000000003</v>
      </c>
      <c r="D404" s="114">
        <v>70</v>
      </c>
      <c r="E404" s="115">
        <v>23.7</v>
      </c>
      <c r="F404" s="397">
        <v>25</v>
      </c>
      <c r="G404" s="398">
        <v>8.8000000000000007</v>
      </c>
      <c r="H404" s="114">
        <v>20</v>
      </c>
      <c r="I404" s="115">
        <v>9.3000000000000007</v>
      </c>
      <c r="J404" s="311">
        <v>15</v>
      </c>
      <c r="K404" s="312">
        <v>7.8</v>
      </c>
      <c r="L404" s="376">
        <v>15</v>
      </c>
      <c r="M404" s="377">
        <v>10.199999999999999</v>
      </c>
      <c r="N404" s="403">
        <v>15</v>
      </c>
      <c r="O404" s="404">
        <v>11.1</v>
      </c>
      <c r="P404" s="376">
        <v>10</v>
      </c>
      <c r="Q404" s="377">
        <v>8.3000000000000007</v>
      </c>
      <c r="R404" s="434">
        <v>10</v>
      </c>
      <c r="S404" s="435">
        <v>10.4</v>
      </c>
      <c r="T404" s="376">
        <v>10</v>
      </c>
      <c r="U404" s="377">
        <v>12.4</v>
      </c>
      <c r="V404" s="311">
        <v>15</v>
      </c>
      <c r="W404" s="312">
        <v>16.3</v>
      </c>
      <c r="X404" s="114">
        <v>20</v>
      </c>
      <c r="Y404" s="115">
        <v>20.399999999999999</v>
      </c>
      <c r="Z404" s="20" t="s">
        <v>24</v>
      </c>
    </row>
    <row r="405" spans="1:26" s="12" customFormat="1" ht="13.5" customHeight="1">
      <c r="A405" s="20" t="s">
        <v>17</v>
      </c>
      <c r="B405" s="311">
        <v>390</v>
      </c>
      <c r="C405" s="312">
        <v>31.6</v>
      </c>
      <c r="D405" s="114">
        <v>255</v>
      </c>
      <c r="E405" s="115">
        <v>22.3</v>
      </c>
      <c r="F405" s="397">
        <v>155</v>
      </c>
      <c r="G405" s="398">
        <v>15.3</v>
      </c>
      <c r="H405" s="114">
        <v>80</v>
      </c>
      <c r="I405" s="115">
        <v>9.1</v>
      </c>
      <c r="J405" s="311">
        <v>75</v>
      </c>
      <c r="K405" s="312">
        <v>8.6</v>
      </c>
      <c r="L405" s="376">
        <v>65</v>
      </c>
      <c r="M405" s="377">
        <v>8.6999999999999993</v>
      </c>
      <c r="N405" s="403">
        <v>65</v>
      </c>
      <c r="O405" s="404">
        <v>9</v>
      </c>
      <c r="P405" s="376">
        <v>60</v>
      </c>
      <c r="Q405" s="377">
        <v>8.9</v>
      </c>
      <c r="R405" s="434">
        <v>55</v>
      </c>
      <c r="S405" s="435">
        <v>9</v>
      </c>
      <c r="T405" s="376">
        <v>55</v>
      </c>
      <c r="U405" s="377">
        <v>9.5</v>
      </c>
      <c r="V405" s="311">
        <v>60</v>
      </c>
      <c r="W405" s="312">
        <v>11.4</v>
      </c>
      <c r="X405" s="114">
        <v>65</v>
      </c>
      <c r="Y405" s="115">
        <v>12.4</v>
      </c>
      <c r="Z405" s="20" t="s">
        <v>17</v>
      </c>
    </row>
    <row r="406" spans="1:26" s="12" customFormat="1" ht="13.5" customHeight="1">
      <c r="A406" s="20" t="s">
        <v>137</v>
      </c>
      <c r="B406" s="311">
        <v>525</v>
      </c>
      <c r="C406" s="312">
        <v>40.1</v>
      </c>
      <c r="D406" s="114">
        <v>380</v>
      </c>
      <c r="E406" s="115">
        <v>32</v>
      </c>
      <c r="F406" s="397">
        <v>210</v>
      </c>
      <c r="G406" s="398">
        <v>20.6</v>
      </c>
      <c r="H406" s="114">
        <v>140</v>
      </c>
      <c r="I406" s="115">
        <v>15.8</v>
      </c>
      <c r="J406" s="311">
        <v>100</v>
      </c>
      <c r="K406" s="312">
        <v>13.2</v>
      </c>
      <c r="L406" s="376">
        <v>95</v>
      </c>
      <c r="M406" s="377">
        <v>14.7</v>
      </c>
      <c r="N406" s="403">
        <v>115</v>
      </c>
      <c r="O406" s="404">
        <v>17.8</v>
      </c>
      <c r="P406" s="376">
        <v>95</v>
      </c>
      <c r="Q406" s="377">
        <v>16.100000000000001</v>
      </c>
      <c r="R406" s="434">
        <v>100</v>
      </c>
      <c r="S406" s="435">
        <v>18.5</v>
      </c>
      <c r="T406" s="376">
        <v>90</v>
      </c>
      <c r="U406" s="377">
        <v>17.3</v>
      </c>
      <c r="V406" s="311">
        <v>80</v>
      </c>
      <c r="W406" s="312">
        <v>17</v>
      </c>
      <c r="X406" s="114">
        <v>85</v>
      </c>
      <c r="Y406" s="115">
        <v>17.8</v>
      </c>
      <c r="Z406" s="20" t="s">
        <v>137</v>
      </c>
    </row>
    <row r="407" spans="1:26" s="12" customFormat="1" ht="13.5" customHeight="1">
      <c r="A407" s="20" t="s">
        <v>18</v>
      </c>
      <c r="B407" s="311">
        <v>130</v>
      </c>
      <c r="C407" s="312">
        <v>24.4</v>
      </c>
      <c r="D407" s="114">
        <v>95</v>
      </c>
      <c r="E407" s="115">
        <v>19.5</v>
      </c>
      <c r="F407" s="397">
        <v>65</v>
      </c>
      <c r="G407" s="398">
        <v>15</v>
      </c>
      <c r="H407" s="114">
        <v>45</v>
      </c>
      <c r="I407" s="115">
        <v>11.2</v>
      </c>
      <c r="J407" s="311">
        <v>45</v>
      </c>
      <c r="K407" s="312">
        <v>11.7</v>
      </c>
      <c r="L407" s="376">
        <v>45</v>
      </c>
      <c r="M407" s="377">
        <v>12.2</v>
      </c>
      <c r="N407" s="403">
        <v>40</v>
      </c>
      <c r="O407" s="404">
        <v>11.6</v>
      </c>
      <c r="P407" s="376">
        <v>40</v>
      </c>
      <c r="Q407" s="377">
        <v>12</v>
      </c>
      <c r="R407" s="434">
        <v>35</v>
      </c>
      <c r="S407" s="435">
        <v>12.4</v>
      </c>
      <c r="T407" s="376">
        <v>30</v>
      </c>
      <c r="U407" s="377">
        <v>11.1</v>
      </c>
      <c r="V407" s="311">
        <v>35</v>
      </c>
      <c r="W407" s="312">
        <v>13.8</v>
      </c>
      <c r="X407" s="114">
        <v>35</v>
      </c>
      <c r="Y407" s="115">
        <v>14.3</v>
      </c>
      <c r="Z407" s="20" t="s">
        <v>18</v>
      </c>
    </row>
    <row r="408" spans="1:26" s="12" customFormat="1" ht="13.5" customHeight="1">
      <c r="A408" s="7" t="s">
        <v>35</v>
      </c>
      <c r="B408" s="311">
        <v>1045</v>
      </c>
      <c r="C408" s="312">
        <v>34</v>
      </c>
      <c r="D408" s="114">
        <v>725</v>
      </c>
      <c r="E408" s="115">
        <v>25.9</v>
      </c>
      <c r="F408" s="397">
        <v>435</v>
      </c>
      <c r="G408" s="398">
        <v>17.399999999999999</v>
      </c>
      <c r="H408" s="114">
        <v>265</v>
      </c>
      <c r="I408" s="115">
        <v>12.2</v>
      </c>
      <c r="J408" s="311">
        <v>220</v>
      </c>
      <c r="K408" s="312">
        <v>11</v>
      </c>
      <c r="L408" s="376">
        <v>205</v>
      </c>
      <c r="M408" s="377">
        <v>11.6</v>
      </c>
      <c r="N408" s="403">
        <v>215</v>
      </c>
      <c r="O408" s="404">
        <v>12.9</v>
      </c>
      <c r="P408" s="376">
        <v>195</v>
      </c>
      <c r="Q408" s="377">
        <v>12.2</v>
      </c>
      <c r="R408" s="434">
        <v>195</v>
      </c>
      <c r="S408" s="435">
        <v>13.2</v>
      </c>
      <c r="T408" s="376">
        <v>175</v>
      </c>
      <c r="U408" s="377">
        <v>12.8</v>
      </c>
      <c r="V408" s="311">
        <v>180</v>
      </c>
      <c r="W408" s="312">
        <v>14</v>
      </c>
      <c r="X408" s="114">
        <v>185</v>
      </c>
      <c r="Y408" s="115">
        <v>14.8</v>
      </c>
      <c r="Z408" s="7" t="s">
        <v>35</v>
      </c>
    </row>
    <row r="409" spans="1:26" s="12" customFormat="1" ht="13.5" customHeight="1">
      <c r="A409" s="7"/>
      <c r="B409" s="35"/>
      <c r="C409" s="36"/>
      <c r="D409" s="314"/>
      <c r="E409" s="315"/>
      <c r="F409" s="314"/>
      <c r="G409" s="315"/>
      <c r="H409" s="314"/>
      <c r="I409" s="315"/>
      <c r="J409" s="342"/>
      <c r="K409" s="343"/>
      <c r="L409" s="342"/>
      <c r="M409" s="343"/>
      <c r="N409" s="342"/>
      <c r="O409" s="343"/>
      <c r="P409" s="342"/>
      <c r="Q409" s="343"/>
      <c r="R409" s="342"/>
      <c r="S409" s="343"/>
      <c r="T409" s="344"/>
      <c r="U409" s="345"/>
      <c r="V409" s="342"/>
      <c r="W409" s="343"/>
      <c r="X409" s="314"/>
      <c r="Y409" s="315"/>
      <c r="Z409" s="7"/>
    </row>
    <row r="410" spans="1:26" s="165" customFormat="1" ht="13.5" customHeight="1">
      <c r="A410" s="164" t="s">
        <v>139</v>
      </c>
      <c r="B410" s="164" t="s">
        <v>389</v>
      </c>
      <c r="Y410" s="164" t="str">
        <f>B410</f>
        <v>Claimant unemployment of up to 3 months, numbers and % of all, 2019</v>
      </c>
    </row>
    <row r="411" spans="1:26" s="12" customFormat="1" ht="13.5" customHeight="1">
      <c r="B411" s="162">
        <v>43466</v>
      </c>
      <c r="C411" s="162">
        <v>43466</v>
      </c>
      <c r="D411" s="161">
        <v>43497</v>
      </c>
      <c r="E411" s="161">
        <v>43497</v>
      </c>
      <c r="F411" s="162">
        <v>43525</v>
      </c>
      <c r="G411" s="162">
        <v>43525</v>
      </c>
      <c r="H411" s="161">
        <v>43556</v>
      </c>
      <c r="I411" s="161">
        <v>43556</v>
      </c>
      <c r="J411" s="162">
        <v>43586</v>
      </c>
      <c r="K411" s="162">
        <v>43586</v>
      </c>
      <c r="L411" s="375">
        <v>43617</v>
      </c>
      <c r="M411" s="375">
        <v>43617</v>
      </c>
      <c r="N411" s="162">
        <v>43647</v>
      </c>
      <c r="O411" s="162">
        <v>43647</v>
      </c>
      <c r="P411" s="375">
        <v>43678</v>
      </c>
      <c r="Q411" s="375">
        <v>43678</v>
      </c>
      <c r="R411" s="162">
        <v>43709</v>
      </c>
      <c r="S411" s="162">
        <v>43709</v>
      </c>
      <c r="T411" s="375">
        <v>43739</v>
      </c>
      <c r="U411" s="375">
        <v>43739</v>
      </c>
      <c r="V411" s="162">
        <v>43770</v>
      </c>
      <c r="W411" s="162">
        <v>43770</v>
      </c>
      <c r="X411" s="375">
        <v>43807</v>
      </c>
      <c r="Y411" s="375">
        <v>43807</v>
      </c>
      <c r="Z411" s="7"/>
    </row>
    <row r="412" spans="1:26" s="12" customFormat="1" ht="13.5" customHeight="1">
      <c r="A412" s="20" t="s">
        <v>9</v>
      </c>
      <c r="B412" s="461">
        <v>35570</v>
      </c>
      <c r="C412" s="460">
        <v>12.2</v>
      </c>
      <c r="D412" s="114">
        <v>30495</v>
      </c>
      <c r="E412" s="115">
        <v>11.7</v>
      </c>
      <c r="F412" s="397">
        <v>25570</v>
      </c>
      <c r="G412" s="398">
        <v>10.5</v>
      </c>
      <c r="H412" s="114">
        <v>23385</v>
      </c>
      <c r="I412" s="115">
        <v>10.199999999999999</v>
      </c>
      <c r="J412" s="421">
        <v>20240</v>
      </c>
      <c r="K412" s="422">
        <v>9.3000000000000007</v>
      </c>
      <c r="L412" s="376"/>
      <c r="M412" s="377"/>
      <c r="N412" s="403"/>
      <c r="O412" s="404"/>
      <c r="P412" s="376"/>
      <c r="Q412" s="377"/>
      <c r="R412" s="461"/>
      <c r="S412" s="460"/>
      <c r="T412" s="376"/>
      <c r="U412" s="377"/>
      <c r="V412" s="311"/>
      <c r="W412" s="312"/>
      <c r="X412" s="114"/>
      <c r="Y412" s="115"/>
      <c r="Z412" s="20" t="s">
        <v>9</v>
      </c>
    </row>
    <row r="413" spans="1:26" s="12" customFormat="1" ht="13.5" customHeight="1">
      <c r="A413" s="20" t="s">
        <v>8</v>
      </c>
      <c r="B413" s="461">
        <v>36785</v>
      </c>
      <c r="C413" s="460">
        <v>11.9</v>
      </c>
      <c r="D413" s="114">
        <v>31760</v>
      </c>
      <c r="E413" s="115">
        <v>11.4</v>
      </c>
      <c r="F413" s="397">
        <v>26805</v>
      </c>
      <c r="G413" s="398">
        <v>10.3</v>
      </c>
      <c r="H413" s="114">
        <v>24595</v>
      </c>
      <c r="I413" s="115">
        <v>10</v>
      </c>
      <c r="J413" s="421">
        <v>21295</v>
      </c>
      <c r="K413" s="422">
        <v>9.1999999999999993</v>
      </c>
      <c r="L413" s="376"/>
      <c r="M413" s="377"/>
      <c r="N413" s="403"/>
      <c r="O413" s="404"/>
      <c r="P413" s="376"/>
      <c r="Q413" s="377"/>
      <c r="R413" s="461"/>
      <c r="S413" s="460"/>
      <c r="T413" s="376"/>
      <c r="U413" s="377"/>
      <c r="V413" s="311"/>
      <c r="W413" s="312"/>
      <c r="X413" s="114"/>
      <c r="Y413" s="115"/>
      <c r="Z413" s="20" t="s">
        <v>8</v>
      </c>
    </row>
    <row r="414" spans="1:26" s="12" customFormat="1" ht="13.5" customHeight="1">
      <c r="A414" s="20" t="s">
        <v>135</v>
      </c>
      <c r="B414" s="461">
        <v>3660</v>
      </c>
      <c r="C414" s="460">
        <v>14.2</v>
      </c>
      <c r="D414" s="114">
        <v>3260</v>
      </c>
      <c r="E414" s="115">
        <v>14.3</v>
      </c>
      <c r="F414" s="397">
        <v>2855</v>
      </c>
      <c r="G414" s="398">
        <v>13.4</v>
      </c>
      <c r="H414" s="114">
        <v>2605</v>
      </c>
      <c r="I414" s="115">
        <v>13</v>
      </c>
      <c r="J414" s="421">
        <v>2355</v>
      </c>
      <c r="K414" s="422">
        <v>12.4</v>
      </c>
      <c r="L414" s="376"/>
      <c r="M414" s="377"/>
      <c r="N414" s="403"/>
      <c r="O414" s="404"/>
      <c r="P414" s="376"/>
      <c r="Q414" s="377"/>
      <c r="R414" s="461"/>
      <c r="S414" s="460"/>
      <c r="T414" s="376"/>
      <c r="U414" s="377"/>
      <c r="V414" s="311"/>
      <c r="W414" s="312"/>
      <c r="X414" s="114"/>
      <c r="Y414" s="115"/>
      <c r="Z414" s="20" t="s">
        <v>135</v>
      </c>
    </row>
    <row r="415" spans="1:26" s="12" customFormat="1" ht="13.5" customHeight="1">
      <c r="A415" s="20" t="s">
        <v>136</v>
      </c>
      <c r="B415" s="461">
        <v>1365</v>
      </c>
      <c r="C415" s="460">
        <v>12.2</v>
      </c>
      <c r="D415" s="114">
        <v>1995</v>
      </c>
      <c r="E415" s="115">
        <v>18.5</v>
      </c>
      <c r="F415" s="397">
        <v>1775</v>
      </c>
      <c r="G415" s="398">
        <v>17.5</v>
      </c>
      <c r="H415" s="114">
        <v>1570</v>
      </c>
      <c r="I415" s="115">
        <v>16.399999999999999</v>
      </c>
      <c r="J415" s="421">
        <v>1280</v>
      </c>
      <c r="K415" s="422">
        <v>14.1</v>
      </c>
      <c r="L415" s="376"/>
      <c r="M415" s="377"/>
      <c r="N415" s="403"/>
      <c r="O415" s="404"/>
      <c r="P415" s="376"/>
      <c r="Q415" s="377"/>
      <c r="R415" s="461"/>
      <c r="S415" s="460"/>
      <c r="T415" s="376"/>
      <c r="U415" s="377"/>
      <c r="V415" s="311"/>
      <c r="W415" s="312"/>
      <c r="X415" s="114"/>
      <c r="Y415" s="115"/>
      <c r="Z415" s="20" t="s">
        <v>136</v>
      </c>
    </row>
    <row r="416" spans="1:26" s="12" customFormat="1" ht="13.5" customHeight="1">
      <c r="A416" s="20" t="s">
        <v>19</v>
      </c>
      <c r="B416" s="461">
        <v>10</v>
      </c>
      <c r="C416" s="460">
        <v>14.3</v>
      </c>
      <c r="D416" s="114">
        <v>15</v>
      </c>
      <c r="E416" s="115">
        <v>21.4</v>
      </c>
      <c r="F416" s="397">
        <v>15</v>
      </c>
      <c r="G416" s="398">
        <v>18.8</v>
      </c>
      <c r="H416" s="114">
        <v>10</v>
      </c>
      <c r="I416" s="115">
        <v>13.4</v>
      </c>
      <c r="J416" s="421">
        <v>5</v>
      </c>
      <c r="K416" s="422">
        <v>9.6999999999999993</v>
      </c>
      <c r="L416" s="376"/>
      <c r="M416" s="377"/>
      <c r="N416" s="403"/>
      <c r="O416" s="404"/>
      <c r="P416" s="376"/>
      <c r="Q416" s="377"/>
      <c r="R416" s="461"/>
      <c r="S416" s="460"/>
      <c r="T416" s="376"/>
      <c r="U416" s="377"/>
      <c r="V416" s="311"/>
      <c r="W416" s="312"/>
      <c r="X416" s="114"/>
      <c r="Y416" s="115"/>
      <c r="Z416" s="20" t="s">
        <v>19</v>
      </c>
    </row>
    <row r="417" spans="1:26" s="12" customFormat="1" ht="13.5" customHeight="1">
      <c r="A417" s="20" t="s">
        <v>20</v>
      </c>
      <c r="B417" s="461">
        <v>10</v>
      </c>
      <c r="C417" s="460">
        <v>11.8</v>
      </c>
      <c r="D417" s="114">
        <v>25</v>
      </c>
      <c r="E417" s="115">
        <v>24</v>
      </c>
      <c r="F417" s="397">
        <v>15</v>
      </c>
      <c r="G417" s="398">
        <v>15.7</v>
      </c>
      <c r="H417" s="114">
        <v>20</v>
      </c>
      <c r="I417" s="115">
        <v>21.5</v>
      </c>
      <c r="J417" s="421">
        <v>20</v>
      </c>
      <c r="K417" s="422">
        <v>20</v>
      </c>
      <c r="L417" s="376"/>
      <c r="M417" s="377"/>
      <c r="N417" s="403"/>
      <c r="O417" s="404"/>
      <c r="P417" s="376"/>
      <c r="Q417" s="377"/>
      <c r="R417" s="461"/>
      <c r="S417" s="460"/>
      <c r="T417" s="376"/>
      <c r="U417" s="377"/>
      <c r="V417" s="311"/>
      <c r="W417" s="312"/>
      <c r="X417" s="114"/>
      <c r="Y417" s="115"/>
      <c r="Z417" s="20" t="s">
        <v>20</v>
      </c>
    </row>
    <row r="418" spans="1:26" s="12" customFormat="1" ht="13.5" customHeight="1">
      <c r="A418" s="20" t="s">
        <v>21</v>
      </c>
      <c r="B418" s="461">
        <v>10</v>
      </c>
      <c r="C418" s="460">
        <v>10.5</v>
      </c>
      <c r="D418" s="114">
        <v>15</v>
      </c>
      <c r="E418" s="115">
        <v>19.7</v>
      </c>
      <c r="F418" s="397">
        <v>10</v>
      </c>
      <c r="G418" s="398">
        <v>16.7</v>
      </c>
      <c r="H418" s="114">
        <v>10</v>
      </c>
      <c r="I418" s="115">
        <v>14.9</v>
      </c>
      <c r="J418" s="421">
        <v>10</v>
      </c>
      <c r="K418" s="422">
        <v>14.5</v>
      </c>
      <c r="L418" s="376"/>
      <c r="M418" s="377"/>
      <c r="N418" s="403"/>
      <c r="O418" s="404"/>
      <c r="P418" s="376"/>
      <c r="Q418" s="377"/>
      <c r="R418" s="461"/>
      <c r="S418" s="460"/>
      <c r="T418" s="376"/>
      <c r="U418" s="377"/>
      <c r="V418" s="311"/>
      <c r="W418" s="312"/>
      <c r="X418" s="114"/>
      <c r="Y418" s="115"/>
      <c r="Z418" s="20" t="s">
        <v>21</v>
      </c>
    </row>
    <row r="419" spans="1:26" s="12" customFormat="1" ht="13.5" customHeight="1">
      <c r="A419" s="20" t="s">
        <v>22</v>
      </c>
      <c r="B419" s="461">
        <v>10</v>
      </c>
      <c r="C419" s="460">
        <v>17</v>
      </c>
      <c r="D419" s="114">
        <v>15</v>
      </c>
      <c r="E419" s="115">
        <v>25.5</v>
      </c>
      <c r="F419" s="397">
        <v>10</v>
      </c>
      <c r="G419" s="398">
        <v>19.600000000000001</v>
      </c>
      <c r="H419" s="114">
        <v>10</v>
      </c>
      <c r="I419" s="115">
        <v>24.5</v>
      </c>
      <c r="J419" s="421">
        <v>10</v>
      </c>
      <c r="K419" s="422">
        <v>21.3</v>
      </c>
      <c r="L419" s="376"/>
      <c r="M419" s="377"/>
      <c r="N419" s="403"/>
      <c r="O419" s="404"/>
      <c r="P419" s="376"/>
      <c r="Q419" s="377"/>
      <c r="R419" s="461"/>
      <c r="S419" s="460"/>
      <c r="T419" s="376"/>
      <c r="U419" s="377"/>
      <c r="V419" s="311"/>
      <c r="W419" s="312"/>
      <c r="X419" s="114"/>
      <c r="Y419" s="115"/>
      <c r="Z419" s="20" t="s">
        <v>22</v>
      </c>
    </row>
    <row r="420" spans="1:26" s="12" customFormat="1" ht="13.5" customHeight="1">
      <c r="A420" s="20" t="s">
        <v>23</v>
      </c>
      <c r="B420" s="461">
        <v>15</v>
      </c>
      <c r="C420" s="460">
        <v>18.3</v>
      </c>
      <c r="D420" s="114">
        <v>20</v>
      </c>
      <c r="E420" s="115">
        <v>27.6</v>
      </c>
      <c r="F420" s="397">
        <v>15</v>
      </c>
      <c r="G420" s="398">
        <v>24.6</v>
      </c>
      <c r="H420" s="114">
        <v>20</v>
      </c>
      <c r="I420" s="115">
        <v>26.9</v>
      </c>
      <c r="J420" s="421">
        <v>15</v>
      </c>
      <c r="K420" s="422">
        <v>20.6</v>
      </c>
      <c r="L420" s="376"/>
      <c r="M420" s="377"/>
      <c r="N420" s="403"/>
      <c r="O420" s="404"/>
      <c r="P420" s="376"/>
      <c r="Q420" s="377"/>
      <c r="R420" s="461"/>
      <c r="S420" s="460"/>
      <c r="T420" s="376"/>
      <c r="U420" s="377"/>
      <c r="V420" s="311"/>
      <c r="W420" s="312"/>
      <c r="X420" s="114"/>
      <c r="Y420" s="115"/>
      <c r="Z420" s="20" t="s">
        <v>23</v>
      </c>
    </row>
    <row r="421" spans="1:26" s="12" customFormat="1" ht="13.5" customHeight="1">
      <c r="A421" s="20" t="s">
        <v>24</v>
      </c>
      <c r="B421" s="461">
        <v>25</v>
      </c>
      <c r="C421" s="460">
        <v>23.1</v>
      </c>
      <c r="D421" s="114">
        <v>25</v>
      </c>
      <c r="E421" s="115">
        <v>23.3</v>
      </c>
      <c r="F421" s="397">
        <v>15</v>
      </c>
      <c r="G421" s="398">
        <v>16.7</v>
      </c>
      <c r="H421" s="114">
        <v>15</v>
      </c>
      <c r="I421" s="115">
        <v>16</v>
      </c>
      <c r="J421" s="421">
        <v>5</v>
      </c>
      <c r="K421" s="422">
        <v>8</v>
      </c>
      <c r="L421" s="376"/>
      <c r="M421" s="377"/>
      <c r="N421" s="403"/>
      <c r="O421" s="404"/>
      <c r="P421" s="376"/>
      <c r="Q421" s="377"/>
      <c r="R421" s="461"/>
      <c r="S421" s="460"/>
      <c r="T421" s="376"/>
      <c r="U421" s="377"/>
      <c r="V421" s="311"/>
      <c r="W421" s="312"/>
      <c r="X421" s="114"/>
      <c r="Y421" s="115"/>
      <c r="Z421" s="20" t="s">
        <v>24</v>
      </c>
    </row>
    <row r="422" spans="1:26" s="12" customFormat="1" ht="13.5" customHeight="1">
      <c r="A422" s="20" t="s">
        <v>17</v>
      </c>
      <c r="B422" s="461">
        <v>60</v>
      </c>
      <c r="C422" s="460">
        <v>10.9</v>
      </c>
      <c r="D422" s="114">
        <v>75</v>
      </c>
      <c r="E422" s="115">
        <v>14.7</v>
      </c>
      <c r="F422" s="397">
        <v>65</v>
      </c>
      <c r="G422" s="398">
        <v>13.2</v>
      </c>
      <c r="H422" s="114">
        <v>55</v>
      </c>
      <c r="I422" s="115">
        <v>12.5</v>
      </c>
      <c r="J422" s="421">
        <v>50</v>
      </c>
      <c r="K422" s="422">
        <v>11.4</v>
      </c>
      <c r="L422" s="376"/>
      <c r="M422" s="377"/>
      <c r="N422" s="403"/>
      <c r="O422" s="404"/>
      <c r="P422" s="376"/>
      <c r="Q422" s="377"/>
      <c r="R422" s="461"/>
      <c r="S422" s="460"/>
      <c r="T422" s="376"/>
      <c r="U422" s="377"/>
      <c r="V422" s="311"/>
      <c r="W422" s="312"/>
      <c r="X422" s="114"/>
      <c r="Y422" s="115"/>
      <c r="Z422" s="20" t="s">
        <v>17</v>
      </c>
    </row>
    <row r="423" spans="1:26" s="12" customFormat="1" ht="13.5" customHeight="1">
      <c r="A423" s="20" t="s">
        <v>137</v>
      </c>
      <c r="B423" s="461">
        <v>75</v>
      </c>
      <c r="C423" s="460">
        <v>16</v>
      </c>
      <c r="D423" s="114">
        <v>110</v>
      </c>
      <c r="E423" s="115">
        <v>23.5</v>
      </c>
      <c r="F423" s="397">
        <v>80</v>
      </c>
      <c r="G423" s="398">
        <v>18.399999999999999</v>
      </c>
      <c r="H423" s="114">
        <v>80</v>
      </c>
      <c r="I423" s="115">
        <v>19.3</v>
      </c>
      <c r="J423" s="421">
        <v>60</v>
      </c>
      <c r="K423" s="422">
        <v>15.5</v>
      </c>
      <c r="L423" s="376"/>
      <c r="M423" s="377"/>
      <c r="N423" s="403"/>
      <c r="O423" s="404"/>
      <c r="P423" s="376"/>
      <c r="Q423" s="377"/>
      <c r="R423" s="461"/>
      <c r="S423" s="460"/>
      <c r="T423" s="376"/>
      <c r="U423" s="377"/>
      <c r="V423" s="311"/>
      <c r="W423" s="312"/>
      <c r="X423" s="114"/>
      <c r="Y423" s="115"/>
      <c r="Z423" s="20" t="s">
        <v>137</v>
      </c>
    </row>
    <row r="424" spans="1:26" s="12" customFormat="1" ht="13.5" customHeight="1">
      <c r="A424" s="20" t="s">
        <v>18</v>
      </c>
      <c r="B424" s="461">
        <v>30</v>
      </c>
      <c r="C424" s="460">
        <v>13.3</v>
      </c>
      <c r="D424" s="114">
        <v>50</v>
      </c>
      <c r="E424" s="115">
        <v>20</v>
      </c>
      <c r="F424" s="397">
        <v>50</v>
      </c>
      <c r="G424" s="398">
        <v>21.5</v>
      </c>
      <c r="H424" s="114">
        <v>40</v>
      </c>
      <c r="I424" s="115">
        <v>18</v>
      </c>
      <c r="J424" s="421">
        <v>40</v>
      </c>
      <c r="K424" s="422">
        <v>16.899999999999999</v>
      </c>
      <c r="L424" s="376"/>
      <c r="M424" s="377"/>
      <c r="N424" s="403"/>
      <c r="O424" s="404"/>
      <c r="P424" s="376"/>
      <c r="Q424" s="377"/>
      <c r="R424" s="461"/>
      <c r="S424" s="460"/>
      <c r="T424" s="376"/>
      <c r="U424" s="377"/>
      <c r="V424" s="311"/>
      <c r="W424" s="312"/>
      <c r="X424" s="114"/>
      <c r="Y424" s="115"/>
      <c r="Z424" s="20" t="s">
        <v>18</v>
      </c>
    </row>
    <row r="425" spans="1:26" s="12" customFormat="1" ht="13.5" customHeight="1">
      <c r="A425" s="7" t="s">
        <v>35</v>
      </c>
      <c r="B425" s="461">
        <v>165</v>
      </c>
      <c r="C425" s="460">
        <v>13.3</v>
      </c>
      <c r="D425" s="114">
        <v>235</v>
      </c>
      <c r="E425" s="115">
        <v>19.2</v>
      </c>
      <c r="F425" s="397">
        <v>195</v>
      </c>
      <c r="G425" s="398">
        <v>16.899999999999999</v>
      </c>
      <c r="H425" s="114">
        <v>180</v>
      </c>
      <c r="I425" s="115">
        <v>16.3</v>
      </c>
      <c r="J425" s="421">
        <v>150</v>
      </c>
      <c r="K425" s="422">
        <v>14.2</v>
      </c>
      <c r="L425" s="376"/>
      <c r="M425" s="377"/>
      <c r="N425" s="403"/>
      <c r="O425" s="404"/>
      <c r="P425" s="376"/>
      <c r="Q425" s="377"/>
      <c r="R425" s="461"/>
      <c r="S425" s="460"/>
      <c r="T425" s="376"/>
      <c r="U425" s="377"/>
      <c r="V425" s="311"/>
      <c r="W425" s="312"/>
      <c r="X425" s="114"/>
      <c r="Y425" s="115"/>
      <c r="Z425" s="7" t="s">
        <v>35</v>
      </c>
    </row>
    <row r="426" spans="1:26" s="12" customFormat="1" ht="13.5" customHeight="1">
      <c r="A426" s="7"/>
      <c r="B426" s="35"/>
      <c r="C426" s="36"/>
      <c r="D426" s="314"/>
      <c r="E426" s="315"/>
      <c r="F426" s="314"/>
      <c r="G426" s="315"/>
      <c r="H426" s="314"/>
      <c r="I426" s="315"/>
      <c r="J426" s="342"/>
      <c r="K426" s="343"/>
      <c r="L426" s="342"/>
      <c r="M426" s="343"/>
      <c r="N426" s="342"/>
      <c r="O426" s="343"/>
      <c r="P426" s="342"/>
      <c r="Q426" s="343"/>
      <c r="R426" s="342"/>
      <c r="S426" s="343"/>
      <c r="T426" s="344"/>
      <c r="U426" s="345"/>
      <c r="V426" s="342"/>
      <c r="W426" s="343"/>
      <c r="X426" s="314"/>
      <c r="Y426" s="315"/>
      <c r="Z426" s="7"/>
    </row>
    <row r="427" spans="1:26" ht="13.5" customHeight="1">
      <c r="A427" s="228" t="s">
        <v>171</v>
      </c>
      <c r="D427" s="331"/>
      <c r="E427" s="331"/>
      <c r="F427" s="331"/>
      <c r="G427" s="331"/>
      <c r="H427" s="331"/>
      <c r="I427" s="331"/>
      <c r="J427" s="331"/>
      <c r="K427" s="331"/>
      <c r="L427" s="331"/>
      <c r="M427" s="331"/>
      <c r="N427" s="331"/>
      <c r="O427" s="331"/>
      <c r="P427" s="331"/>
      <c r="Q427" s="331"/>
      <c r="R427" s="331"/>
      <c r="S427" s="331"/>
      <c r="T427" s="331"/>
      <c r="U427" s="331"/>
      <c r="V427" s="331"/>
      <c r="W427" s="331"/>
      <c r="X427" s="331"/>
      <c r="Y427" s="331"/>
    </row>
    <row r="428" spans="1:26" s="166" customFormat="1" ht="13.5" customHeight="1">
      <c r="A428" s="167" t="s">
        <v>142</v>
      </c>
      <c r="Y428" s="167" t="str">
        <f>A428</f>
        <v>Number by age and % of all claimants</v>
      </c>
    </row>
    <row r="429" spans="1:26" s="166" customFormat="1" ht="13.5" customHeight="1">
      <c r="A429" s="167" t="s">
        <v>148</v>
      </c>
      <c r="B429" s="168" t="s">
        <v>143</v>
      </c>
      <c r="C429" s="168" t="s">
        <v>144</v>
      </c>
      <c r="D429" s="168" t="s">
        <v>143</v>
      </c>
      <c r="E429" s="168" t="s">
        <v>144</v>
      </c>
      <c r="F429" s="168" t="s">
        <v>143</v>
      </c>
      <c r="G429" s="168" t="s">
        <v>144</v>
      </c>
      <c r="H429" s="168" t="s">
        <v>143</v>
      </c>
      <c r="I429" s="168" t="s">
        <v>144</v>
      </c>
      <c r="J429" s="168" t="s">
        <v>143</v>
      </c>
      <c r="K429" s="168" t="s">
        <v>144</v>
      </c>
      <c r="L429" s="168" t="s">
        <v>143</v>
      </c>
      <c r="M429" s="168" t="s">
        <v>144</v>
      </c>
      <c r="N429" s="169" t="str">
        <f t="shared" ref="N429:Y429" si="13">L429</f>
        <v>16-24 yrs</v>
      </c>
      <c r="O429" s="169" t="str">
        <f t="shared" si="13"/>
        <v>% of all unemp</v>
      </c>
      <c r="P429" s="169" t="str">
        <f t="shared" si="13"/>
        <v>16-24 yrs</v>
      </c>
      <c r="Q429" s="169" t="str">
        <f t="shared" si="13"/>
        <v>% of all unemp</v>
      </c>
      <c r="R429" s="169" t="str">
        <f t="shared" si="13"/>
        <v>16-24 yrs</v>
      </c>
      <c r="S429" s="169" t="str">
        <f t="shared" si="13"/>
        <v>% of all unemp</v>
      </c>
      <c r="T429" s="169" t="str">
        <f t="shared" si="13"/>
        <v>16-24 yrs</v>
      </c>
      <c r="U429" s="169" t="str">
        <f t="shared" si="13"/>
        <v>% of all unemp</v>
      </c>
      <c r="V429" s="169" t="str">
        <f t="shared" si="13"/>
        <v>16-24 yrs</v>
      </c>
      <c r="W429" s="169" t="str">
        <f t="shared" si="13"/>
        <v>% of all unemp</v>
      </c>
      <c r="X429" s="169" t="str">
        <f t="shared" si="13"/>
        <v>16-24 yrs</v>
      </c>
      <c r="Y429" s="169" t="str">
        <f t="shared" si="13"/>
        <v>% of all unemp</v>
      </c>
      <c r="Z429" s="168"/>
    </row>
    <row r="430" spans="1:26" s="12" customFormat="1" ht="13.5" customHeight="1">
      <c r="B430" s="162">
        <v>41275</v>
      </c>
      <c r="C430" s="162">
        <v>41275</v>
      </c>
      <c r="D430" s="258">
        <f t="shared" ref="D430:Y430" si="14">B430+31</f>
        <v>41306</v>
      </c>
      <c r="E430" s="258">
        <f t="shared" si="14"/>
        <v>41306</v>
      </c>
      <c r="F430" s="55">
        <f t="shared" si="14"/>
        <v>41337</v>
      </c>
      <c r="G430" s="55">
        <f t="shared" si="14"/>
        <v>41337</v>
      </c>
      <c r="H430" s="258">
        <f t="shared" si="14"/>
        <v>41368</v>
      </c>
      <c r="I430" s="258">
        <f t="shared" si="14"/>
        <v>41368</v>
      </c>
      <c r="J430" s="55">
        <f t="shared" si="14"/>
        <v>41399</v>
      </c>
      <c r="K430" s="55">
        <f t="shared" si="14"/>
        <v>41399</v>
      </c>
      <c r="L430" s="258">
        <f t="shared" si="14"/>
        <v>41430</v>
      </c>
      <c r="M430" s="258">
        <f t="shared" si="14"/>
        <v>41430</v>
      </c>
      <c r="N430" s="55">
        <f t="shared" si="14"/>
        <v>41461</v>
      </c>
      <c r="O430" s="55">
        <f t="shared" si="14"/>
        <v>41461</v>
      </c>
      <c r="P430" s="258">
        <f t="shared" si="14"/>
        <v>41492</v>
      </c>
      <c r="Q430" s="258">
        <f t="shared" si="14"/>
        <v>41492</v>
      </c>
      <c r="R430" s="55">
        <f t="shared" si="14"/>
        <v>41523</v>
      </c>
      <c r="S430" s="55">
        <f t="shared" si="14"/>
        <v>41523</v>
      </c>
      <c r="T430" s="258">
        <f t="shared" si="14"/>
        <v>41554</v>
      </c>
      <c r="U430" s="258">
        <f t="shared" si="14"/>
        <v>41554</v>
      </c>
      <c r="V430" s="55">
        <f t="shared" si="14"/>
        <v>41585</v>
      </c>
      <c r="W430" s="55">
        <f t="shared" si="14"/>
        <v>41585</v>
      </c>
      <c r="X430" s="258">
        <f t="shared" si="14"/>
        <v>41616</v>
      </c>
      <c r="Y430" s="258">
        <f t="shared" si="14"/>
        <v>41616</v>
      </c>
    </row>
    <row r="431" spans="1:26" s="12" customFormat="1" ht="13.5" customHeight="1">
      <c r="A431" s="20" t="s">
        <v>9</v>
      </c>
      <c r="B431" s="254">
        <v>404730</v>
      </c>
      <c r="C431" s="255">
        <v>26.8</v>
      </c>
      <c r="D431" s="114">
        <v>420220</v>
      </c>
      <c r="E431" s="115">
        <v>27.2</v>
      </c>
      <c r="F431" s="35">
        <v>410975</v>
      </c>
      <c r="G431" s="36">
        <v>27.1</v>
      </c>
      <c r="H431" s="114">
        <v>388785</v>
      </c>
      <c r="I431" s="115">
        <v>26.4</v>
      </c>
      <c r="J431" s="35">
        <v>373405</v>
      </c>
      <c r="K431" s="36">
        <v>26.1</v>
      </c>
      <c r="L431" s="114">
        <v>356830</v>
      </c>
      <c r="M431" s="115">
        <v>25.9</v>
      </c>
      <c r="N431" s="35">
        <v>359680</v>
      </c>
      <c r="O431" s="36">
        <v>26.6</v>
      </c>
      <c r="P431" s="114">
        <v>353800</v>
      </c>
      <c r="Q431" s="115">
        <v>26.7</v>
      </c>
      <c r="R431" s="35">
        <v>338135</v>
      </c>
      <c r="S431" s="36">
        <v>26.8</v>
      </c>
      <c r="T431" s="114">
        <v>317600</v>
      </c>
      <c r="U431" s="115">
        <v>26.3</v>
      </c>
      <c r="V431" s="35">
        <v>298610</v>
      </c>
      <c r="W431" s="36">
        <v>25.7</v>
      </c>
      <c r="X431" s="114">
        <v>285490</v>
      </c>
      <c r="Y431" s="115">
        <v>25</v>
      </c>
      <c r="Z431" s="20" t="s">
        <v>9</v>
      </c>
    </row>
    <row r="432" spans="1:26" s="12" customFormat="1" ht="13.5" customHeight="1">
      <c r="A432" s="20" t="s">
        <v>8</v>
      </c>
      <c r="B432" s="254">
        <v>422790</v>
      </c>
      <c r="C432" s="255">
        <v>26.8</v>
      </c>
      <c r="D432" s="114">
        <v>438215</v>
      </c>
      <c r="E432" s="115">
        <v>27.2</v>
      </c>
      <c r="F432" s="35">
        <v>428575</v>
      </c>
      <c r="G432" s="36">
        <v>27.1</v>
      </c>
      <c r="H432" s="114">
        <v>405600</v>
      </c>
      <c r="I432" s="115">
        <v>26.4</v>
      </c>
      <c r="J432" s="35">
        <v>389790</v>
      </c>
      <c r="K432" s="36">
        <v>26.1</v>
      </c>
      <c r="L432" s="114">
        <v>373020</v>
      </c>
      <c r="M432" s="115">
        <v>26</v>
      </c>
      <c r="N432" s="35">
        <v>376715</v>
      </c>
      <c r="O432" s="36">
        <v>26.6</v>
      </c>
      <c r="P432" s="114">
        <v>371125</v>
      </c>
      <c r="Q432" s="115">
        <v>26.8</v>
      </c>
      <c r="R432" s="35">
        <v>355235</v>
      </c>
      <c r="S432" s="36">
        <v>26.9</v>
      </c>
      <c r="T432" s="114">
        <v>333565</v>
      </c>
      <c r="U432" s="115">
        <v>26.3</v>
      </c>
      <c r="V432" s="35">
        <v>313645</v>
      </c>
      <c r="W432" s="36">
        <v>25.7</v>
      </c>
      <c r="X432" s="114">
        <v>299905</v>
      </c>
      <c r="Y432" s="115">
        <v>25</v>
      </c>
      <c r="Z432" s="20" t="s">
        <v>8</v>
      </c>
    </row>
    <row r="433" spans="1:26" s="12" customFormat="1" ht="13.5" customHeight="1">
      <c r="A433" s="20" t="s">
        <v>135</v>
      </c>
      <c r="B433" s="254">
        <v>34270</v>
      </c>
      <c r="C433" s="255">
        <v>25.1</v>
      </c>
      <c r="D433" s="114">
        <v>36275</v>
      </c>
      <c r="E433" s="115">
        <v>25.7</v>
      </c>
      <c r="F433" s="35">
        <v>35360</v>
      </c>
      <c r="G433" s="36">
        <v>25.7</v>
      </c>
      <c r="H433" s="114">
        <v>32850</v>
      </c>
      <c r="I433" s="115">
        <v>25</v>
      </c>
      <c r="J433" s="35">
        <v>30920</v>
      </c>
      <c r="K433" s="36">
        <v>24.5</v>
      </c>
      <c r="L433" s="114">
        <v>28720</v>
      </c>
      <c r="M433" s="115">
        <v>24.2</v>
      </c>
      <c r="N433" s="35">
        <v>28650</v>
      </c>
      <c r="O433" s="36">
        <v>24.8</v>
      </c>
      <c r="P433" s="114">
        <v>28110</v>
      </c>
      <c r="Q433" s="115">
        <v>24.9</v>
      </c>
      <c r="R433" s="35">
        <v>27125</v>
      </c>
      <c r="S433" s="36">
        <v>25.2</v>
      </c>
      <c r="T433" s="114">
        <v>25780</v>
      </c>
      <c r="U433" s="115">
        <v>24.8</v>
      </c>
      <c r="V433" s="35">
        <v>24400</v>
      </c>
      <c r="W433" s="36">
        <v>24.2</v>
      </c>
      <c r="X433" s="114">
        <v>23060</v>
      </c>
      <c r="Y433" s="115">
        <v>23.4</v>
      </c>
      <c r="Z433" s="20" t="s">
        <v>135</v>
      </c>
    </row>
    <row r="434" spans="1:26" s="12" customFormat="1" ht="13.5" customHeight="1">
      <c r="A434" s="20" t="s">
        <v>136</v>
      </c>
      <c r="B434" s="254">
        <v>24685</v>
      </c>
      <c r="C434" s="255">
        <v>27.9</v>
      </c>
      <c r="D434" s="114">
        <v>25830</v>
      </c>
      <c r="E434" s="115">
        <v>28.6</v>
      </c>
      <c r="F434" s="35">
        <v>25130</v>
      </c>
      <c r="G434" s="36">
        <v>28.5</v>
      </c>
      <c r="H434" s="114">
        <v>22970</v>
      </c>
      <c r="I434" s="115">
        <v>27.4</v>
      </c>
      <c r="J434" s="35">
        <v>21900</v>
      </c>
      <c r="K434" s="36">
        <v>27</v>
      </c>
      <c r="L434" s="114">
        <v>20215</v>
      </c>
      <c r="M434" s="115">
        <v>26.6</v>
      </c>
      <c r="N434" s="35">
        <v>20200</v>
      </c>
      <c r="O434" s="36">
        <v>27.3</v>
      </c>
      <c r="P434" s="114">
        <v>19720</v>
      </c>
      <c r="Q434" s="115">
        <v>27.3</v>
      </c>
      <c r="R434" s="35">
        <v>19285</v>
      </c>
      <c r="S434" s="36">
        <v>28</v>
      </c>
      <c r="T434" s="114">
        <v>18475</v>
      </c>
      <c r="U434" s="115">
        <v>27.7</v>
      </c>
      <c r="V434" s="35">
        <v>18005</v>
      </c>
      <c r="W434" s="36">
        <v>27.4</v>
      </c>
      <c r="X434" s="114">
        <v>17280</v>
      </c>
      <c r="Y434" s="115">
        <v>26.8</v>
      </c>
      <c r="Z434" s="20" t="s">
        <v>136</v>
      </c>
    </row>
    <row r="435" spans="1:26" s="12" customFormat="1" ht="13.5" customHeight="1">
      <c r="A435" s="20" t="s">
        <v>19</v>
      </c>
      <c r="B435" s="254">
        <v>120</v>
      </c>
      <c r="C435" s="255">
        <v>24.2</v>
      </c>
      <c r="D435" s="114">
        <v>130</v>
      </c>
      <c r="E435" s="115">
        <v>26.6</v>
      </c>
      <c r="F435" s="35">
        <v>125</v>
      </c>
      <c r="G435" s="36">
        <v>26.4</v>
      </c>
      <c r="H435" s="114">
        <v>120</v>
      </c>
      <c r="I435" s="115">
        <v>25.7</v>
      </c>
      <c r="J435" s="35">
        <v>125</v>
      </c>
      <c r="K435" s="36">
        <v>26.7</v>
      </c>
      <c r="L435" s="114">
        <v>100</v>
      </c>
      <c r="M435" s="115">
        <v>24.8</v>
      </c>
      <c r="N435" s="35">
        <v>105</v>
      </c>
      <c r="O435" s="36">
        <v>25.2</v>
      </c>
      <c r="P435" s="114">
        <v>105</v>
      </c>
      <c r="Q435" s="115">
        <v>26.9</v>
      </c>
      <c r="R435" s="35">
        <v>105</v>
      </c>
      <c r="S435" s="36">
        <v>28.9</v>
      </c>
      <c r="T435" s="114">
        <v>100</v>
      </c>
      <c r="U435" s="115">
        <v>27.1</v>
      </c>
      <c r="V435" s="35">
        <v>115</v>
      </c>
      <c r="W435" s="36">
        <v>29.5</v>
      </c>
      <c r="X435" s="114">
        <v>125</v>
      </c>
      <c r="Y435" s="115">
        <v>30.6</v>
      </c>
      <c r="Z435" s="20" t="s">
        <v>19</v>
      </c>
    </row>
    <row r="436" spans="1:26" s="12" customFormat="1" ht="13.5" customHeight="1">
      <c r="A436" s="20" t="s">
        <v>20</v>
      </c>
      <c r="B436" s="254">
        <v>200</v>
      </c>
      <c r="C436" s="255">
        <v>28.8</v>
      </c>
      <c r="D436" s="114">
        <v>200</v>
      </c>
      <c r="E436" s="115">
        <v>29.4</v>
      </c>
      <c r="F436" s="35">
        <v>195</v>
      </c>
      <c r="G436" s="36">
        <v>29.8</v>
      </c>
      <c r="H436" s="114">
        <v>175</v>
      </c>
      <c r="I436" s="115">
        <v>26.8</v>
      </c>
      <c r="J436" s="35">
        <v>165</v>
      </c>
      <c r="K436" s="36">
        <v>26.4</v>
      </c>
      <c r="L436" s="114">
        <v>155</v>
      </c>
      <c r="M436" s="115">
        <v>25.3</v>
      </c>
      <c r="N436" s="35">
        <v>175</v>
      </c>
      <c r="O436" s="36">
        <v>29.6</v>
      </c>
      <c r="P436" s="114">
        <v>155</v>
      </c>
      <c r="Q436" s="115">
        <v>28.3</v>
      </c>
      <c r="R436" s="35">
        <v>140</v>
      </c>
      <c r="S436" s="36">
        <v>27.7</v>
      </c>
      <c r="T436" s="114">
        <v>140</v>
      </c>
      <c r="U436" s="115">
        <v>27.5</v>
      </c>
      <c r="V436" s="35">
        <v>140</v>
      </c>
      <c r="W436" s="36">
        <v>28.4</v>
      </c>
      <c r="X436" s="114">
        <v>140</v>
      </c>
      <c r="Y436" s="115">
        <v>28.6</v>
      </c>
      <c r="Z436" s="20" t="s">
        <v>20</v>
      </c>
    </row>
    <row r="437" spans="1:26" s="12" customFormat="1" ht="13.5" customHeight="1">
      <c r="A437" s="20" t="s">
        <v>21</v>
      </c>
      <c r="B437" s="254">
        <v>130</v>
      </c>
      <c r="C437" s="255">
        <v>25.6</v>
      </c>
      <c r="D437" s="114">
        <v>140</v>
      </c>
      <c r="E437" s="115">
        <v>26.2</v>
      </c>
      <c r="F437" s="35">
        <v>140</v>
      </c>
      <c r="G437" s="36">
        <v>26.6</v>
      </c>
      <c r="H437" s="114">
        <v>130</v>
      </c>
      <c r="I437" s="115">
        <v>26.3</v>
      </c>
      <c r="J437" s="35">
        <v>135</v>
      </c>
      <c r="K437" s="36">
        <v>27.2</v>
      </c>
      <c r="L437" s="114">
        <v>125</v>
      </c>
      <c r="M437" s="115">
        <v>25.5</v>
      </c>
      <c r="N437" s="35">
        <v>130</v>
      </c>
      <c r="O437" s="36">
        <v>27.4</v>
      </c>
      <c r="P437" s="114">
        <v>135</v>
      </c>
      <c r="Q437" s="115">
        <v>28.6</v>
      </c>
      <c r="R437" s="35">
        <v>125</v>
      </c>
      <c r="S437" s="36">
        <v>27.2</v>
      </c>
      <c r="T437" s="114">
        <v>110</v>
      </c>
      <c r="U437" s="115">
        <v>25.5</v>
      </c>
      <c r="V437" s="35">
        <v>105</v>
      </c>
      <c r="W437" s="36">
        <v>26.9</v>
      </c>
      <c r="X437" s="114">
        <v>105</v>
      </c>
      <c r="Y437" s="115">
        <v>27.3</v>
      </c>
      <c r="Z437" s="20" t="s">
        <v>21</v>
      </c>
    </row>
    <row r="438" spans="1:26" s="12" customFormat="1" ht="13.5" customHeight="1">
      <c r="A438" s="20" t="s">
        <v>22</v>
      </c>
      <c r="B438" s="254">
        <v>140</v>
      </c>
      <c r="C438" s="255">
        <v>32</v>
      </c>
      <c r="D438" s="114">
        <v>145</v>
      </c>
      <c r="E438" s="115">
        <v>31.2</v>
      </c>
      <c r="F438" s="35">
        <v>125</v>
      </c>
      <c r="G438" s="36">
        <v>29.3</v>
      </c>
      <c r="H438" s="114">
        <v>115</v>
      </c>
      <c r="I438" s="115">
        <v>29.4</v>
      </c>
      <c r="J438" s="35">
        <v>105</v>
      </c>
      <c r="K438" s="36">
        <v>27.7</v>
      </c>
      <c r="L438" s="114">
        <v>90</v>
      </c>
      <c r="M438" s="115">
        <v>26.1</v>
      </c>
      <c r="N438" s="35">
        <v>90</v>
      </c>
      <c r="O438" s="36">
        <v>28.2</v>
      </c>
      <c r="P438" s="114">
        <v>70</v>
      </c>
      <c r="Q438" s="115">
        <v>24.2</v>
      </c>
      <c r="R438" s="35">
        <v>80</v>
      </c>
      <c r="S438" s="36">
        <v>26.5</v>
      </c>
      <c r="T438" s="114">
        <v>70</v>
      </c>
      <c r="U438" s="115">
        <v>24.4</v>
      </c>
      <c r="V438" s="35">
        <v>80</v>
      </c>
      <c r="W438" s="36">
        <v>24.8</v>
      </c>
      <c r="X438" s="114">
        <v>80</v>
      </c>
      <c r="Y438" s="115">
        <v>24.9</v>
      </c>
      <c r="Z438" s="20" t="s">
        <v>22</v>
      </c>
    </row>
    <row r="439" spans="1:26" s="12" customFormat="1" ht="13.5" customHeight="1">
      <c r="A439" s="20" t="s">
        <v>23</v>
      </c>
      <c r="B439" s="254">
        <v>225</v>
      </c>
      <c r="C439" s="255">
        <v>29.9</v>
      </c>
      <c r="D439" s="114">
        <v>240</v>
      </c>
      <c r="E439" s="115">
        <v>31</v>
      </c>
      <c r="F439" s="35">
        <v>230</v>
      </c>
      <c r="G439" s="36">
        <v>32.1</v>
      </c>
      <c r="H439" s="114">
        <v>205</v>
      </c>
      <c r="I439" s="115">
        <v>30.4</v>
      </c>
      <c r="J439" s="35">
        <v>170</v>
      </c>
      <c r="K439" s="36">
        <v>27.1</v>
      </c>
      <c r="L439" s="114">
        <v>140</v>
      </c>
      <c r="M439" s="115">
        <v>25.1</v>
      </c>
      <c r="N439" s="35">
        <v>150</v>
      </c>
      <c r="O439" s="36">
        <v>27.1</v>
      </c>
      <c r="P439" s="114">
        <v>140</v>
      </c>
      <c r="Q439" s="115">
        <v>26.7</v>
      </c>
      <c r="R439" s="35">
        <v>140</v>
      </c>
      <c r="S439" s="36">
        <v>26.7</v>
      </c>
      <c r="T439" s="114">
        <v>145</v>
      </c>
      <c r="U439" s="115">
        <v>28.9</v>
      </c>
      <c r="V439" s="35">
        <v>145</v>
      </c>
      <c r="W439" s="36">
        <v>28.9</v>
      </c>
      <c r="X439" s="114">
        <v>155</v>
      </c>
      <c r="Y439" s="115">
        <v>28.9</v>
      </c>
      <c r="Z439" s="20" t="s">
        <v>23</v>
      </c>
    </row>
    <row r="440" spans="1:26" s="12" customFormat="1" ht="13.5" customHeight="1">
      <c r="A440" s="20" t="s">
        <v>24</v>
      </c>
      <c r="B440" s="254">
        <v>385</v>
      </c>
      <c r="C440" s="255">
        <v>30.3</v>
      </c>
      <c r="D440" s="114">
        <v>405</v>
      </c>
      <c r="E440" s="115">
        <v>31.9</v>
      </c>
      <c r="F440" s="35">
        <v>385</v>
      </c>
      <c r="G440" s="36">
        <v>31.6</v>
      </c>
      <c r="H440" s="114">
        <v>320</v>
      </c>
      <c r="I440" s="115">
        <v>29.3</v>
      </c>
      <c r="J440" s="35">
        <v>315</v>
      </c>
      <c r="K440" s="36">
        <v>30</v>
      </c>
      <c r="L440" s="114">
        <v>255</v>
      </c>
      <c r="M440" s="115">
        <v>26.8</v>
      </c>
      <c r="N440" s="35">
        <v>255</v>
      </c>
      <c r="O440" s="36">
        <v>27.5</v>
      </c>
      <c r="P440" s="114">
        <v>235</v>
      </c>
      <c r="Q440" s="115">
        <v>25.9</v>
      </c>
      <c r="R440" s="35">
        <v>250</v>
      </c>
      <c r="S440" s="36">
        <v>27.9</v>
      </c>
      <c r="T440" s="114">
        <v>230</v>
      </c>
      <c r="U440" s="115">
        <v>26.8</v>
      </c>
      <c r="V440" s="35">
        <v>275</v>
      </c>
      <c r="W440" s="36">
        <v>28.1</v>
      </c>
      <c r="X440" s="114">
        <v>295</v>
      </c>
      <c r="Y440" s="115">
        <v>28.7</v>
      </c>
      <c r="Z440" s="20" t="s">
        <v>24</v>
      </c>
    </row>
    <row r="441" spans="1:26" s="12" customFormat="1" ht="13.5" customHeight="1">
      <c r="A441" s="20" t="s">
        <v>17</v>
      </c>
      <c r="B441" s="254">
        <v>860</v>
      </c>
      <c r="C441" s="255">
        <v>22.8</v>
      </c>
      <c r="D441" s="114">
        <v>945</v>
      </c>
      <c r="E441" s="115">
        <v>23.6</v>
      </c>
      <c r="F441" s="35">
        <v>950</v>
      </c>
      <c r="G441" s="36">
        <v>23.6</v>
      </c>
      <c r="H441" s="114">
        <v>855</v>
      </c>
      <c r="I441" s="115">
        <v>22.2</v>
      </c>
      <c r="J441" s="35">
        <v>820</v>
      </c>
      <c r="K441" s="36">
        <v>21.9</v>
      </c>
      <c r="L441" s="114">
        <v>750</v>
      </c>
      <c r="M441" s="115">
        <v>21.6</v>
      </c>
      <c r="N441" s="35">
        <v>755</v>
      </c>
      <c r="O441" s="36">
        <v>22.4</v>
      </c>
      <c r="P441" s="114">
        <v>730</v>
      </c>
      <c r="Q441" s="115">
        <v>22.3</v>
      </c>
      <c r="R441" s="35">
        <v>690</v>
      </c>
      <c r="S441" s="36">
        <v>22</v>
      </c>
      <c r="T441" s="114">
        <v>675</v>
      </c>
      <c r="U441" s="115">
        <v>22.3</v>
      </c>
      <c r="V441" s="35">
        <v>690</v>
      </c>
      <c r="W441" s="36">
        <v>22.7</v>
      </c>
      <c r="X441" s="114">
        <v>690</v>
      </c>
      <c r="Y441" s="115">
        <v>22.8</v>
      </c>
      <c r="Z441" s="20" t="s">
        <v>17</v>
      </c>
    </row>
    <row r="442" spans="1:26" s="12" customFormat="1" ht="13.5" customHeight="1">
      <c r="A442" s="20" t="s">
        <v>137</v>
      </c>
      <c r="B442" s="254">
        <v>1195</v>
      </c>
      <c r="C442" s="255">
        <v>28.9</v>
      </c>
      <c r="D442" s="114">
        <v>1260</v>
      </c>
      <c r="E442" s="115">
        <v>29.9</v>
      </c>
      <c r="F442" s="35">
        <v>1200</v>
      </c>
      <c r="G442" s="36">
        <v>29.9</v>
      </c>
      <c r="H442" s="114">
        <v>1065</v>
      </c>
      <c r="I442" s="115">
        <v>28.2</v>
      </c>
      <c r="J442" s="35">
        <v>1010</v>
      </c>
      <c r="K442" s="36">
        <v>27.8</v>
      </c>
      <c r="L442" s="114">
        <v>870</v>
      </c>
      <c r="M442" s="115">
        <v>25.7</v>
      </c>
      <c r="N442" s="35">
        <v>905</v>
      </c>
      <c r="O442" s="36">
        <v>27.6</v>
      </c>
      <c r="P442" s="114">
        <v>835</v>
      </c>
      <c r="Q442" s="115">
        <v>26.9</v>
      </c>
      <c r="R442" s="35">
        <v>840</v>
      </c>
      <c r="S442" s="36">
        <v>27.5</v>
      </c>
      <c r="T442" s="114">
        <v>790</v>
      </c>
      <c r="U442" s="115">
        <v>26.9</v>
      </c>
      <c r="V442" s="35">
        <v>860</v>
      </c>
      <c r="W442" s="36">
        <v>28</v>
      </c>
      <c r="X442" s="114">
        <v>900</v>
      </c>
      <c r="Y442" s="115">
        <v>28.4</v>
      </c>
      <c r="Z442" s="20" t="s">
        <v>137</v>
      </c>
    </row>
    <row r="443" spans="1:26" s="12" customFormat="1" ht="13.5" customHeight="1">
      <c r="A443" s="20" t="s">
        <v>18</v>
      </c>
      <c r="B443" s="254">
        <v>530</v>
      </c>
      <c r="C443" s="255">
        <v>27.7</v>
      </c>
      <c r="D443" s="114">
        <v>565</v>
      </c>
      <c r="E443" s="115">
        <v>28.2</v>
      </c>
      <c r="F443" s="35">
        <v>565</v>
      </c>
      <c r="G443" s="36">
        <v>28.2</v>
      </c>
      <c r="H443" s="114">
        <v>510</v>
      </c>
      <c r="I443" s="115">
        <v>26.8</v>
      </c>
      <c r="J443" s="35">
        <v>480</v>
      </c>
      <c r="K443" s="36">
        <v>26.8</v>
      </c>
      <c r="L443" s="114">
        <v>445</v>
      </c>
      <c r="M443" s="115">
        <v>25.8</v>
      </c>
      <c r="N443" s="35">
        <v>440</v>
      </c>
      <c r="O443" s="36">
        <v>25.2</v>
      </c>
      <c r="P443" s="114">
        <v>415</v>
      </c>
      <c r="Q443" s="115">
        <v>25.4</v>
      </c>
      <c r="R443" s="35">
        <v>415</v>
      </c>
      <c r="S443" s="36">
        <v>26.7</v>
      </c>
      <c r="T443" s="114">
        <v>390</v>
      </c>
      <c r="U443" s="115">
        <v>26.2</v>
      </c>
      <c r="V443" s="35">
        <v>410</v>
      </c>
      <c r="W443" s="36">
        <v>27</v>
      </c>
      <c r="X443" s="114">
        <v>395</v>
      </c>
      <c r="Y443" s="115">
        <v>26.5</v>
      </c>
      <c r="Z443" s="20" t="s">
        <v>18</v>
      </c>
    </row>
    <row r="444" spans="1:26" s="12" customFormat="1" ht="13.5" customHeight="1">
      <c r="A444" s="7" t="s">
        <v>35</v>
      </c>
      <c r="B444" s="254">
        <v>2585</v>
      </c>
      <c r="C444" s="255">
        <v>26.3</v>
      </c>
      <c r="D444" s="114">
        <v>2770</v>
      </c>
      <c r="E444" s="115">
        <v>27.1</v>
      </c>
      <c r="F444" s="35">
        <v>2715</v>
      </c>
      <c r="G444" s="36">
        <v>27</v>
      </c>
      <c r="H444" s="114">
        <v>2430</v>
      </c>
      <c r="I444" s="115">
        <v>25.5</v>
      </c>
      <c r="J444" s="35">
        <v>2310</v>
      </c>
      <c r="K444" s="36">
        <v>25.2</v>
      </c>
      <c r="L444" s="114">
        <v>2065</v>
      </c>
      <c r="M444" s="115">
        <v>24.1</v>
      </c>
      <c r="N444" s="35">
        <v>2100</v>
      </c>
      <c r="O444" s="36">
        <v>25</v>
      </c>
      <c r="P444" s="114">
        <v>1985</v>
      </c>
      <c r="Q444" s="115">
        <v>24.7</v>
      </c>
      <c r="R444" s="35">
        <v>1950</v>
      </c>
      <c r="S444" s="36">
        <v>25.1</v>
      </c>
      <c r="T444" s="114">
        <v>1855</v>
      </c>
      <c r="U444" s="115">
        <v>24.9</v>
      </c>
      <c r="V444" s="35">
        <v>1960</v>
      </c>
      <c r="W444" s="36">
        <v>25.7</v>
      </c>
      <c r="X444" s="114">
        <v>1985</v>
      </c>
      <c r="Y444" s="115">
        <v>25.8</v>
      </c>
      <c r="Z444" s="7" t="s">
        <v>35</v>
      </c>
    </row>
    <row r="445" spans="1:26" s="12" customFormat="1" ht="13.5" customHeight="1"/>
    <row r="446" spans="1:26" s="166" customFormat="1" ht="13.5" customHeight="1">
      <c r="A446" s="167" t="s">
        <v>142</v>
      </c>
      <c r="Y446" s="167" t="str">
        <f>A446</f>
        <v>Number by age and % of all claimants</v>
      </c>
    </row>
    <row r="447" spans="1:26" s="166" customFormat="1" ht="13.5" customHeight="1">
      <c r="A447" s="167" t="s">
        <v>148</v>
      </c>
      <c r="B447" s="168" t="s">
        <v>143</v>
      </c>
      <c r="C447" s="168" t="s">
        <v>144</v>
      </c>
      <c r="D447" s="168" t="s">
        <v>143</v>
      </c>
      <c r="E447" s="168" t="s">
        <v>144</v>
      </c>
      <c r="F447" s="168" t="s">
        <v>143</v>
      </c>
      <c r="G447" s="168" t="s">
        <v>144</v>
      </c>
      <c r="H447" s="168" t="s">
        <v>143</v>
      </c>
      <c r="I447" s="168" t="s">
        <v>144</v>
      </c>
      <c r="J447" s="168" t="s">
        <v>143</v>
      </c>
      <c r="K447" s="168" t="s">
        <v>144</v>
      </c>
      <c r="L447" s="168" t="s">
        <v>143</v>
      </c>
      <c r="M447" s="168" t="s">
        <v>144</v>
      </c>
      <c r="N447" s="169" t="str">
        <f t="shared" ref="N447:Y447" si="15">L447</f>
        <v>16-24 yrs</v>
      </c>
      <c r="O447" s="169" t="str">
        <f t="shared" si="15"/>
        <v>% of all unemp</v>
      </c>
      <c r="P447" s="169" t="str">
        <f t="shared" si="15"/>
        <v>16-24 yrs</v>
      </c>
      <c r="Q447" s="169" t="str">
        <f t="shared" si="15"/>
        <v>% of all unemp</v>
      </c>
      <c r="R447" s="169" t="str">
        <f t="shared" si="15"/>
        <v>16-24 yrs</v>
      </c>
      <c r="S447" s="169" t="str">
        <f t="shared" si="15"/>
        <v>% of all unemp</v>
      </c>
      <c r="T447" s="169" t="str">
        <f t="shared" si="15"/>
        <v>16-24 yrs</v>
      </c>
      <c r="U447" s="169" t="str">
        <f t="shared" si="15"/>
        <v>% of all unemp</v>
      </c>
      <c r="V447" s="169" t="str">
        <f t="shared" si="15"/>
        <v>16-24 yrs</v>
      </c>
      <c r="W447" s="169" t="str">
        <f t="shared" si="15"/>
        <v>% of all unemp</v>
      </c>
      <c r="X447" s="169" t="str">
        <f t="shared" si="15"/>
        <v>16-24 yrs</v>
      </c>
      <c r="Y447" s="169" t="str">
        <f t="shared" si="15"/>
        <v>% of all unemp</v>
      </c>
      <c r="Z447" s="168"/>
    </row>
    <row r="448" spans="1:26" s="12" customFormat="1" ht="13.5" customHeight="1">
      <c r="B448" s="162">
        <v>41640</v>
      </c>
      <c r="C448" s="162">
        <v>41640</v>
      </c>
      <c r="D448" s="258">
        <f t="shared" ref="D448:Y448" si="16">B448+31</f>
        <v>41671</v>
      </c>
      <c r="E448" s="258">
        <f t="shared" si="16"/>
        <v>41671</v>
      </c>
      <c r="F448" s="55">
        <f t="shared" si="16"/>
        <v>41702</v>
      </c>
      <c r="G448" s="55">
        <f t="shared" si="16"/>
        <v>41702</v>
      </c>
      <c r="H448" s="258">
        <f t="shared" si="16"/>
        <v>41733</v>
      </c>
      <c r="I448" s="258">
        <f t="shared" si="16"/>
        <v>41733</v>
      </c>
      <c r="J448" s="55">
        <f t="shared" si="16"/>
        <v>41764</v>
      </c>
      <c r="K448" s="55">
        <f t="shared" si="16"/>
        <v>41764</v>
      </c>
      <c r="L448" s="258">
        <f t="shared" si="16"/>
        <v>41795</v>
      </c>
      <c r="M448" s="258">
        <f t="shared" si="16"/>
        <v>41795</v>
      </c>
      <c r="N448" s="55">
        <f t="shared" si="16"/>
        <v>41826</v>
      </c>
      <c r="O448" s="55">
        <f t="shared" si="16"/>
        <v>41826</v>
      </c>
      <c r="P448" s="55">
        <f t="shared" si="16"/>
        <v>41857</v>
      </c>
      <c r="Q448" s="55">
        <f t="shared" si="16"/>
        <v>41857</v>
      </c>
      <c r="R448" s="55">
        <f t="shared" si="16"/>
        <v>41888</v>
      </c>
      <c r="S448" s="55">
        <f t="shared" si="16"/>
        <v>41888</v>
      </c>
      <c r="T448" s="55">
        <f t="shared" si="16"/>
        <v>41919</v>
      </c>
      <c r="U448" s="55">
        <f t="shared" si="16"/>
        <v>41919</v>
      </c>
      <c r="V448" s="55">
        <f t="shared" si="16"/>
        <v>41950</v>
      </c>
      <c r="W448" s="55">
        <f t="shared" si="16"/>
        <v>41950</v>
      </c>
      <c r="X448" s="55">
        <f t="shared" si="16"/>
        <v>41981</v>
      </c>
      <c r="Y448" s="55">
        <f t="shared" si="16"/>
        <v>41981</v>
      </c>
    </row>
    <row r="449" spans="1:26" s="12" customFormat="1" ht="13.5" customHeight="1">
      <c r="A449" s="20" t="s">
        <v>9</v>
      </c>
      <c r="B449" s="35">
        <v>294330</v>
      </c>
      <c r="C449" s="36">
        <v>24.9</v>
      </c>
      <c r="D449" s="114">
        <v>301085</v>
      </c>
      <c r="E449" s="115">
        <v>25.5</v>
      </c>
      <c r="F449" s="35">
        <v>286655</v>
      </c>
      <c r="G449" s="36">
        <v>25.2</v>
      </c>
      <c r="H449" s="114">
        <v>265460</v>
      </c>
      <c r="I449" s="115">
        <v>24.5</v>
      </c>
      <c r="J449" s="35">
        <v>247135</v>
      </c>
      <c r="K449" s="36">
        <v>23.9</v>
      </c>
      <c r="L449" s="114">
        <v>226935</v>
      </c>
      <c r="M449" s="115">
        <v>23.5</v>
      </c>
      <c r="N449" s="35">
        <v>227390</v>
      </c>
      <c r="O449" s="36">
        <v>24.1</v>
      </c>
      <c r="P449" s="114">
        <v>219565</v>
      </c>
      <c r="Q449" s="115">
        <v>24.2</v>
      </c>
      <c r="R449" s="35">
        <v>213260</v>
      </c>
      <c r="S449" s="36">
        <v>24.5</v>
      </c>
      <c r="T449" s="114">
        <v>201070</v>
      </c>
      <c r="U449" s="115">
        <v>24.1</v>
      </c>
      <c r="V449" s="35">
        <v>184410</v>
      </c>
      <c r="W449" s="36">
        <v>23.1</v>
      </c>
      <c r="X449" s="306">
        <v>172415</v>
      </c>
      <c r="Y449" s="307">
        <v>22.3</v>
      </c>
      <c r="Z449" s="20" t="s">
        <v>9</v>
      </c>
    </row>
    <row r="450" spans="1:26" s="12" customFormat="1" ht="13.5" customHeight="1">
      <c r="A450" s="20" t="s">
        <v>8</v>
      </c>
      <c r="B450" s="35">
        <v>309230</v>
      </c>
      <c r="C450" s="36">
        <v>24.9</v>
      </c>
      <c r="D450" s="114">
        <v>315975</v>
      </c>
      <c r="E450" s="115">
        <v>25.5</v>
      </c>
      <c r="F450" s="35">
        <v>300945</v>
      </c>
      <c r="G450" s="36">
        <v>25.2</v>
      </c>
      <c r="H450" s="114">
        <v>278965</v>
      </c>
      <c r="I450" s="115">
        <v>24.5</v>
      </c>
      <c r="J450" s="35">
        <v>260050</v>
      </c>
      <c r="K450" s="36">
        <v>23.9</v>
      </c>
      <c r="L450" s="114">
        <v>239570</v>
      </c>
      <c r="M450" s="115">
        <v>23.5</v>
      </c>
      <c r="N450" s="35">
        <v>240495</v>
      </c>
      <c r="O450" s="36">
        <v>24.2</v>
      </c>
      <c r="P450" s="114">
        <v>232895</v>
      </c>
      <c r="Q450" s="115">
        <v>24.3</v>
      </c>
      <c r="R450" s="35">
        <v>226830</v>
      </c>
      <c r="S450" s="36">
        <v>24.6</v>
      </c>
      <c r="T450" s="114">
        <v>214040</v>
      </c>
      <c r="U450" s="115">
        <v>24.2</v>
      </c>
      <c r="V450" s="35">
        <v>196495</v>
      </c>
      <c r="W450" s="36">
        <v>23.2</v>
      </c>
      <c r="X450" s="306">
        <v>183900</v>
      </c>
      <c r="Y450" s="307">
        <v>22.4</v>
      </c>
      <c r="Z450" s="20" t="s">
        <v>8</v>
      </c>
    </row>
    <row r="451" spans="1:26" s="12" customFormat="1" ht="13.5" customHeight="1">
      <c r="A451" s="20" t="s">
        <v>135</v>
      </c>
      <c r="B451" s="35">
        <v>23645</v>
      </c>
      <c r="C451" s="36">
        <v>23.3</v>
      </c>
      <c r="D451" s="114">
        <v>24595</v>
      </c>
      <c r="E451" s="115">
        <v>24.1</v>
      </c>
      <c r="F451" s="35">
        <v>23050</v>
      </c>
      <c r="G451" s="36">
        <v>23.7</v>
      </c>
      <c r="H451" s="114">
        <v>20815</v>
      </c>
      <c r="I451" s="115">
        <v>22.8</v>
      </c>
      <c r="J451" s="35">
        <v>19215</v>
      </c>
      <c r="K451" s="36">
        <v>22.3</v>
      </c>
      <c r="L451" s="114">
        <v>17250</v>
      </c>
      <c r="M451" s="115">
        <v>21.8</v>
      </c>
      <c r="N451" s="35">
        <v>17155</v>
      </c>
      <c r="O451" s="36">
        <v>22.4</v>
      </c>
      <c r="P451" s="114">
        <v>16560</v>
      </c>
      <c r="Q451" s="115">
        <v>22.5</v>
      </c>
      <c r="R451" s="35">
        <v>16400</v>
      </c>
      <c r="S451" s="36">
        <v>23.1</v>
      </c>
      <c r="T451" s="114">
        <v>15865</v>
      </c>
      <c r="U451" s="115">
        <v>23</v>
      </c>
      <c r="V451" s="35">
        <v>14895</v>
      </c>
      <c r="W451" s="36">
        <v>22.4</v>
      </c>
      <c r="X451" s="306">
        <v>14035</v>
      </c>
      <c r="Y451" s="307">
        <v>21.6</v>
      </c>
      <c r="Z451" s="20" t="s">
        <v>135</v>
      </c>
    </row>
    <row r="452" spans="1:26" s="12" customFormat="1" ht="13.5" customHeight="1">
      <c r="A452" s="20" t="s">
        <v>136</v>
      </c>
      <c r="B452" s="35">
        <v>17900</v>
      </c>
      <c r="C452" s="36">
        <v>26.5</v>
      </c>
      <c r="D452" s="114">
        <v>18310</v>
      </c>
      <c r="E452" s="115">
        <v>27</v>
      </c>
      <c r="F452" s="35">
        <v>17020</v>
      </c>
      <c r="G452" s="36">
        <v>26.6</v>
      </c>
      <c r="H452" s="114">
        <v>15365</v>
      </c>
      <c r="I452" s="115">
        <v>25.7</v>
      </c>
      <c r="J452" s="35">
        <v>13955</v>
      </c>
      <c r="K452" s="36">
        <v>25</v>
      </c>
      <c r="L452" s="114">
        <v>12335</v>
      </c>
      <c r="M452" s="115">
        <v>24.4</v>
      </c>
      <c r="N452" s="35">
        <v>12015</v>
      </c>
      <c r="O452" s="36">
        <v>24.8</v>
      </c>
      <c r="P452" s="114">
        <v>11510</v>
      </c>
      <c r="Q452" s="115">
        <v>25.1</v>
      </c>
      <c r="R452" s="35">
        <v>11325</v>
      </c>
      <c r="S452" s="36">
        <v>25.5</v>
      </c>
      <c r="T452" s="114">
        <v>11020</v>
      </c>
      <c r="U452" s="115">
        <v>25.6</v>
      </c>
      <c r="V452" s="35">
        <v>10545</v>
      </c>
      <c r="W452" s="36">
        <v>25.1</v>
      </c>
      <c r="X452" s="306">
        <v>9950</v>
      </c>
      <c r="Y452" s="307">
        <v>24.4</v>
      </c>
      <c r="Z452" s="20" t="s">
        <v>136</v>
      </c>
    </row>
    <row r="453" spans="1:26" s="12" customFormat="1" ht="13.5" customHeight="1">
      <c r="A453" s="20" t="s">
        <v>19</v>
      </c>
      <c r="B453" s="35">
        <v>115</v>
      </c>
      <c r="C453" s="36">
        <v>28</v>
      </c>
      <c r="D453" s="114">
        <v>110</v>
      </c>
      <c r="E453" s="115">
        <v>27.7</v>
      </c>
      <c r="F453" s="35">
        <v>120</v>
      </c>
      <c r="G453" s="36">
        <v>29.1</v>
      </c>
      <c r="H453" s="114">
        <v>105</v>
      </c>
      <c r="I453" s="115">
        <v>27.7</v>
      </c>
      <c r="J453" s="35">
        <v>100</v>
      </c>
      <c r="K453" s="36">
        <v>27.9</v>
      </c>
      <c r="L453" s="114">
        <v>80</v>
      </c>
      <c r="M453" s="115">
        <v>25.9</v>
      </c>
      <c r="N453" s="35">
        <v>75</v>
      </c>
      <c r="O453" s="36">
        <v>26.4</v>
      </c>
      <c r="P453" s="114">
        <v>75</v>
      </c>
      <c r="Q453" s="115">
        <v>27.8</v>
      </c>
      <c r="R453" s="35">
        <v>70</v>
      </c>
      <c r="S453" s="36">
        <v>27.1</v>
      </c>
      <c r="T453" s="114">
        <v>70</v>
      </c>
      <c r="U453" s="115">
        <v>27.6</v>
      </c>
      <c r="V453" s="35">
        <v>70</v>
      </c>
      <c r="W453" s="36">
        <v>28.3</v>
      </c>
      <c r="X453" s="306">
        <v>75</v>
      </c>
      <c r="Y453" s="307">
        <v>28.4</v>
      </c>
      <c r="Z453" s="20" t="s">
        <v>19</v>
      </c>
    </row>
    <row r="454" spans="1:26" s="12" customFormat="1" ht="13.5" customHeight="1">
      <c r="A454" s="20" t="s">
        <v>20</v>
      </c>
      <c r="B454" s="35">
        <v>125</v>
      </c>
      <c r="C454" s="36">
        <v>25.2</v>
      </c>
      <c r="D454" s="114">
        <v>135</v>
      </c>
      <c r="E454" s="115">
        <v>26.9</v>
      </c>
      <c r="F454" s="35">
        <v>135</v>
      </c>
      <c r="G454" s="36">
        <v>29.2</v>
      </c>
      <c r="H454" s="114">
        <v>125</v>
      </c>
      <c r="I454" s="115">
        <v>28.9</v>
      </c>
      <c r="J454" s="35">
        <v>110</v>
      </c>
      <c r="K454" s="36">
        <v>27.7</v>
      </c>
      <c r="L454" s="114">
        <v>85</v>
      </c>
      <c r="M454" s="115">
        <v>25.4</v>
      </c>
      <c r="N454" s="35">
        <v>85</v>
      </c>
      <c r="O454" s="36">
        <v>25.9</v>
      </c>
      <c r="P454" s="114">
        <v>80</v>
      </c>
      <c r="Q454" s="115">
        <v>25.4</v>
      </c>
      <c r="R454" s="35">
        <v>85</v>
      </c>
      <c r="S454" s="36">
        <v>26.8</v>
      </c>
      <c r="T454" s="114">
        <v>85</v>
      </c>
      <c r="U454" s="115">
        <v>28.2</v>
      </c>
      <c r="V454" s="35">
        <v>75</v>
      </c>
      <c r="W454" s="36">
        <v>24.2</v>
      </c>
      <c r="X454" s="306">
        <v>70</v>
      </c>
      <c r="Y454" s="307">
        <v>23.9</v>
      </c>
      <c r="Z454" s="20" t="s">
        <v>20</v>
      </c>
    </row>
    <row r="455" spans="1:26" s="12" customFormat="1" ht="13.5" customHeight="1">
      <c r="A455" s="20" t="s">
        <v>21</v>
      </c>
      <c r="B455" s="35">
        <v>100</v>
      </c>
      <c r="C455" s="36">
        <v>25.3</v>
      </c>
      <c r="D455" s="114">
        <v>95</v>
      </c>
      <c r="E455" s="115">
        <v>25.4</v>
      </c>
      <c r="F455" s="35">
        <v>90</v>
      </c>
      <c r="G455" s="36">
        <v>25.6</v>
      </c>
      <c r="H455" s="114">
        <v>90</v>
      </c>
      <c r="I455" s="115">
        <v>27.8</v>
      </c>
      <c r="J455" s="35">
        <v>85</v>
      </c>
      <c r="K455" s="36">
        <v>28.5</v>
      </c>
      <c r="L455" s="114">
        <v>75</v>
      </c>
      <c r="M455" s="115">
        <v>27.6</v>
      </c>
      <c r="N455" s="35">
        <v>75</v>
      </c>
      <c r="O455" s="36">
        <v>31.6</v>
      </c>
      <c r="P455" s="114">
        <v>80</v>
      </c>
      <c r="Q455" s="115">
        <v>31.6</v>
      </c>
      <c r="R455" s="35">
        <v>80</v>
      </c>
      <c r="S455" s="36">
        <v>32.799999999999997</v>
      </c>
      <c r="T455" s="114">
        <v>75</v>
      </c>
      <c r="U455" s="115">
        <v>30.7</v>
      </c>
      <c r="V455" s="35">
        <v>75</v>
      </c>
      <c r="W455" s="36">
        <v>30.5</v>
      </c>
      <c r="X455" s="306">
        <v>70</v>
      </c>
      <c r="Y455" s="307">
        <v>30.2</v>
      </c>
      <c r="Z455" s="20" t="s">
        <v>21</v>
      </c>
    </row>
    <row r="456" spans="1:26" s="12" customFormat="1" ht="13.5" customHeight="1">
      <c r="A456" s="20" t="s">
        <v>22</v>
      </c>
      <c r="B456" s="35">
        <v>85</v>
      </c>
      <c r="C456" s="36">
        <v>24.7</v>
      </c>
      <c r="D456" s="114">
        <v>90</v>
      </c>
      <c r="E456" s="115">
        <v>25.9</v>
      </c>
      <c r="F456" s="35">
        <v>85</v>
      </c>
      <c r="G456" s="36">
        <v>26.4</v>
      </c>
      <c r="H456" s="114">
        <v>70</v>
      </c>
      <c r="I456" s="115">
        <v>23.8</v>
      </c>
      <c r="J456" s="35">
        <v>55</v>
      </c>
      <c r="K456" s="36">
        <v>20</v>
      </c>
      <c r="L456" s="114">
        <v>50</v>
      </c>
      <c r="M456" s="115">
        <v>21.3</v>
      </c>
      <c r="N456" s="35">
        <v>45</v>
      </c>
      <c r="O456" s="36">
        <v>19.600000000000001</v>
      </c>
      <c r="P456" s="114">
        <v>45</v>
      </c>
      <c r="Q456" s="115">
        <v>20.5</v>
      </c>
      <c r="R456" s="35">
        <v>45</v>
      </c>
      <c r="S456" s="36">
        <v>19.7</v>
      </c>
      <c r="T456" s="114">
        <v>50</v>
      </c>
      <c r="U456" s="115">
        <v>22.4</v>
      </c>
      <c r="V456" s="35">
        <v>55</v>
      </c>
      <c r="W456" s="36">
        <v>25.3</v>
      </c>
      <c r="X456" s="306">
        <v>55</v>
      </c>
      <c r="Y456" s="307">
        <v>23</v>
      </c>
      <c r="Z456" s="20" t="s">
        <v>22</v>
      </c>
    </row>
    <row r="457" spans="1:26" s="12" customFormat="1" ht="13.5" customHeight="1">
      <c r="A457" s="20" t="s">
        <v>23</v>
      </c>
      <c r="B457" s="35">
        <v>160</v>
      </c>
      <c r="C457" s="36">
        <v>29</v>
      </c>
      <c r="D457" s="114">
        <v>165</v>
      </c>
      <c r="E457" s="115">
        <v>31.2</v>
      </c>
      <c r="F457" s="35">
        <v>130</v>
      </c>
      <c r="G457" s="36">
        <v>27.4</v>
      </c>
      <c r="H457" s="114">
        <v>120</v>
      </c>
      <c r="I457" s="115">
        <v>25.8</v>
      </c>
      <c r="J457" s="35">
        <v>100</v>
      </c>
      <c r="K457" s="36">
        <v>23.4</v>
      </c>
      <c r="L457" s="114">
        <v>85</v>
      </c>
      <c r="M457" s="115">
        <v>23.6</v>
      </c>
      <c r="N457" s="35">
        <v>100</v>
      </c>
      <c r="O457" s="36">
        <v>28</v>
      </c>
      <c r="P457" s="114">
        <v>90</v>
      </c>
      <c r="Q457" s="115">
        <v>26.7</v>
      </c>
      <c r="R457" s="35">
        <v>85</v>
      </c>
      <c r="S457" s="36">
        <v>25.5</v>
      </c>
      <c r="T457" s="114">
        <v>85</v>
      </c>
      <c r="U457" s="115">
        <v>26.5</v>
      </c>
      <c r="V457" s="35">
        <v>95</v>
      </c>
      <c r="W457" s="36">
        <v>28.4</v>
      </c>
      <c r="X457" s="306">
        <v>100</v>
      </c>
      <c r="Y457" s="307">
        <v>28.7</v>
      </c>
      <c r="Z457" s="20" t="s">
        <v>23</v>
      </c>
    </row>
    <row r="458" spans="1:26" s="12" customFormat="1" ht="13.5" customHeight="1">
      <c r="A458" s="20" t="s">
        <v>24</v>
      </c>
      <c r="B458" s="35">
        <v>300</v>
      </c>
      <c r="C458" s="36">
        <v>28.5</v>
      </c>
      <c r="D458" s="114">
        <v>310</v>
      </c>
      <c r="E458" s="115">
        <v>29.4</v>
      </c>
      <c r="F458" s="35">
        <v>285</v>
      </c>
      <c r="G458" s="36">
        <v>28.6</v>
      </c>
      <c r="H458" s="114">
        <v>230</v>
      </c>
      <c r="I458" s="115">
        <v>25.7</v>
      </c>
      <c r="J458" s="35">
        <v>200</v>
      </c>
      <c r="K458" s="36">
        <v>24.7</v>
      </c>
      <c r="L458" s="114">
        <v>155</v>
      </c>
      <c r="M458" s="115">
        <v>22.6</v>
      </c>
      <c r="N458" s="35">
        <v>150</v>
      </c>
      <c r="O458" s="36">
        <v>23.5</v>
      </c>
      <c r="P458" s="114">
        <v>140</v>
      </c>
      <c r="Q458" s="115">
        <v>23.2</v>
      </c>
      <c r="R458" s="35">
        <v>135</v>
      </c>
      <c r="S458" s="36">
        <v>23.7</v>
      </c>
      <c r="T458" s="114">
        <v>150</v>
      </c>
      <c r="U458" s="115">
        <v>24.2</v>
      </c>
      <c r="V458" s="35">
        <v>175</v>
      </c>
      <c r="W458" s="36">
        <v>26.4</v>
      </c>
      <c r="X458" s="306">
        <v>210</v>
      </c>
      <c r="Y458" s="307">
        <v>28</v>
      </c>
      <c r="Z458" s="20" t="s">
        <v>24</v>
      </c>
    </row>
    <row r="459" spans="1:26" s="12" customFormat="1" ht="13.5" customHeight="1">
      <c r="A459" s="20" t="s">
        <v>17</v>
      </c>
      <c r="B459" s="35">
        <v>710</v>
      </c>
      <c r="C459" s="36">
        <v>22.5</v>
      </c>
      <c r="D459" s="114">
        <v>690</v>
      </c>
      <c r="E459" s="115">
        <v>22.1</v>
      </c>
      <c r="F459" s="35">
        <v>660</v>
      </c>
      <c r="G459" s="36">
        <v>22.3</v>
      </c>
      <c r="H459" s="114">
        <v>570</v>
      </c>
      <c r="I459" s="115">
        <v>20.3</v>
      </c>
      <c r="J459" s="35">
        <v>510</v>
      </c>
      <c r="K459" s="36">
        <v>19.3</v>
      </c>
      <c r="L459" s="114">
        <v>435</v>
      </c>
      <c r="M459" s="115">
        <v>18.899999999999999</v>
      </c>
      <c r="N459" s="35">
        <v>430</v>
      </c>
      <c r="O459" s="36">
        <v>19.399999999999999</v>
      </c>
      <c r="P459" s="114">
        <v>395</v>
      </c>
      <c r="Q459" s="115">
        <v>19</v>
      </c>
      <c r="R459" s="35">
        <v>415</v>
      </c>
      <c r="S459" s="36">
        <v>20.2</v>
      </c>
      <c r="T459" s="114">
        <v>405</v>
      </c>
      <c r="U459" s="115">
        <v>20.100000000000001</v>
      </c>
      <c r="V459" s="35">
        <v>375</v>
      </c>
      <c r="W459" s="36">
        <v>19</v>
      </c>
      <c r="X459" s="306">
        <v>405</v>
      </c>
      <c r="Y459" s="307">
        <v>20.2</v>
      </c>
      <c r="Z459" s="20" t="s">
        <v>17</v>
      </c>
    </row>
    <row r="460" spans="1:26" s="12" customFormat="1" ht="13.5" customHeight="1">
      <c r="A460" s="20" t="s">
        <v>137</v>
      </c>
      <c r="B460" s="35">
        <v>885</v>
      </c>
      <c r="C460" s="36">
        <v>27.2</v>
      </c>
      <c r="D460" s="114">
        <v>910</v>
      </c>
      <c r="E460" s="115">
        <v>28.3</v>
      </c>
      <c r="F460" s="35">
        <v>845</v>
      </c>
      <c r="G460" s="36">
        <v>28</v>
      </c>
      <c r="H460" s="114">
        <v>740</v>
      </c>
      <c r="I460" s="115">
        <v>26.5</v>
      </c>
      <c r="J460" s="35">
        <v>645</v>
      </c>
      <c r="K460" s="36">
        <v>25.3</v>
      </c>
      <c r="L460" s="114">
        <v>535</v>
      </c>
      <c r="M460" s="115">
        <v>24.1</v>
      </c>
      <c r="N460" s="35">
        <v>525</v>
      </c>
      <c r="O460" s="36">
        <v>25.6</v>
      </c>
      <c r="P460" s="114">
        <v>510</v>
      </c>
      <c r="Q460" s="115">
        <v>25.5</v>
      </c>
      <c r="R460" s="35">
        <v>505</v>
      </c>
      <c r="S460" s="36">
        <v>25.6</v>
      </c>
      <c r="T460" s="114">
        <v>515</v>
      </c>
      <c r="U460" s="115">
        <v>26.2</v>
      </c>
      <c r="V460" s="35">
        <v>545</v>
      </c>
      <c r="W460" s="36">
        <v>27</v>
      </c>
      <c r="X460" s="306">
        <v>575</v>
      </c>
      <c r="Y460" s="307">
        <v>27.3</v>
      </c>
      <c r="Z460" s="20" t="s">
        <v>137</v>
      </c>
    </row>
    <row r="461" spans="1:26" s="12" customFormat="1" ht="13.5" customHeight="1">
      <c r="A461" s="20" t="s">
        <v>18</v>
      </c>
      <c r="B461" s="35">
        <v>405</v>
      </c>
      <c r="C461" s="36">
        <v>25.4</v>
      </c>
      <c r="D461" s="114">
        <v>440</v>
      </c>
      <c r="E461" s="115">
        <v>27.8</v>
      </c>
      <c r="F461" s="35">
        <v>410</v>
      </c>
      <c r="G461" s="36">
        <v>27.5</v>
      </c>
      <c r="H461" s="114">
        <v>380</v>
      </c>
      <c r="I461" s="115">
        <v>27.3</v>
      </c>
      <c r="J461" s="35">
        <v>335</v>
      </c>
      <c r="K461" s="36">
        <v>26.1</v>
      </c>
      <c r="L461" s="114">
        <v>300</v>
      </c>
      <c r="M461" s="115">
        <v>25.2</v>
      </c>
      <c r="N461" s="35">
        <v>295</v>
      </c>
      <c r="O461" s="36">
        <v>26.2</v>
      </c>
      <c r="P461" s="114">
        <v>250</v>
      </c>
      <c r="Q461" s="115">
        <v>23.6</v>
      </c>
      <c r="R461" s="35">
        <v>235</v>
      </c>
      <c r="S461" s="36">
        <v>23.2</v>
      </c>
      <c r="T461" s="114">
        <v>235</v>
      </c>
      <c r="U461" s="115">
        <v>24.2</v>
      </c>
      <c r="V461" s="35">
        <v>215</v>
      </c>
      <c r="W461" s="36">
        <v>22.1</v>
      </c>
      <c r="X461" s="306">
        <v>220</v>
      </c>
      <c r="Y461" s="307">
        <v>22.5</v>
      </c>
      <c r="Z461" s="20" t="s">
        <v>18</v>
      </c>
    </row>
    <row r="462" spans="1:26" s="12" customFormat="1" ht="13.5" customHeight="1">
      <c r="A462" s="7" t="s">
        <v>35</v>
      </c>
      <c r="B462" s="35">
        <v>2000</v>
      </c>
      <c r="C462" s="36">
        <v>25</v>
      </c>
      <c r="D462" s="114">
        <v>2040</v>
      </c>
      <c r="E462" s="115">
        <v>25.7</v>
      </c>
      <c r="F462" s="35">
        <v>1920</v>
      </c>
      <c r="G462" s="36">
        <v>25.6</v>
      </c>
      <c r="H462" s="114">
        <v>1690</v>
      </c>
      <c r="I462" s="115">
        <v>24.2</v>
      </c>
      <c r="J462" s="35">
        <v>1490</v>
      </c>
      <c r="K462" s="36">
        <v>23</v>
      </c>
      <c r="L462" s="114">
        <v>1270</v>
      </c>
      <c r="M462" s="115">
        <v>22.2</v>
      </c>
      <c r="N462" s="35">
        <v>1250</v>
      </c>
      <c r="O462" s="36">
        <v>23.2</v>
      </c>
      <c r="P462" s="114">
        <v>1155</v>
      </c>
      <c r="Q462" s="115">
        <v>22.5</v>
      </c>
      <c r="R462" s="35">
        <v>1150</v>
      </c>
      <c r="S462" s="36">
        <v>22.9</v>
      </c>
      <c r="T462" s="114">
        <v>1155</v>
      </c>
      <c r="U462" s="115">
        <v>23.3</v>
      </c>
      <c r="V462" s="35">
        <v>1135</v>
      </c>
      <c r="W462" s="36">
        <v>22.9</v>
      </c>
      <c r="X462" s="306">
        <v>1200</v>
      </c>
      <c r="Y462" s="307">
        <v>23.6</v>
      </c>
      <c r="Z462" s="7" t="s">
        <v>35</v>
      </c>
    </row>
    <row r="463" spans="1:26" s="163" customFormat="1" ht="13.5" customHeight="1">
      <c r="A463" s="313"/>
      <c r="B463" s="314"/>
      <c r="C463" s="315"/>
      <c r="D463" s="314"/>
      <c r="E463" s="315"/>
      <c r="F463" s="314"/>
      <c r="G463" s="315"/>
      <c r="H463" s="314"/>
      <c r="I463" s="315"/>
      <c r="J463" s="314"/>
      <c r="K463" s="315"/>
      <c r="L463" s="314"/>
      <c r="M463" s="315"/>
      <c r="N463" s="314"/>
      <c r="O463" s="315"/>
      <c r="P463" s="314"/>
      <c r="Q463" s="315"/>
      <c r="R463" s="314"/>
      <c r="S463" s="315"/>
      <c r="T463" s="314"/>
      <c r="U463" s="315"/>
      <c r="V463" s="314"/>
      <c r="W463" s="315"/>
      <c r="X463" s="316"/>
      <c r="Y463" s="317"/>
      <c r="Z463" s="313"/>
    </row>
    <row r="464" spans="1:26" s="166" customFormat="1" ht="13.5" customHeight="1">
      <c r="A464" s="167" t="s">
        <v>142</v>
      </c>
      <c r="Y464" s="167" t="str">
        <f>A464</f>
        <v>Number by age and % of all claimants</v>
      </c>
    </row>
    <row r="465" spans="1:26" s="166" customFormat="1" ht="13.5" customHeight="1">
      <c r="A465" s="167" t="s">
        <v>148</v>
      </c>
      <c r="B465" s="168" t="s">
        <v>143</v>
      </c>
      <c r="C465" s="168" t="s">
        <v>144</v>
      </c>
      <c r="D465" s="168" t="s">
        <v>143</v>
      </c>
      <c r="E465" s="168" t="s">
        <v>144</v>
      </c>
      <c r="F465" s="168" t="s">
        <v>143</v>
      </c>
      <c r="G465" s="168" t="s">
        <v>144</v>
      </c>
      <c r="H465" s="168" t="s">
        <v>143</v>
      </c>
      <c r="I465" s="168" t="s">
        <v>144</v>
      </c>
      <c r="J465" s="168" t="s">
        <v>143</v>
      </c>
      <c r="K465" s="168" t="s">
        <v>144</v>
      </c>
      <c r="L465" s="168" t="s">
        <v>143</v>
      </c>
      <c r="M465" s="168" t="s">
        <v>144</v>
      </c>
      <c r="N465" s="169" t="str">
        <f t="shared" ref="N465:Y465" si="17">L465</f>
        <v>16-24 yrs</v>
      </c>
      <c r="O465" s="169" t="str">
        <f t="shared" si="17"/>
        <v>% of all unemp</v>
      </c>
      <c r="P465" s="169" t="str">
        <f t="shared" si="17"/>
        <v>16-24 yrs</v>
      </c>
      <c r="Q465" s="169" t="str">
        <f t="shared" si="17"/>
        <v>% of all unemp</v>
      </c>
      <c r="R465" s="169" t="str">
        <f t="shared" si="17"/>
        <v>16-24 yrs</v>
      </c>
      <c r="S465" s="169" t="str">
        <f t="shared" si="17"/>
        <v>% of all unemp</v>
      </c>
      <c r="T465" s="169" t="str">
        <f t="shared" si="17"/>
        <v>16-24 yrs</v>
      </c>
      <c r="U465" s="169" t="str">
        <f t="shared" si="17"/>
        <v>% of all unemp</v>
      </c>
      <c r="V465" s="169" t="str">
        <f t="shared" si="17"/>
        <v>16-24 yrs</v>
      </c>
      <c r="W465" s="169" t="str">
        <f t="shared" si="17"/>
        <v>% of all unemp</v>
      </c>
      <c r="X465" s="169" t="str">
        <f t="shared" si="17"/>
        <v>16-24 yrs</v>
      </c>
      <c r="Y465" s="169" t="str">
        <f t="shared" si="17"/>
        <v>% of all unemp</v>
      </c>
      <c r="Z465" s="168"/>
    </row>
    <row r="466" spans="1:26" s="12" customFormat="1" ht="13.5" customHeight="1">
      <c r="B466" s="162">
        <v>42005</v>
      </c>
      <c r="C466" s="162">
        <v>42005</v>
      </c>
      <c r="D466" s="258">
        <f t="shared" ref="D466:Y466" si="18">B466+31</f>
        <v>42036</v>
      </c>
      <c r="E466" s="258">
        <f t="shared" si="18"/>
        <v>42036</v>
      </c>
      <c r="F466" s="55">
        <f t="shared" si="18"/>
        <v>42067</v>
      </c>
      <c r="G466" s="55">
        <f t="shared" si="18"/>
        <v>42067</v>
      </c>
      <c r="H466" s="258">
        <f t="shared" si="18"/>
        <v>42098</v>
      </c>
      <c r="I466" s="258">
        <f t="shared" si="18"/>
        <v>42098</v>
      </c>
      <c r="J466" s="55">
        <f t="shared" si="18"/>
        <v>42129</v>
      </c>
      <c r="K466" s="55">
        <f t="shared" si="18"/>
        <v>42129</v>
      </c>
      <c r="L466" s="258">
        <f t="shared" si="18"/>
        <v>42160</v>
      </c>
      <c r="M466" s="258">
        <f t="shared" si="18"/>
        <v>42160</v>
      </c>
      <c r="N466" s="55">
        <f t="shared" si="18"/>
        <v>42191</v>
      </c>
      <c r="O466" s="55">
        <f t="shared" si="18"/>
        <v>42191</v>
      </c>
      <c r="P466" s="55">
        <f t="shared" si="18"/>
        <v>42222</v>
      </c>
      <c r="Q466" s="55">
        <f t="shared" si="18"/>
        <v>42222</v>
      </c>
      <c r="R466" s="55">
        <f t="shared" si="18"/>
        <v>42253</v>
      </c>
      <c r="S466" s="55">
        <f t="shared" si="18"/>
        <v>42253</v>
      </c>
      <c r="T466" s="55">
        <f t="shared" si="18"/>
        <v>42284</v>
      </c>
      <c r="U466" s="55">
        <f t="shared" si="18"/>
        <v>42284</v>
      </c>
      <c r="V466" s="55">
        <f t="shared" si="18"/>
        <v>42315</v>
      </c>
      <c r="W466" s="55">
        <f t="shared" si="18"/>
        <v>42315</v>
      </c>
      <c r="X466" s="55">
        <f t="shared" si="18"/>
        <v>42346</v>
      </c>
      <c r="Y466" s="55">
        <f t="shared" si="18"/>
        <v>42346</v>
      </c>
    </row>
    <row r="467" spans="1:26" s="12" customFormat="1" ht="13.5" customHeight="1">
      <c r="A467" s="20" t="s">
        <v>9</v>
      </c>
      <c r="B467" s="35">
        <v>177930</v>
      </c>
      <c r="C467" s="36">
        <v>22.2</v>
      </c>
      <c r="D467" s="114">
        <v>185160</v>
      </c>
      <c r="E467" s="115">
        <v>22.9</v>
      </c>
      <c r="F467" s="35">
        <v>176100</v>
      </c>
      <c r="G467" s="36">
        <v>22.6</v>
      </c>
      <c r="H467" s="114">
        <v>162190</v>
      </c>
      <c r="I467" s="115">
        <v>21.6</v>
      </c>
      <c r="J467" s="311">
        <v>149865</v>
      </c>
      <c r="K467" s="312">
        <v>20.9</v>
      </c>
      <c r="L467" s="329">
        <v>141245</v>
      </c>
      <c r="M467" s="330">
        <v>20.5</v>
      </c>
      <c r="N467" s="311">
        <v>139805</v>
      </c>
      <c r="O467" s="312">
        <v>20.6</v>
      </c>
      <c r="P467" s="329">
        <v>135150</v>
      </c>
      <c r="Q467" s="330">
        <v>20.3</v>
      </c>
      <c r="R467" s="311">
        <v>128845</v>
      </c>
      <c r="S467" s="312">
        <v>20</v>
      </c>
      <c r="T467" s="334">
        <v>120565</v>
      </c>
      <c r="U467" s="335">
        <v>19.3</v>
      </c>
      <c r="V467" s="311">
        <v>110200</v>
      </c>
      <c r="W467" s="312">
        <v>18.3</v>
      </c>
      <c r="X467" s="306">
        <v>102600</v>
      </c>
      <c r="Y467" s="307">
        <v>17.399999999999999</v>
      </c>
      <c r="Z467" s="20" t="s">
        <v>9</v>
      </c>
    </row>
    <row r="468" spans="1:26" s="12" customFormat="1" ht="13.5" customHeight="1">
      <c r="A468" s="20" t="s">
        <v>8</v>
      </c>
      <c r="B468" s="35">
        <v>189675</v>
      </c>
      <c r="C468" s="36">
        <v>22.3</v>
      </c>
      <c r="D468" s="114">
        <v>196800</v>
      </c>
      <c r="E468" s="115">
        <v>23</v>
      </c>
      <c r="F468" s="35">
        <v>187145</v>
      </c>
      <c r="G468" s="36">
        <v>22.7</v>
      </c>
      <c r="H468" s="114">
        <v>172770</v>
      </c>
      <c r="I468" s="115">
        <v>21.8</v>
      </c>
      <c r="J468" s="311">
        <v>160285</v>
      </c>
      <c r="K468" s="312">
        <v>21.1</v>
      </c>
      <c r="L468" s="329">
        <v>152025</v>
      </c>
      <c r="M468" s="330">
        <v>20.8</v>
      </c>
      <c r="N468" s="311">
        <v>151185</v>
      </c>
      <c r="O468" s="312">
        <v>20.9</v>
      </c>
      <c r="P468" s="329">
        <v>146700</v>
      </c>
      <c r="Q468" s="330">
        <v>20.7</v>
      </c>
      <c r="R468" s="311">
        <v>140290</v>
      </c>
      <c r="S468" s="312">
        <v>20.5</v>
      </c>
      <c r="T468" s="334">
        <v>131395</v>
      </c>
      <c r="U468" s="335">
        <v>19.8</v>
      </c>
      <c r="V468" s="311">
        <v>120365</v>
      </c>
      <c r="W468" s="312">
        <v>18.8</v>
      </c>
      <c r="X468" s="306">
        <v>112415</v>
      </c>
      <c r="Y468" s="307">
        <v>17.899999999999999</v>
      </c>
      <c r="Z468" s="20" t="s">
        <v>8</v>
      </c>
    </row>
    <row r="469" spans="1:26" s="12" customFormat="1" ht="13.5" customHeight="1">
      <c r="A469" s="20" t="s">
        <v>135</v>
      </c>
      <c r="B469" s="35">
        <v>14585</v>
      </c>
      <c r="C469" s="36">
        <v>21.4</v>
      </c>
      <c r="D469" s="114">
        <v>15560</v>
      </c>
      <c r="E469" s="115">
        <v>22.5</v>
      </c>
      <c r="F469" s="35">
        <v>14900</v>
      </c>
      <c r="G469" s="36">
        <v>22.4</v>
      </c>
      <c r="H469" s="114">
        <v>13280</v>
      </c>
      <c r="I469" s="115">
        <v>20.9</v>
      </c>
      <c r="J469" s="311">
        <v>12045</v>
      </c>
      <c r="K469" s="312">
        <v>20.100000000000001</v>
      </c>
      <c r="L469" s="329">
        <v>11165</v>
      </c>
      <c r="M469" s="330">
        <v>19.5</v>
      </c>
      <c r="N469" s="311">
        <v>11080</v>
      </c>
      <c r="O469" s="312">
        <v>19.8</v>
      </c>
      <c r="P469" s="329">
        <v>10930</v>
      </c>
      <c r="Q469" s="330">
        <v>19.899999999999999</v>
      </c>
      <c r="R469" s="311">
        <v>10860</v>
      </c>
      <c r="S469" s="312">
        <v>20</v>
      </c>
      <c r="T469" s="334">
        <v>10270</v>
      </c>
      <c r="U469" s="335">
        <v>19.3</v>
      </c>
      <c r="V469" s="311">
        <v>9345</v>
      </c>
      <c r="W469" s="312">
        <v>18.100000000000001</v>
      </c>
      <c r="X469" s="306">
        <v>8690</v>
      </c>
      <c r="Y469" s="307">
        <v>17</v>
      </c>
      <c r="Z469" s="20" t="s">
        <v>135</v>
      </c>
    </row>
    <row r="470" spans="1:26" s="12" customFormat="1" ht="13.5" customHeight="1">
      <c r="A470" s="20" t="s">
        <v>136</v>
      </c>
      <c r="B470" s="35">
        <v>10470</v>
      </c>
      <c r="C470" s="36">
        <v>24.1</v>
      </c>
      <c r="D470" s="114">
        <v>11155</v>
      </c>
      <c r="E470" s="115">
        <v>25.3</v>
      </c>
      <c r="F470" s="35">
        <v>10275</v>
      </c>
      <c r="G470" s="36">
        <v>24.6</v>
      </c>
      <c r="H470" s="114">
        <v>9130</v>
      </c>
      <c r="I470" s="115">
        <v>23.2</v>
      </c>
      <c r="J470" s="311">
        <v>8330</v>
      </c>
      <c r="K470" s="312">
        <v>22.4</v>
      </c>
      <c r="L470" s="329">
        <v>7580</v>
      </c>
      <c r="M470" s="330">
        <v>21.5</v>
      </c>
      <c r="N470" s="311">
        <v>7335</v>
      </c>
      <c r="O470" s="312">
        <v>21.2</v>
      </c>
      <c r="P470" s="329">
        <v>6880</v>
      </c>
      <c r="Q470" s="330">
        <v>20.6</v>
      </c>
      <c r="R470" s="311">
        <v>6705</v>
      </c>
      <c r="S470" s="312">
        <v>20.3</v>
      </c>
      <c r="T470" s="334">
        <v>6290</v>
      </c>
      <c r="U470" s="335">
        <v>19.399999999999999</v>
      </c>
      <c r="V470" s="311">
        <v>5905</v>
      </c>
      <c r="W470" s="312">
        <v>18.600000000000001</v>
      </c>
      <c r="X470" s="306">
        <v>5545</v>
      </c>
      <c r="Y470" s="307">
        <v>17.8</v>
      </c>
      <c r="Z470" s="20" t="s">
        <v>136</v>
      </c>
    </row>
    <row r="471" spans="1:26" s="12" customFormat="1" ht="13.5" customHeight="1">
      <c r="A471" s="20" t="s">
        <v>19</v>
      </c>
      <c r="B471" s="35">
        <v>75</v>
      </c>
      <c r="C471" s="36">
        <v>29.3</v>
      </c>
      <c r="D471" s="114">
        <v>85</v>
      </c>
      <c r="E471" s="115">
        <v>33.6</v>
      </c>
      <c r="F471" s="35">
        <v>85</v>
      </c>
      <c r="G471" s="36">
        <v>33.6</v>
      </c>
      <c r="H471" s="114">
        <v>75</v>
      </c>
      <c r="I471" s="115">
        <v>31.1</v>
      </c>
      <c r="J471" s="311">
        <v>50</v>
      </c>
      <c r="K471" s="312">
        <v>24.1</v>
      </c>
      <c r="L471" s="329">
        <v>50</v>
      </c>
      <c r="M471" s="330">
        <v>24.6</v>
      </c>
      <c r="N471" s="311">
        <v>45</v>
      </c>
      <c r="O471" s="312">
        <v>22.9</v>
      </c>
      <c r="P471" s="329">
        <v>40</v>
      </c>
      <c r="Q471" s="330">
        <v>21.3</v>
      </c>
      <c r="R471" s="311">
        <v>30</v>
      </c>
      <c r="S471" s="312">
        <v>18</v>
      </c>
      <c r="T471" s="334">
        <v>35</v>
      </c>
      <c r="U471" s="335">
        <v>20.6</v>
      </c>
      <c r="V471" s="311">
        <v>35</v>
      </c>
      <c r="W471" s="312">
        <v>20.100000000000001</v>
      </c>
      <c r="X471" s="306">
        <v>35</v>
      </c>
      <c r="Y471" s="307">
        <v>17.899999999999999</v>
      </c>
      <c r="Z471" s="20" t="s">
        <v>19</v>
      </c>
    </row>
    <row r="472" spans="1:26" s="12" customFormat="1" ht="13.5" customHeight="1">
      <c r="A472" s="20" t="s">
        <v>20</v>
      </c>
      <c r="B472" s="35">
        <v>65</v>
      </c>
      <c r="C472" s="36">
        <v>22.3</v>
      </c>
      <c r="D472" s="114">
        <v>80</v>
      </c>
      <c r="E472" s="115">
        <v>24.8</v>
      </c>
      <c r="F472" s="35">
        <v>80</v>
      </c>
      <c r="G472" s="36">
        <v>23.7</v>
      </c>
      <c r="H472" s="114">
        <v>60</v>
      </c>
      <c r="I472" s="115">
        <v>20.5</v>
      </c>
      <c r="J472" s="311">
        <v>65</v>
      </c>
      <c r="K472" s="312">
        <v>21.6</v>
      </c>
      <c r="L472" s="329">
        <v>55</v>
      </c>
      <c r="M472" s="330">
        <v>20.5</v>
      </c>
      <c r="N472" s="311">
        <v>60</v>
      </c>
      <c r="O472" s="312">
        <v>22.6</v>
      </c>
      <c r="P472" s="329">
        <v>50</v>
      </c>
      <c r="Q472" s="330">
        <v>19.399999999999999</v>
      </c>
      <c r="R472" s="311">
        <v>40</v>
      </c>
      <c r="S472" s="312">
        <v>16.8</v>
      </c>
      <c r="T472" s="334">
        <v>30</v>
      </c>
      <c r="U472" s="335">
        <v>12.9</v>
      </c>
      <c r="V472" s="311">
        <v>35</v>
      </c>
      <c r="W472" s="312">
        <v>15.5</v>
      </c>
      <c r="X472" s="306">
        <v>30</v>
      </c>
      <c r="Y472" s="307">
        <v>13.8</v>
      </c>
      <c r="Z472" s="20" t="s">
        <v>20</v>
      </c>
    </row>
    <row r="473" spans="1:26" s="12" customFormat="1" ht="13.5" customHeight="1">
      <c r="A473" s="20" t="s">
        <v>21</v>
      </c>
      <c r="B473" s="35">
        <v>70</v>
      </c>
      <c r="C473" s="36">
        <v>27.4</v>
      </c>
      <c r="D473" s="114">
        <v>65</v>
      </c>
      <c r="E473" s="115">
        <v>26.2</v>
      </c>
      <c r="F473" s="35">
        <v>75</v>
      </c>
      <c r="G473" s="36">
        <v>28.9</v>
      </c>
      <c r="H473" s="114">
        <v>65</v>
      </c>
      <c r="I473" s="115">
        <v>27.2</v>
      </c>
      <c r="J473" s="311">
        <v>70</v>
      </c>
      <c r="K473" s="312">
        <v>28.3</v>
      </c>
      <c r="L473" s="329">
        <v>65</v>
      </c>
      <c r="M473" s="330">
        <v>26.5</v>
      </c>
      <c r="N473" s="311">
        <v>65</v>
      </c>
      <c r="O473" s="312">
        <v>28.9</v>
      </c>
      <c r="P473" s="329">
        <v>50</v>
      </c>
      <c r="Q473" s="330">
        <v>25.7</v>
      </c>
      <c r="R473" s="311">
        <v>50</v>
      </c>
      <c r="S473" s="312">
        <v>24.5</v>
      </c>
      <c r="T473" s="334">
        <v>35</v>
      </c>
      <c r="U473" s="335">
        <v>18.5</v>
      </c>
      <c r="V473" s="311">
        <v>30</v>
      </c>
      <c r="W473" s="312">
        <v>18.899999999999999</v>
      </c>
      <c r="X473" s="306">
        <v>30</v>
      </c>
      <c r="Y473" s="307">
        <v>16.5</v>
      </c>
      <c r="Z473" s="20" t="s">
        <v>21</v>
      </c>
    </row>
    <row r="474" spans="1:26" s="12" customFormat="1" ht="13.5" customHeight="1">
      <c r="A474" s="20" t="s">
        <v>22</v>
      </c>
      <c r="B474" s="35">
        <v>65</v>
      </c>
      <c r="C474" s="36">
        <v>25.1</v>
      </c>
      <c r="D474" s="114">
        <v>75</v>
      </c>
      <c r="E474" s="115">
        <v>29.1</v>
      </c>
      <c r="F474" s="35">
        <v>65</v>
      </c>
      <c r="G474" s="36">
        <v>28.5</v>
      </c>
      <c r="H474" s="114">
        <v>50</v>
      </c>
      <c r="I474" s="115">
        <v>27</v>
      </c>
      <c r="J474" s="311">
        <v>45</v>
      </c>
      <c r="K474" s="312">
        <v>26.7</v>
      </c>
      <c r="L474" s="329">
        <v>35</v>
      </c>
      <c r="M474" s="330">
        <v>21.7</v>
      </c>
      <c r="N474" s="311">
        <v>35</v>
      </c>
      <c r="O474" s="312">
        <v>23.2</v>
      </c>
      <c r="P474" s="329">
        <v>25</v>
      </c>
      <c r="Q474" s="330">
        <v>17.8</v>
      </c>
      <c r="R474" s="311">
        <v>25</v>
      </c>
      <c r="S474" s="312">
        <v>17.7</v>
      </c>
      <c r="T474" s="334">
        <v>20</v>
      </c>
      <c r="U474" s="335">
        <v>16.8</v>
      </c>
      <c r="V474" s="311">
        <v>20</v>
      </c>
      <c r="W474" s="312">
        <v>16.8</v>
      </c>
      <c r="X474" s="306">
        <v>25</v>
      </c>
      <c r="Y474" s="307">
        <v>18.3</v>
      </c>
      <c r="Z474" s="20" t="s">
        <v>22</v>
      </c>
    </row>
    <row r="475" spans="1:26" s="12" customFormat="1" ht="13.5" customHeight="1">
      <c r="A475" s="20" t="s">
        <v>23</v>
      </c>
      <c r="B475" s="35">
        <v>95</v>
      </c>
      <c r="C475" s="36">
        <v>26.2</v>
      </c>
      <c r="D475" s="114">
        <v>110</v>
      </c>
      <c r="E475" s="115">
        <v>27.5</v>
      </c>
      <c r="F475" s="35">
        <v>95</v>
      </c>
      <c r="G475" s="36">
        <v>26.6</v>
      </c>
      <c r="H475" s="114">
        <v>85</v>
      </c>
      <c r="I475" s="115">
        <v>24.9</v>
      </c>
      <c r="J475" s="311">
        <v>75</v>
      </c>
      <c r="K475" s="312">
        <v>23.2</v>
      </c>
      <c r="L475" s="329">
        <v>70</v>
      </c>
      <c r="M475" s="330">
        <v>22.7</v>
      </c>
      <c r="N475" s="311">
        <v>65</v>
      </c>
      <c r="O475" s="312">
        <v>21.1</v>
      </c>
      <c r="P475" s="329">
        <v>65</v>
      </c>
      <c r="Q475" s="330">
        <v>20.9</v>
      </c>
      <c r="R475" s="311">
        <v>65</v>
      </c>
      <c r="S475" s="312">
        <v>20.3</v>
      </c>
      <c r="T475" s="334">
        <v>60</v>
      </c>
      <c r="U475" s="335">
        <v>19.600000000000001</v>
      </c>
      <c r="V475" s="311">
        <v>60</v>
      </c>
      <c r="W475" s="312">
        <v>19.399999999999999</v>
      </c>
      <c r="X475" s="306">
        <v>55</v>
      </c>
      <c r="Y475" s="307">
        <v>17</v>
      </c>
      <c r="Z475" s="20" t="s">
        <v>23</v>
      </c>
    </row>
    <row r="476" spans="1:26" s="12" customFormat="1" ht="13.5" customHeight="1">
      <c r="A476" s="20" t="s">
        <v>24</v>
      </c>
      <c r="B476" s="35">
        <v>215</v>
      </c>
      <c r="C476" s="36">
        <v>28.9</v>
      </c>
      <c r="D476" s="114">
        <v>220</v>
      </c>
      <c r="E476" s="115">
        <v>29.8</v>
      </c>
      <c r="F476" s="35">
        <v>180</v>
      </c>
      <c r="G476" s="36">
        <v>28.3</v>
      </c>
      <c r="H476" s="114">
        <v>130</v>
      </c>
      <c r="I476" s="115">
        <v>24.2</v>
      </c>
      <c r="J476" s="311">
        <v>115</v>
      </c>
      <c r="K476" s="312">
        <v>23.2</v>
      </c>
      <c r="L476" s="329">
        <v>105</v>
      </c>
      <c r="M476" s="330">
        <v>23.4</v>
      </c>
      <c r="N476" s="311">
        <v>105</v>
      </c>
      <c r="O476" s="312">
        <v>22.6</v>
      </c>
      <c r="P476" s="329">
        <v>110</v>
      </c>
      <c r="Q476" s="330">
        <v>25.2</v>
      </c>
      <c r="R476" s="311">
        <v>120</v>
      </c>
      <c r="S476" s="312">
        <v>24.8</v>
      </c>
      <c r="T476" s="334">
        <v>130</v>
      </c>
      <c r="U476" s="335">
        <v>25.5</v>
      </c>
      <c r="V476" s="311">
        <v>120</v>
      </c>
      <c r="W476" s="312">
        <v>23.1</v>
      </c>
      <c r="X476" s="306">
        <v>115</v>
      </c>
      <c r="Y476" s="307">
        <v>20.6</v>
      </c>
      <c r="Z476" s="20" t="s">
        <v>24</v>
      </c>
    </row>
    <row r="477" spans="1:26" s="12" customFormat="1" ht="13.5" customHeight="1">
      <c r="A477" s="20" t="s">
        <v>17</v>
      </c>
      <c r="B477" s="35">
        <v>405</v>
      </c>
      <c r="C477" s="36">
        <v>19.3</v>
      </c>
      <c r="D477" s="114">
        <v>420</v>
      </c>
      <c r="E477" s="115">
        <v>20.2</v>
      </c>
      <c r="F477" s="35">
        <v>380</v>
      </c>
      <c r="G477" s="36">
        <v>19.5</v>
      </c>
      <c r="H477" s="114">
        <v>340</v>
      </c>
      <c r="I477" s="115">
        <v>19.2</v>
      </c>
      <c r="J477" s="311">
        <v>315</v>
      </c>
      <c r="K477" s="312">
        <v>18.8</v>
      </c>
      <c r="L477" s="329">
        <v>300</v>
      </c>
      <c r="M477" s="330">
        <v>18.5</v>
      </c>
      <c r="N477" s="311">
        <v>255</v>
      </c>
      <c r="O477" s="312">
        <v>16.8</v>
      </c>
      <c r="P477" s="329">
        <v>205</v>
      </c>
      <c r="Q477" s="330">
        <v>14.8</v>
      </c>
      <c r="R477" s="311">
        <v>190</v>
      </c>
      <c r="S477" s="312">
        <v>14.6</v>
      </c>
      <c r="T477" s="334">
        <v>175</v>
      </c>
      <c r="U477" s="335">
        <v>13.3</v>
      </c>
      <c r="V477" s="311">
        <v>160</v>
      </c>
      <c r="W477" s="312">
        <v>12.1</v>
      </c>
      <c r="X477" s="306">
        <v>145</v>
      </c>
      <c r="Y477" s="307">
        <v>10.8</v>
      </c>
      <c r="Z477" s="20" t="s">
        <v>17</v>
      </c>
    </row>
    <row r="478" spans="1:26" s="12" customFormat="1" ht="13.5" customHeight="1">
      <c r="A478" s="20" t="s">
        <v>137</v>
      </c>
      <c r="B478" s="35">
        <v>585</v>
      </c>
      <c r="C478" s="36">
        <v>27</v>
      </c>
      <c r="D478" s="114">
        <v>645</v>
      </c>
      <c r="E478" s="115">
        <v>28.6</v>
      </c>
      <c r="F478" s="35">
        <v>580</v>
      </c>
      <c r="G478" s="36">
        <v>28</v>
      </c>
      <c r="H478" s="114">
        <v>465</v>
      </c>
      <c r="I478" s="115">
        <v>25.3</v>
      </c>
      <c r="J478" s="311">
        <v>420</v>
      </c>
      <c r="K478" s="312">
        <v>24.1</v>
      </c>
      <c r="L478" s="329">
        <v>375</v>
      </c>
      <c r="M478" s="330">
        <v>23.2</v>
      </c>
      <c r="N478" s="311">
        <v>370</v>
      </c>
      <c r="O478" s="312">
        <v>23.3</v>
      </c>
      <c r="P478" s="329">
        <v>335</v>
      </c>
      <c r="Q478" s="330">
        <v>22.3</v>
      </c>
      <c r="R478" s="311">
        <v>325</v>
      </c>
      <c r="S478" s="312">
        <v>21.2</v>
      </c>
      <c r="T478" s="334">
        <v>315</v>
      </c>
      <c r="U478" s="335">
        <v>20.2</v>
      </c>
      <c r="V478" s="311">
        <v>305</v>
      </c>
      <c r="W478" s="312">
        <v>19.899999999999999</v>
      </c>
      <c r="X478" s="306">
        <v>285</v>
      </c>
      <c r="Y478" s="307">
        <v>18</v>
      </c>
      <c r="Z478" s="20" t="s">
        <v>137</v>
      </c>
    </row>
    <row r="479" spans="1:26" s="12" customFormat="1" ht="13.5" customHeight="1">
      <c r="A479" s="20" t="s">
        <v>18</v>
      </c>
      <c r="B479" s="35">
        <v>270</v>
      </c>
      <c r="C479" s="36">
        <v>24.1</v>
      </c>
      <c r="D479" s="114">
        <v>290</v>
      </c>
      <c r="E479" s="115">
        <v>26.1</v>
      </c>
      <c r="F479" s="35">
        <v>275</v>
      </c>
      <c r="G479" s="36">
        <v>26</v>
      </c>
      <c r="H479" s="114">
        <v>250</v>
      </c>
      <c r="I479" s="115">
        <v>25.2</v>
      </c>
      <c r="J479" s="311">
        <v>240</v>
      </c>
      <c r="K479" s="312">
        <v>25.2</v>
      </c>
      <c r="L479" s="329">
        <v>200</v>
      </c>
      <c r="M479" s="330">
        <v>22.6</v>
      </c>
      <c r="N479" s="311">
        <v>185</v>
      </c>
      <c r="O479" s="312">
        <v>22</v>
      </c>
      <c r="P479" s="329">
        <v>150</v>
      </c>
      <c r="Q479" s="330">
        <v>19.5</v>
      </c>
      <c r="R479" s="311">
        <v>130</v>
      </c>
      <c r="S479" s="312">
        <v>18.5</v>
      </c>
      <c r="T479" s="334">
        <v>100</v>
      </c>
      <c r="U479" s="335">
        <v>15.5</v>
      </c>
      <c r="V479" s="311">
        <v>95</v>
      </c>
      <c r="W479" s="312">
        <v>14.4</v>
      </c>
      <c r="X479" s="306">
        <v>90</v>
      </c>
      <c r="Y479" s="307">
        <v>13.8</v>
      </c>
      <c r="Z479" s="20" t="s">
        <v>18</v>
      </c>
    </row>
    <row r="480" spans="1:26" s="12" customFormat="1" ht="13.5" customHeight="1">
      <c r="A480" s="7" t="s">
        <v>35</v>
      </c>
      <c r="B480" s="35">
        <v>1260</v>
      </c>
      <c r="C480" s="36">
        <v>23.4</v>
      </c>
      <c r="D480" s="114">
        <v>1350</v>
      </c>
      <c r="E480" s="115">
        <v>24.9</v>
      </c>
      <c r="F480" s="35">
        <v>1230</v>
      </c>
      <c r="G480" s="36">
        <v>24.3</v>
      </c>
      <c r="H480" s="114">
        <v>1060</v>
      </c>
      <c r="I480" s="115">
        <v>22.9</v>
      </c>
      <c r="J480" s="311">
        <v>975</v>
      </c>
      <c r="K480" s="312">
        <v>22.3</v>
      </c>
      <c r="L480" s="329">
        <v>875</v>
      </c>
      <c r="M480" s="330">
        <v>21.3</v>
      </c>
      <c r="N480" s="311">
        <v>810</v>
      </c>
      <c r="O480" s="312">
        <v>20.5</v>
      </c>
      <c r="P480" s="329">
        <v>690</v>
      </c>
      <c r="Q480" s="330">
        <v>18.8</v>
      </c>
      <c r="R480" s="311">
        <v>645</v>
      </c>
      <c r="S480" s="312">
        <v>18.2</v>
      </c>
      <c r="T480" s="334">
        <v>590</v>
      </c>
      <c r="U480" s="335">
        <v>16.8</v>
      </c>
      <c r="V480" s="311">
        <v>555</v>
      </c>
      <c r="W480" s="312">
        <v>15.9</v>
      </c>
      <c r="X480" s="306">
        <v>525</v>
      </c>
      <c r="Y480" s="307">
        <v>14.5</v>
      </c>
      <c r="Z480" s="7" t="s">
        <v>35</v>
      </c>
    </row>
    <row r="481" spans="1:26" s="163" customFormat="1" ht="13.5" customHeight="1">
      <c r="A481" s="313"/>
      <c r="B481" s="314"/>
      <c r="C481" s="315"/>
      <c r="D481" s="314"/>
      <c r="E481" s="315"/>
      <c r="F481" s="314"/>
      <c r="G481" s="315"/>
      <c r="H481" s="314"/>
      <c r="I481" s="315"/>
      <c r="J481" s="314"/>
      <c r="K481" s="315"/>
      <c r="L481" s="314"/>
      <c r="M481" s="315"/>
      <c r="N481" s="314"/>
      <c r="O481" s="315"/>
      <c r="P481" s="314"/>
      <c r="Q481" s="315"/>
      <c r="R481" s="314"/>
      <c r="S481" s="315"/>
      <c r="T481" s="314"/>
      <c r="U481" s="315"/>
      <c r="V481" s="314"/>
      <c r="W481" s="315"/>
      <c r="X481" s="316"/>
      <c r="Y481" s="317"/>
      <c r="Z481" s="313"/>
    </row>
    <row r="482" spans="1:26" s="166" customFormat="1" ht="13.5" customHeight="1">
      <c r="A482" s="167" t="s">
        <v>142</v>
      </c>
      <c r="Y482" s="167" t="str">
        <f>A482</f>
        <v>Number by age and % of all claimants</v>
      </c>
    </row>
    <row r="483" spans="1:26" s="166" customFormat="1" ht="13.5" customHeight="1">
      <c r="A483" s="167" t="s">
        <v>148</v>
      </c>
      <c r="B483" s="168" t="s">
        <v>143</v>
      </c>
      <c r="C483" s="168" t="s">
        <v>144</v>
      </c>
      <c r="D483" s="168" t="s">
        <v>143</v>
      </c>
      <c r="E483" s="168" t="s">
        <v>144</v>
      </c>
      <c r="F483" s="168" t="s">
        <v>143</v>
      </c>
      <c r="G483" s="168" t="s">
        <v>144</v>
      </c>
      <c r="H483" s="168" t="s">
        <v>143</v>
      </c>
      <c r="I483" s="168" t="s">
        <v>144</v>
      </c>
      <c r="J483" s="168" t="s">
        <v>143</v>
      </c>
      <c r="K483" s="168" t="s">
        <v>144</v>
      </c>
      <c r="L483" s="168" t="s">
        <v>143</v>
      </c>
      <c r="M483" s="168" t="s">
        <v>144</v>
      </c>
      <c r="N483" s="169" t="str">
        <f t="shared" ref="N483:Y483" si="19">L483</f>
        <v>16-24 yrs</v>
      </c>
      <c r="O483" s="169" t="str">
        <f t="shared" si="19"/>
        <v>% of all unemp</v>
      </c>
      <c r="P483" s="169" t="str">
        <f t="shared" si="19"/>
        <v>16-24 yrs</v>
      </c>
      <c r="Q483" s="169" t="str">
        <f t="shared" si="19"/>
        <v>% of all unemp</v>
      </c>
      <c r="R483" s="169" t="str">
        <f t="shared" si="19"/>
        <v>16-24 yrs</v>
      </c>
      <c r="S483" s="169" t="str">
        <f t="shared" si="19"/>
        <v>% of all unemp</v>
      </c>
      <c r="T483" s="169" t="str">
        <f t="shared" si="19"/>
        <v>16-24 yrs</v>
      </c>
      <c r="U483" s="169" t="str">
        <f t="shared" si="19"/>
        <v>% of all unemp</v>
      </c>
      <c r="V483" s="169" t="str">
        <f t="shared" si="19"/>
        <v>16-24 yrs</v>
      </c>
      <c r="W483" s="169" t="str">
        <f t="shared" si="19"/>
        <v>% of all unemp</v>
      </c>
      <c r="X483" s="169" t="str">
        <f t="shared" si="19"/>
        <v>16-24 yrs</v>
      </c>
      <c r="Y483" s="169" t="str">
        <f t="shared" si="19"/>
        <v>% of all unemp</v>
      </c>
      <c r="Z483" s="168"/>
    </row>
    <row r="484" spans="1:26" s="163" customFormat="1" ht="13.5" customHeight="1">
      <c r="A484" s="313"/>
      <c r="B484" s="162">
        <v>42370</v>
      </c>
      <c r="C484" s="162">
        <v>42370</v>
      </c>
      <c r="D484" s="161">
        <v>42401</v>
      </c>
      <c r="E484" s="161">
        <v>42401</v>
      </c>
      <c r="F484" s="162">
        <v>42430</v>
      </c>
      <c r="G484" s="162">
        <v>42430</v>
      </c>
      <c r="H484" s="161">
        <v>42461</v>
      </c>
      <c r="I484" s="161">
        <v>42461</v>
      </c>
      <c r="J484" s="162">
        <v>42491</v>
      </c>
      <c r="K484" s="162">
        <v>42491</v>
      </c>
      <c r="L484" s="375">
        <v>42522</v>
      </c>
      <c r="M484" s="375">
        <v>42522</v>
      </c>
      <c r="N484" s="162">
        <v>42552</v>
      </c>
      <c r="O484" s="162">
        <v>42552</v>
      </c>
      <c r="P484" s="375">
        <v>42583</v>
      </c>
      <c r="Q484" s="375">
        <v>42583</v>
      </c>
      <c r="R484" s="162">
        <v>42614</v>
      </c>
      <c r="S484" s="162">
        <v>42614</v>
      </c>
      <c r="T484" s="375">
        <v>42644</v>
      </c>
      <c r="U484" s="375">
        <v>42644</v>
      </c>
      <c r="V484" s="162">
        <v>42675</v>
      </c>
      <c r="W484" s="162">
        <v>42675</v>
      </c>
      <c r="X484" s="258">
        <v>42712</v>
      </c>
      <c r="Y484" s="258">
        <v>42712</v>
      </c>
      <c r="Z484" s="313"/>
    </row>
    <row r="485" spans="1:26" s="163" customFormat="1" ht="13.5" customHeight="1">
      <c r="A485" s="20" t="s">
        <v>9</v>
      </c>
      <c r="B485" s="311">
        <v>105365</v>
      </c>
      <c r="C485" s="312">
        <v>17.100000000000001</v>
      </c>
      <c r="D485" s="350">
        <v>105270</v>
      </c>
      <c r="E485" s="351">
        <v>17</v>
      </c>
      <c r="F485" s="360">
        <v>158685</v>
      </c>
      <c r="G485" s="361">
        <v>21.286570888164512</v>
      </c>
      <c r="H485" s="114">
        <v>152780</v>
      </c>
      <c r="I485" s="115">
        <v>20.847803393669789</v>
      </c>
      <c r="J485" s="314">
        <v>147675</v>
      </c>
      <c r="K485" s="315">
        <v>20.511983554299288</v>
      </c>
      <c r="L485" s="376">
        <v>143735</v>
      </c>
      <c r="M485" s="378">
        <v>20.347968883823977</v>
      </c>
      <c r="N485" s="327">
        <v>156560</v>
      </c>
      <c r="O485" s="328">
        <v>21.725283950959916</v>
      </c>
      <c r="P485" s="376">
        <v>161600</v>
      </c>
      <c r="Q485" s="377">
        <v>22.234758320835454</v>
      </c>
      <c r="R485" s="327">
        <v>161430</v>
      </c>
      <c r="S485" s="328">
        <v>22.454827447107427</v>
      </c>
      <c r="T485" s="376">
        <v>166710</v>
      </c>
      <c r="U485" s="377">
        <v>22.723834059171114</v>
      </c>
      <c r="V485" s="314">
        <v>161280</v>
      </c>
      <c r="W485" s="315">
        <v>22.206005865425656</v>
      </c>
      <c r="X485" s="306">
        <v>154695</v>
      </c>
      <c r="Y485" s="307">
        <v>21.323270960405253</v>
      </c>
      <c r="Z485" s="20" t="s">
        <v>9</v>
      </c>
    </row>
    <row r="486" spans="1:26" s="163" customFormat="1" ht="13.5" customHeight="1">
      <c r="A486" s="20" t="s">
        <v>8</v>
      </c>
      <c r="B486" s="311">
        <v>115420</v>
      </c>
      <c r="C486" s="312">
        <v>17.600000000000001</v>
      </c>
      <c r="D486" s="350">
        <v>115390</v>
      </c>
      <c r="E486" s="351">
        <v>17.5</v>
      </c>
      <c r="F486" s="360">
        <v>168640</v>
      </c>
      <c r="G486" s="361">
        <v>21.497042626963083</v>
      </c>
      <c r="H486" s="114">
        <v>162045</v>
      </c>
      <c r="I486" s="115">
        <v>21.035789856295352</v>
      </c>
      <c r="J486" s="314">
        <v>156460</v>
      </c>
      <c r="K486" s="315">
        <v>20.689199196022425</v>
      </c>
      <c r="L486" s="376">
        <v>152415</v>
      </c>
      <c r="M486" s="378">
        <v>20.539305855956012</v>
      </c>
      <c r="N486" s="327">
        <v>165665</v>
      </c>
      <c r="O486" s="328">
        <v>21.885424028852061</v>
      </c>
      <c r="P486" s="376">
        <v>170700</v>
      </c>
      <c r="Q486" s="377">
        <v>22.376174028170119</v>
      </c>
      <c r="R486" s="327">
        <v>170445</v>
      </c>
      <c r="S486" s="328">
        <v>22.602889594674341</v>
      </c>
      <c r="T486" s="376">
        <v>175070</v>
      </c>
      <c r="U486" s="377">
        <v>22.816369086406883</v>
      </c>
      <c r="V486" s="314">
        <v>169175</v>
      </c>
      <c r="W486" s="315">
        <v>22.287728081154075</v>
      </c>
      <c r="X486" s="306">
        <v>162120</v>
      </c>
      <c r="Y486" s="307">
        <v>21.400708868780072</v>
      </c>
      <c r="Z486" s="20" t="s">
        <v>8</v>
      </c>
    </row>
    <row r="487" spans="1:26" s="163" customFormat="1" ht="13.5" customHeight="1">
      <c r="A487" s="20" t="s">
        <v>135</v>
      </c>
      <c r="B487" s="311">
        <v>8865</v>
      </c>
      <c r="C487" s="312">
        <v>16.600000000000001</v>
      </c>
      <c r="D487" s="350">
        <v>8880</v>
      </c>
      <c r="E487" s="351">
        <v>16.399999999999999</v>
      </c>
      <c r="F487" s="360">
        <v>11920</v>
      </c>
      <c r="G487" s="361">
        <v>19.595594279138584</v>
      </c>
      <c r="H487" s="114">
        <v>11375</v>
      </c>
      <c r="I487" s="115">
        <v>19.136944818304173</v>
      </c>
      <c r="J487" s="314">
        <v>10960</v>
      </c>
      <c r="K487" s="315">
        <v>18.867274918230333</v>
      </c>
      <c r="L487" s="376">
        <v>10570</v>
      </c>
      <c r="M487" s="378">
        <v>18.752772110352169</v>
      </c>
      <c r="N487" s="327">
        <v>11595</v>
      </c>
      <c r="O487" s="328">
        <v>19.941525496603319</v>
      </c>
      <c r="P487" s="376">
        <v>12055</v>
      </c>
      <c r="Q487" s="377">
        <v>20.414902624894157</v>
      </c>
      <c r="R487" s="327">
        <v>12330</v>
      </c>
      <c r="S487" s="328">
        <v>20.817153469525579</v>
      </c>
      <c r="T487" s="376">
        <v>12880</v>
      </c>
      <c r="U487" s="377">
        <v>21.438082556591212</v>
      </c>
      <c r="V487" s="314">
        <v>12605</v>
      </c>
      <c r="W487" s="315">
        <v>21.083883917370578</v>
      </c>
      <c r="X487" s="306">
        <v>12205</v>
      </c>
      <c r="Y487" s="307">
        <v>19.512390087929656</v>
      </c>
      <c r="Z487" s="20" t="s">
        <v>135</v>
      </c>
    </row>
    <row r="488" spans="1:26" s="163" customFormat="1" ht="13.5" customHeight="1">
      <c r="A488" s="20" t="s">
        <v>136</v>
      </c>
      <c r="B488" s="311">
        <v>5775</v>
      </c>
      <c r="C488" s="312">
        <v>17.2</v>
      </c>
      <c r="D488" s="350">
        <v>5730</v>
      </c>
      <c r="E488" s="351">
        <v>16.899999999999999</v>
      </c>
      <c r="F488" s="360">
        <v>8870</v>
      </c>
      <c r="G488" s="361">
        <v>21.831159241939453</v>
      </c>
      <c r="H488" s="114">
        <v>8480</v>
      </c>
      <c r="I488" s="115">
        <v>21.433084797169215</v>
      </c>
      <c r="J488" s="314">
        <v>8060</v>
      </c>
      <c r="K488" s="315">
        <v>20.959563125731371</v>
      </c>
      <c r="L488" s="376">
        <v>7655</v>
      </c>
      <c r="M488" s="378">
        <v>20.597336203417193</v>
      </c>
      <c r="N488" s="327">
        <v>8410</v>
      </c>
      <c r="O488" s="328">
        <v>21.912454403335072</v>
      </c>
      <c r="P488" s="376">
        <v>8630</v>
      </c>
      <c r="Q488" s="377">
        <v>22.506193767114357</v>
      </c>
      <c r="R488" s="327">
        <v>8550</v>
      </c>
      <c r="S488" s="328">
        <v>22.464529689963218</v>
      </c>
      <c r="T488" s="376">
        <v>9085</v>
      </c>
      <c r="U488" s="377">
        <v>22.698313554028733</v>
      </c>
      <c r="V488" s="314">
        <v>9095</v>
      </c>
      <c r="W488" s="315">
        <v>22.543066055273268</v>
      </c>
      <c r="X488" s="306">
        <v>8840</v>
      </c>
      <c r="Y488" s="307">
        <v>20.940424019898142</v>
      </c>
      <c r="Z488" s="20" t="s">
        <v>136</v>
      </c>
    </row>
    <row r="489" spans="1:26" s="163" customFormat="1" ht="13.5" customHeight="1">
      <c r="A489" s="20" t="s">
        <v>19</v>
      </c>
      <c r="B489" s="311">
        <v>30</v>
      </c>
      <c r="C489" s="312">
        <v>16.100000000000001</v>
      </c>
      <c r="D489" s="350">
        <v>30</v>
      </c>
      <c r="E489" s="351">
        <v>15.2</v>
      </c>
      <c r="F489" s="360">
        <v>40</v>
      </c>
      <c r="G489" s="361">
        <v>17.777777777777779</v>
      </c>
      <c r="H489" s="114">
        <v>40</v>
      </c>
      <c r="I489" s="115">
        <v>17.777777777777779</v>
      </c>
      <c r="J489" s="314">
        <v>30</v>
      </c>
      <c r="K489" s="315">
        <v>13.043478260869565</v>
      </c>
      <c r="L489" s="376">
        <v>25</v>
      </c>
      <c r="M489" s="378">
        <v>11.627906976744185</v>
      </c>
      <c r="N489" s="327">
        <v>35</v>
      </c>
      <c r="O489" s="328">
        <v>16.666666666666664</v>
      </c>
      <c r="P489" s="376">
        <v>35</v>
      </c>
      <c r="Q489" s="377">
        <v>15.909090909090908</v>
      </c>
      <c r="R489" s="327">
        <v>35</v>
      </c>
      <c r="S489" s="328">
        <v>14.285714285714285</v>
      </c>
      <c r="T489" s="376">
        <v>35</v>
      </c>
      <c r="U489" s="377">
        <v>15.217391304347828</v>
      </c>
      <c r="V489" s="314">
        <v>35</v>
      </c>
      <c r="W489" s="315">
        <v>14.583333333333334</v>
      </c>
      <c r="X489" s="306">
        <v>40</v>
      </c>
      <c r="Y489" s="307">
        <v>14.545454545454545</v>
      </c>
      <c r="Z489" s="20" t="s">
        <v>19</v>
      </c>
    </row>
    <row r="490" spans="1:26" s="163" customFormat="1" ht="13.5" customHeight="1">
      <c r="A490" s="20" t="s">
        <v>20</v>
      </c>
      <c r="B490" s="311">
        <v>25</v>
      </c>
      <c r="C490" s="312">
        <v>11.2</v>
      </c>
      <c r="D490" s="350">
        <v>30</v>
      </c>
      <c r="E490" s="351">
        <v>12.6</v>
      </c>
      <c r="F490" s="360">
        <v>65</v>
      </c>
      <c r="G490" s="361">
        <v>20.967741935483872</v>
      </c>
      <c r="H490" s="114">
        <v>65</v>
      </c>
      <c r="I490" s="115">
        <v>20.967741935483872</v>
      </c>
      <c r="J490" s="314">
        <v>65</v>
      </c>
      <c r="K490" s="315">
        <v>21.311475409836063</v>
      </c>
      <c r="L490" s="376">
        <v>55</v>
      </c>
      <c r="M490" s="378">
        <v>18.032786885245901</v>
      </c>
      <c r="N490" s="327">
        <v>75</v>
      </c>
      <c r="O490" s="328">
        <v>22.727272727272727</v>
      </c>
      <c r="P490" s="376">
        <v>75</v>
      </c>
      <c r="Q490" s="377">
        <v>23.076923076923077</v>
      </c>
      <c r="R490" s="327">
        <v>70</v>
      </c>
      <c r="S490" s="328">
        <v>22.222222222222221</v>
      </c>
      <c r="T490" s="376">
        <v>75</v>
      </c>
      <c r="U490" s="377">
        <v>23.076923076923077</v>
      </c>
      <c r="V490" s="314">
        <v>75</v>
      </c>
      <c r="W490" s="315">
        <v>23.076923076923077</v>
      </c>
      <c r="X490" s="306">
        <v>70</v>
      </c>
      <c r="Y490" s="307">
        <v>19.17808219178082</v>
      </c>
      <c r="Z490" s="20" t="s">
        <v>20</v>
      </c>
    </row>
    <row r="491" spans="1:26" s="163" customFormat="1" ht="13.5" customHeight="1">
      <c r="A491" s="20" t="s">
        <v>21</v>
      </c>
      <c r="B491" s="311">
        <v>25</v>
      </c>
      <c r="C491" s="312">
        <v>13.8</v>
      </c>
      <c r="D491" s="350">
        <v>30</v>
      </c>
      <c r="E491" s="351">
        <v>14.5</v>
      </c>
      <c r="F491" s="360">
        <v>50</v>
      </c>
      <c r="G491" s="361">
        <v>21.739130434782609</v>
      </c>
      <c r="H491" s="114">
        <v>55</v>
      </c>
      <c r="I491" s="115">
        <v>22.916666666666664</v>
      </c>
      <c r="J491" s="314">
        <v>45</v>
      </c>
      <c r="K491" s="315">
        <v>20.454545454545457</v>
      </c>
      <c r="L491" s="376">
        <v>45</v>
      </c>
      <c r="M491" s="378">
        <v>21.428571428571427</v>
      </c>
      <c r="N491" s="327">
        <v>50</v>
      </c>
      <c r="O491" s="328">
        <v>21.739130434782609</v>
      </c>
      <c r="P491" s="376">
        <v>45</v>
      </c>
      <c r="Q491" s="377">
        <v>20.454545454545457</v>
      </c>
      <c r="R491" s="327">
        <v>40</v>
      </c>
      <c r="S491" s="328">
        <v>17.021276595744681</v>
      </c>
      <c r="T491" s="376">
        <v>45</v>
      </c>
      <c r="U491" s="377">
        <v>18.75</v>
      </c>
      <c r="V491" s="314">
        <v>50</v>
      </c>
      <c r="W491" s="315">
        <v>20</v>
      </c>
      <c r="X491" s="306">
        <v>50</v>
      </c>
      <c r="Y491" s="307">
        <v>17.857142857142858</v>
      </c>
      <c r="Z491" s="20" t="s">
        <v>21</v>
      </c>
    </row>
    <row r="492" spans="1:26" s="163" customFormat="1" ht="13.5" customHeight="1">
      <c r="A492" s="20" t="s">
        <v>22</v>
      </c>
      <c r="B492" s="311">
        <v>20</v>
      </c>
      <c r="C492" s="312">
        <v>15.5</v>
      </c>
      <c r="D492" s="350">
        <v>20</v>
      </c>
      <c r="E492" s="351">
        <v>12.9</v>
      </c>
      <c r="F492" s="360">
        <v>40</v>
      </c>
      <c r="G492" s="361">
        <v>20</v>
      </c>
      <c r="H492" s="114">
        <v>35</v>
      </c>
      <c r="I492" s="115">
        <v>20.588235294117645</v>
      </c>
      <c r="J492" s="314">
        <v>30</v>
      </c>
      <c r="K492" s="315">
        <v>18.75</v>
      </c>
      <c r="L492" s="376">
        <v>30</v>
      </c>
      <c r="M492" s="378">
        <v>19.35483870967742</v>
      </c>
      <c r="N492" s="327">
        <v>35</v>
      </c>
      <c r="O492" s="328">
        <v>22.58064516129032</v>
      </c>
      <c r="P492" s="376">
        <v>40</v>
      </c>
      <c r="Q492" s="377">
        <v>25</v>
      </c>
      <c r="R492" s="327">
        <v>40</v>
      </c>
      <c r="S492" s="328">
        <v>25</v>
      </c>
      <c r="T492" s="376">
        <v>40</v>
      </c>
      <c r="U492" s="377">
        <v>24.242424242424242</v>
      </c>
      <c r="V492" s="314">
        <v>35</v>
      </c>
      <c r="W492" s="315">
        <v>20.588235294117649</v>
      </c>
      <c r="X492" s="306">
        <v>35</v>
      </c>
      <c r="Y492" s="307">
        <v>16.666666666666664</v>
      </c>
      <c r="Z492" s="20" t="s">
        <v>22</v>
      </c>
    </row>
    <row r="493" spans="1:26" s="163" customFormat="1" ht="13.5" customHeight="1">
      <c r="A493" s="20" t="s">
        <v>23</v>
      </c>
      <c r="B493" s="311">
        <v>55</v>
      </c>
      <c r="C493" s="312">
        <v>17</v>
      </c>
      <c r="D493" s="350">
        <v>50</v>
      </c>
      <c r="E493" s="351">
        <v>15.6</v>
      </c>
      <c r="F493" s="360">
        <v>75</v>
      </c>
      <c r="G493" s="361">
        <v>21.12676056338028</v>
      </c>
      <c r="H493" s="114">
        <v>70</v>
      </c>
      <c r="I493" s="115">
        <v>22.58064516129032</v>
      </c>
      <c r="J493" s="314">
        <v>60</v>
      </c>
      <c r="K493" s="315">
        <v>20</v>
      </c>
      <c r="L493" s="376">
        <v>60</v>
      </c>
      <c r="M493" s="378">
        <v>19.35483870967742</v>
      </c>
      <c r="N493" s="327">
        <v>60</v>
      </c>
      <c r="O493" s="328">
        <v>18.181818181818183</v>
      </c>
      <c r="P493" s="376">
        <v>70</v>
      </c>
      <c r="Q493" s="377">
        <v>20.588235294117645</v>
      </c>
      <c r="R493" s="327">
        <v>80</v>
      </c>
      <c r="S493" s="328">
        <v>22.857142857142858</v>
      </c>
      <c r="T493" s="376">
        <v>75</v>
      </c>
      <c r="U493" s="377">
        <v>21.12676056338028</v>
      </c>
      <c r="V493" s="314">
        <v>80</v>
      </c>
      <c r="W493" s="315">
        <v>21.333333333333332</v>
      </c>
      <c r="X493" s="306">
        <v>85</v>
      </c>
      <c r="Y493" s="307">
        <v>19.318181818181817</v>
      </c>
      <c r="Z493" s="20" t="s">
        <v>23</v>
      </c>
    </row>
    <row r="494" spans="1:26" s="163" customFormat="1" ht="13.5" customHeight="1">
      <c r="A494" s="20" t="s">
        <v>24</v>
      </c>
      <c r="B494" s="311">
        <v>125</v>
      </c>
      <c r="C494" s="312">
        <v>20.5</v>
      </c>
      <c r="D494" s="350">
        <v>110</v>
      </c>
      <c r="E494" s="351">
        <v>18.2</v>
      </c>
      <c r="F494" s="360">
        <v>140</v>
      </c>
      <c r="G494" s="361">
        <v>20.8955223880597</v>
      </c>
      <c r="H494" s="114">
        <v>120</v>
      </c>
      <c r="I494" s="115">
        <v>20.689655172413794</v>
      </c>
      <c r="J494" s="314">
        <v>120</v>
      </c>
      <c r="K494" s="315">
        <v>21.818181818181817</v>
      </c>
      <c r="L494" s="376">
        <v>110</v>
      </c>
      <c r="M494" s="378">
        <v>22</v>
      </c>
      <c r="N494" s="327">
        <v>115</v>
      </c>
      <c r="O494" s="328">
        <v>22.330097087378643</v>
      </c>
      <c r="P494" s="376">
        <v>110</v>
      </c>
      <c r="Q494" s="377">
        <v>21.782178217821784</v>
      </c>
      <c r="R494" s="327">
        <v>125</v>
      </c>
      <c r="S494" s="328">
        <v>23.364485981308412</v>
      </c>
      <c r="T494" s="376">
        <v>120</v>
      </c>
      <c r="U494" s="377">
        <v>22.641509433962266</v>
      </c>
      <c r="V494" s="314">
        <v>120</v>
      </c>
      <c r="W494" s="315">
        <v>21.052631578947366</v>
      </c>
      <c r="X494" s="306">
        <v>140</v>
      </c>
      <c r="Y494" s="307">
        <v>22.047244094488189</v>
      </c>
      <c r="Z494" s="20" t="s">
        <v>24</v>
      </c>
    </row>
    <row r="495" spans="1:26" s="163" customFormat="1" ht="13.5" customHeight="1">
      <c r="A495" s="20" t="s">
        <v>17</v>
      </c>
      <c r="B495" s="311">
        <v>170</v>
      </c>
      <c r="C495" s="312">
        <v>11.8</v>
      </c>
      <c r="D495" s="350">
        <v>175</v>
      </c>
      <c r="E495" s="351">
        <v>12.2</v>
      </c>
      <c r="F495" s="360">
        <v>355</v>
      </c>
      <c r="G495" s="361">
        <v>18.684210526315788</v>
      </c>
      <c r="H495" s="114">
        <v>330</v>
      </c>
      <c r="I495" s="115">
        <v>17.78975741239892</v>
      </c>
      <c r="J495" s="314">
        <v>330</v>
      </c>
      <c r="K495" s="315">
        <v>18.232044198895029</v>
      </c>
      <c r="L495" s="376">
        <v>315</v>
      </c>
      <c r="M495" s="378">
        <v>17.647058823529413</v>
      </c>
      <c r="N495" s="327">
        <v>340</v>
      </c>
      <c r="O495" s="328">
        <v>18.181818181818183</v>
      </c>
      <c r="P495" s="376">
        <v>350</v>
      </c>
      <c r="Q495" s="377">
        <v>18.71657754010695</v>
      </c>
      <c r="R495" s="327">
        <v>350</v>
      </c>
      <c r="S495" s="328">
        <v>18.469656992084431</v>
      </c>
      <c r="T495" s="376">
        <v>350</v>
      </c>
      <c r="U495" s="377">
        <v>18.087855297157624</v>
      </c>
      <c r="V495" s="314">
        <v>360</v>
      </c>
      <c r="W495" s="315">
        <v>18.508997429305914</v>
      </c>
      <c r="X495" s="306">
        <v>340</v>
      </c>
      <c r="Y495" s="307">
        <v>16.50485436893204</v>
      </c>
      <c r="Z495" s="20" t="s">
        <v>17</v>
      </c>
    </row>
    <row r="496" spans="1:26" s="163" customFormat="1" ht="13.5" customHeight="1">
      <c r="A496" s="20" t="s">
        <v>137</v>
      </c>
      <c r="B496" s="311">
        <v>285</v>
      </c>
      <c r="C496" s="312">
        <v>16.899999999999999</v>
      </c>
      <c r="D496" s="350">
        <v>270</v>
      </c>
      <c r="E496" s="351">
        <v>15.6</v>
      </c>
      <c r="F496" s="360">
        <v>410</v>
      </c>
      <c r="G496" s="361">
        <v>20.551378446115287</v>
      </c>
      <c r="H496" s="114">
        <v>380</v>
      </c>
      <c r="I496" s="115">
        <v>20.652173913043477</v>
      </c>
      <c r="J496" s="314">
        <v>350</v>
      </c>
      <c r="K496" s="315">
        <v>19.886363636363637</v>
      </c>
      <c r="L496" s="376">
        <v>330</v>
      </c>
      <c r="M496" s="378">
        <v>19.469026548672566</v>
      </c>
      <c r="N496" s="327">
        <v>370</v>
      </c>
      <c r="O496" s="328">
        <v>20.903954802259886</v>
      </c>
      <c r="P496" s="376">
        <v>380</v>
      </c>
      <c r="Q496" s="377">
        <v>21.408450704225352</v>
      </c>
      <c r="R496" s="327">
        <v>390</v>
      </c>
      <c r="S496" s="328">
        <v>21.253405994550409</v>
      </c>
      <c r="T496" s="376">
        <v>395</v>
      </c>
      <c r="U496" s="377">
        <v>21.351351351351351</v>
      </c>
      <c r="V496" s="314">
        <v>395</v>
      </c>
      <c r="W496" s="315">
        <v>20.519480519480521</v>
      </c>
      <c r="X496" s="306">
        <v>420</v>
      </c>
      <c r="Y496" s="307">
        <v>19.17808219178082</v>
      </c>
      <c r="Z496" s="20" t="s">
        <v>137</v>
      </c>
    </row>
    <row r="497" spans="1:26" s="163" customFormat="1" ht="13.5" customHeight="1">
      <c r="A497" s="20" t="s">
        <v>18</v>
      </c>
      <c r="B497" s="311">
        <v>90</v>
      </c>
      <c r="C497" s="312">
        <v>12.3</v>
      </c>
      <c r="D497" s="350">
        <v>105</v>
      </c>
      <c r="E497" s="351">
        <v>13.2</v>
      </c>
      <c r="F497" s="360">
        <v>225</v>
      </c>
      <c r="G497" s="361">
        <v>22.058823529411764</v>
      </c>
      <c r="H497" s="114">
        <v>215</v>
      </c>
      <c r="I497" s="115">
        <v>22.051282051282051</v>
      </c>
      <c r="J497" s="314">
        <v>215</v>
      </c>
      <c r="K497" s="315">
        <v>22.395833333333336</v>
      </c>
      <c r="L497" s="376">
        <v>205</v>
      </c>
      <c r="M497" s="378">
        <v>21.693121693121693</v>
      </c>
      <c r="N497" s="327">
        <v>230</v>
      </c>
      <c r="O497" s="328">
        <v>23.115577889447238</v>
      </c>
      <c r="P497" s="376">
        <v>235</v>
      </c>
      <c r="Q497" s="377">
        <v>23.03921568627451</v>
      </c>
      <c r="R497" s="327">
        <v>235</v>
      </c>
      <c r="S497" s="328">
        <v>23.03921568627451</v>
      </c>
      <c r="T497" s="376">
        <v>245</v>
      </c>
      <c r="U497" s="377">
        <v>23.671497584541061</v>
      </c>
      <c r="V497" s="314">
        <v>250</v>
      </c>
      <c r="W497" s="315">
        <v>24.271844660194173</v>
      </c>
      <c r="X497" s="306">
        <v>235</v>
      </c>
      <c r="Y497" s="307">
        <v>21.559633027522938</v>
      </c>
      <c r="Z497" s="20" t="s">
        <v>18</v>
      </c>
    </row>
    <row r="498" spans="1:26" s="163" customFormat="1" ht="13.5" customHeight="1">
      <c r="A498" s="7" t="s">
        <v>35</v>
      </c>
      <c r="B498" s="311">
        <v>545</v>
      </c>
      <c r="C498" s="312">
        <v>14.1</v>
      </c>
      <c r="D498" s="350">
        <v>550</v>
      </c>
      <c r="E498" s="351">
        <v>13.9</v>
      </c>
      <c r="F498" s="360">
        <v>990</v>
      </c>
      <c r="G498" s="361">
        <v>20.142421159715155</v>
      </c>
      <c r="H498" s="114">
        <v>925</v>
      </c>
      <c r="I498" s="115">
        <v>19.828510182207932</v>
      </c>
      <c r="J498" s="314">
        <v>895</v>
      </c>
      <c r="K498" s="315">
        <v>19.757174392935983</v>
      </c>
      <c r="L498" s="376">
        <v>850</v>
      </c>
      <c r="M498" s="378">
        <v>19.209039548022599</v>
      </c>
      <c r="N498" s="327">
        <v>935</v>
      </c>
      <c r="O498" s="328">
        <v>20.150862068965516</v>
      </c>
      <c r="P498" s="376">
        <v>965</v>
      </c>
      <c r="Q498" s="377">
        <v>20.685959271168276</v>
      </c>
      <c r="R498" s="327">
        <v>975</v>
      </c>
      <c r="S498" s="328">
        <v>20.526315789473685</v>
      </c>
      <c r="T498" s="376">
        <v>990</v>
      </c>
      <c r="U498" s="377">
        <v>20.539419087136928</v>
      </c>
      <c r="V498" s="314">
        <v>1005</v>
      </c>
      <c r="W498" s="315">
        <v>20.531154239019408</v>
      </c>
      <c r="X498" s="306">
        <v>1000</v>
      </c>
      <c r="Y498" s="307">
        <v>18.709073900841908</v>
      </c>
      <c r="Z498" s="7" t="s">
        <v>35</v>
      </c>
    </row>
    <row r="499" spans="1:26" s="163" customFormat="1" ht="13.5" customHeight="1">
      <c r="A499" s="313"/>
      <c r="B499" s="314"/>
      <c r="C499" s="315"/>
      <c r="D499" s="314"/>
      <c r="E499" s="315"/>
      <c r="F499" s="314"/>
      <c r="G499" s="315"/>
      <c r="H499" s="314"/>
      <c r="I499" s="315"/>
      <c r="J499" s="314"/>
      <c r="K499" s="315"/>
      <c r="L499" s="314"/>
      <c r="M499" s="315"/>
      <c r="N499" s="314"/>
      <c r="O499" s="315"/>
      <c r="P499" s="314"/>
      <c r="Q499" s="315"/>
      <c r="R499" s="314"/>
      <c r="S499" s="315"/>
      <c r="T499" s="314"/>
      <c r="U499" s="315"/>
      <c r="V499" s="314"/>
      <c r="W499" s="315"/>
      <c r="X499" s="316"/>
      <c r="Y499" s="317"/>
      <c r="Z499" s="313"/>
    </row>
    <row r="500" spans="1:26" s="166" customFormat="1" ht="13.5" customHeight="1">
      <c r="A500" s="167" t="s">
        <v>142</v>
      </c>
      <c r="Y500" s="167" t="str">
        <f>A500</f>
        <v>Number by age and % of all claimants</v>
      </c>
    </row>
    <row r="501" spans="1:26" s="166" customFormat="1" ht="13.5" customHeight="1">
      <c r="A501" s="167" t="s">
        <v>148</v>
      </c>
      <c r="B501" s="168" t="s">
        <v>143</v>
      </c>
      <c r="C501" s="168" t="s">
        <v>144</v>
      </c>
      <c r="D501" s="168" t="s">
        <v>143</v>
      </c>
      <c r="E501" s="168" t="s">
        <v>144</v>
      </c>
      <c r="F501" s="168" t="s">
        <v>143</v>
      </c>
      <c r="G501" s="168" t="s">
        <v>144</v>
      </c>
      <c r="H501" s="168" t="s">
        <v>143</v>
      </c>
      <c r="I501" s="168" t="s">
        <v>144</v>
      </c>
      <c r="J501" s="168" t="s">
        <v>143</v>
      </c>
      <c r="K501" s="168" t="s">
        <v>144</v>
      </c>
      <c r="L501" s="168" t="s">
        <v>143</v>
      </c>
      <c r="M501" s="168" t="s">
        <v>144</v>
      </c>
      <c r="N501" s="169" t="str">
        <f t="shared" ref="N501" si="20">L501</f>
        <v>16-24 yrs</v>
      </c>
      <c r="O501" s="169" t="str">
        <f t="shared" ref="O501" si="21">M501</f>
        <v>% of all unemp</v>
      </c>
      <c r="P501" s="169" t="str">
        <f t="shared" ref="P501" si="22">N501</f>
        <v>16-24 yrs</v>
      </c>
      <c r="Q501" s="169" t="str">
        <f t="shared" ref="Q501" si="23">O501</f>
        <v>% of all unemp</v>
      </c>
      <c r="R501" s="169" t="str">
        <f t="shared" ref="R501" si="24">P501</f>
        <v>16-24 yrs</v>
      </c>
      <c r="S501" s="169" t="str">
        <f t="shared" ref="S501" si="25">Q501</f>
        <v>% of all unemp</v>
      </c>
      <c r="T501" s="169" t="str">
        <f t="shared" ref="T501" si="26">R501</f>
        <v>16-24 yrs</v>
      </c>
      <c r="U501" s="169" t="str">
        <f t="shared" ref="U501" si="27">S501</f>
        <v>% of all unemp</v>
      </c>
      <c r="V501" s="169" t="str">
        <f t="shared" ref="V501" si="28">T501</f>
        <v>16-24 yrs</v>
      </c>
      <c r="W501" s="169" t="str">
        <f t="shared" ref="W501" si="29">U501</f>
        <v>% of all unemp</v>
      </c>
      <c r="X501" s="169" t="str">
        <f t="shared" ref="X501" si="30">V501</f>
        <v>16-24 yrs</v>
      </c>
      <c r="Y501" s="169" t="str">
        <f t="shared" ref="Y501" si="31">W501</f>
        <v>% of all unemp</v>
      </c>
      <c r="Z501" s="168"/>
    </row>
    <row r="502" spans="1:26" s="163" customFormat="1" ht="13.5" customHeight="1">
      <c r="A502" s="313"/>
      <c r="B502" s="162">
        <v>42736</v>
      </c>
      <c r="C502" s="162">
        <v>42736</v>
      </c>
      <c r="D502" s="161">
        <v>42767</v>
      </c>
      <c r="E502" s="161">
        <v>42767</v>
      </c>
      <c r="F502" s="162">
        <v>42795</v>
      </c>
      <c r="G502" s="162">
        <v>42795</v>
      </c>
      <c r="H502" s="161">
        <v>42826</v>
      </c>
      <c r="I502" s="161">
        <v>42826</v>
      </c>
      <c r="J502" s="162">
        <v>42856</v>
      </c>
      <c r="K502" s="162">
        <v>42856</v>
      </c>
      <c r="L502" s="375">
        <v>42887</v>
      </c>
      <c r="M502" s="375">
        <v>42887</v>
      </c>
      <c r="N502" s="162">
        <v>42917</v>
      </c>
      <c r="O502" s="162">
        <v>42917</v>
      </c>
      <c r="P502" s="375">
        <v>42948</v>
      </c>
      <c r="Q502" s="375">
        <v>42948</v>
      </c>
      <c r="R502" s="162">
        <v>42979</v>
      </c>
      <c r="S502" s="162">
        <v>42979</v>
      </c>
      <c r="T502" s="375">
        <v>43009</v>
      </c>
      <c r="U502" s="375">
        <v>43009</v>
      </c>
      <c r="V502" s="162">
        <v>43040</v>
      </c>
      <c r="W502" s="162">
        <v>43040</v>
      </c>
      <c r="X502" s="258">
        <v>43077</v>
      </c>
      <c r="Y502" s="258">
        <v>43077</v>
      </c>
      <c r="Z502" s="313"/>
    </row>
    <row r="503" spans="1:26" s="163" customFormat="1" ht="13.5" customHeight="1">
      <c r="A503" s="20" t="s">
        <v>9</v>
      </c>
      <c r="B503" s="311">
        <v>151490</v>
      </c>
      <c r="C503" s="312">
        <v>20.268389928019051</v>
      </c>
      <c r="D503" s="350">
        <v>159125</v>
      </c>
      <c r="E503" s="351">
        <v>20.553341815152319</v>
      </c>
      <c r="F503" s="360">
        <v>166705</v>
      </c>
      <c r="G503" s="361">
        <v>21.06297222853966</v>
      </c>
      <c r="H503" s="114">
        <v>166910</v>
      </c>
      <c r="I503" s="115">
        <v>20.980717500062852</v>
      </c>
      <c r="J503" s="314">
        <v>161585</v>
      </c>
      <c r="K503" s="315">
        <v>20.5561881014929</v>
      </c>
      <c r="L503" s="376">
        <v>166910</v>
      </c>
      <c r="M503" s="378">
        <v>20.980717500062852</v>
      </c>
      <c r="N503" s="327">
        <v>158535</v>
      </c>
      <c r="O503" s="328">
        <v>20.511311075603398</v>
      </c>
      <c r="P503" s="376">
        <v>160520</v>
      </c>
      <c r="Q503" s="377">
        <v>20.70718146518918</v>
      </c>
      <c r="R503" s="327">
        <v>160485</v>
      </c>
      <c r="S503" s="328">
        <v>20.970892816307863</v>
      </c>
      <c r="T503" s="376">
        <v>158070</v>
      </c>
      <c r="U503" s="377">
        <v>20.804980454611265</v>
      </c>
      <c r="V503" s="314">
        <v>155575</v>
      </c>
      <c r="W503" s="315">
        <v>20.45451557343641</v>
      </c>
      <c r="X503" s="306">
        <v>151525</v>
      </c>
      <c r="Y503" s="307">
        <v>19.698013623836513</v>
      </c>
      <c r="Z503" s="20" t="s">
        <v>9</v>
      </c>
    </row>
    <row r="504" spans="1:26" s="163" customFormat="1" ht="13.5" customHeight="1">
      <c r="A504" s="20" t="s">
        <v>8</v>
      </c>
      <c r="B504" s="311">
        <v>158935</v>
      </c>
      <c r="C504" s="312">
        <v>20.383860666145107</v>
      </c>
      <c r="D504" s="350">
        <v>166825</v>
      </c>
      <c r="E504" s="351">
        <v>20.683776579257334</v>
      </c>
      <c r="F504" s="360">
        <v>174285</v>
      </c>
      <c r="G504" s="361">
        <v>21.167790125705956</v>
      </c>
      <c r="H504" s="114">
        <v>174080</v>
      </c>
      <c r="I504" s="115">
        <v>21.058106971989861</v>
      </c>
      <c r="J504" s="314">
        <v>168360</v>
      </c>
      <c r="K504" s="315">
        <v>20.625907345131118</v>
      </c>
      <c r="L504" s="376">
        <v>174080</v>
      </c>
      <c r="M504" s="378">
        <v>21.058106971989861</v>
      </c>
      <c r="N504" s="327">
        <v>165530</v>
      </c>
      <c r="O504" s="328">
        <v>20.613049244428947</v>
      </c>
      <c r="P504" s="376">
        <v>167640</v>
      </c>
      <c r="Q504" s="377">
        <v>20.80520254169976</v>
      </c>
      <c r="R504" s="327">
        <v>167365</v>
      </c>
      <c r="S504" s="328">
        <v>21.057498741821842</v>
      </c>
      <c r="T504" s="376">
        <v>164690</v>
      </c>
      <c r="U504" s="377">
        <v>20.884639283766816</v>
      </c>
      <c r="V504" s="314">
        <v>161755</v>
      </c>
      <c r="W504" s="315">
        <v>20.51088596680319</v>
      </c>
      <c r="X504" s="306">
        <v>157600</v>
      </c>
      <c r="Y504" s="307">
        <v>19.758782377573279</v>
      </c>
      <c r="Z504" s="20" t="s">
        <v>8</v>
      </c>
    </row>
    <row r="505" spans="1:26" s="163" customFormat="1" ht="13.5" customHeight="1">
      <c r="A505" s="20" t="s">
        <v>135</v>
      </c>
      <c r="B505" s="311">
        <v>11840</v>
      </c>
      <c r="C505" s="312">
        <v>18.326754895131955</v>
      </c>
      <c r="D505" s="350">
        <v>12415</v>
      </c>
      <c r="E505" s="351">
        <v>18.434924641769989</v>
      </c>
      <c r="F505" s="360">
        <v>13020</v>
      </c>
      <c r="G505" s="361">
        <v>18.819108188191084</v>
      </c>
      <c r="H505" s="114">
        <v>13080</v>
      </c>
      <c r="I505" s="115">
        <v>19.884463362724233</v>
      </c>
      <c r="J505" s="314">
        <v>12515</v>
      </c>
      <c r="K505" s="315">
        <v>19.27460341906669</v>
      </c>
      <c r="L505" s="376">
        <v>13080</v>
      </c>
      <c r="M505" s="378">
        <v>19.884463362724233</v>
      </c>
      <c r="N505" s="327">
        <v>12220</v>
      </c>
      <c r="O505" s="328">
        <v>18.98989898989899</v>
      </c>
      <c r="P505" s="376">
        <v>12560</v>
      </c>
      <c r="Q505" s="377">
        <v>19.406674907292953</v>
      </c>
      <c r="R505" s="327">
        <v>12685</v>
      </c>
      <c r="S505" s="328">
        <v>19.726304330922943</v>
      </c>
      <c r="T505" s="376">
        <v>12715</v>
      </c>
      <c r="U505" s="377">
        <v>19.599229287090559</v>
      </c>
      <c r="V505" s="314">
        <v>12620</v>
      </c>
      <c r="W505" s="315">
        <v>19.321748449820102</v>
      </c>
      <c r="X505" s="306">
        <v>12395</v>
      </c>
      <c r="Y505" s="307">
        <v>18.647510154957121</v>
      </c>
      <c r="Z505" s="20" t="s">
        <v>135</v>
      </c>
    </row>
    <row r="506" spans="1:26" s="163" customFormat="1" ht="13.5" customHeight="1">
      <c r="A506" s="20" t="s">
        <v>136</v>
      </c>
      <c r="B506" s="311">
        <v>8780</v>
      </c>
      <c r="C506" s="312">
        <v>19.927371765773945</v>
      </c>
      <c r="D506" s="350">
        <v>9345</v>
      </c>
      <c r="E506" s="351">
        <v>20.275547841180298</v>
      </c>
      <c r="F506" s="360">
        <v>9855</v>
      </c>
      <c r="G506" s="361">
        <v>20.78456184751661</v>
      </c>
      <c r="H506" s="114">
        <v>9830</v>
      </c>
      <c r="I506" s="115">
        <v>21.311653116531165</v>
      </c>
      <c r="J506" s="314">
        <v>9410</v>
      </c>
      <c r="K506" s="315">
        <v>20.860119707381955</v>
      </c>
      <c r="L506" s="376">
        <v>9830</v>
      </c>
      <c r="M506" s="378">
        <v>21.311653116531165</v>
      </c>
      <c r="N506" s="327">
        <v>9045</v>
      </c>
      <c r="O506" s="328">
        <v>20.821823204419889</v>
      </c>
      <c r="P506" s="376">
        <v>9160</v>
      </c>
      <c r="Q506" s="377">
        <v>21.079277413416179</v>
      </c>
      <c r="R506" s="327">
        <v>9130</v>
      </c>
      <c r="S506" s="328">
        <v>21.252327746741155</v>
      </c>
      <c r="T506" s="376">
        <v>9140</v>
      </c>
      <c r="U506" s="377">
        <v>21.231126596980253</v>
      </c>
      <c r="V506" s="314">
        <v>9245</v>
      </c>
      <c r="W506" s="315">
        <v>20.997047467635703</v>
      </c>
      <c r="X506" s="306">
        <v>9325</v>
      </c>
      <c r="Y506" s="307">
        <v>20.7199200088879</v>
      </c>
      <c r="Z506" s="20" t="s">
        <v>136</v>
      </c>
    </row>
    <row r="507" spans="1:26" s="163" customFormat="1" ht="13.5" customHeight="1">
      <c r="A507" s="20" t="s">
        <v>19</v>
      </c>
      <c r="B507" s="311">
        <v>45</v>
      </c>
      <c r="C507" s="312">
        <v>16.363636363636363</v>
      </c>
      <c r="D507" s="350">
        <v>45</v>
      </c>
      <c r="E507" s="351">
        <v>15.517241379310345</v>
      </c>
      <c r="F507" s="360">
        <v>45</v>
      </c>
      <c r="G507" s="361">
        <v>15.789473684210526</v>
      </c>
      <c r="H507" s="114">
        <v>50</v>
      </c>
      <c r="I507" s="115">
        <v>19.230769230769234</v>
      </c>
      <c r="J507" s="314">
        <v>45</v>
      </c>
      <c r="K507" s="315">
        <v>17.647058823529413</v>
      </c>
      <c r="L507" s="376">
        <v>50</v>
      </c>
      <c r="M507" s="378">
        <v>19.230769230769234</v>
      </c>
      <c r="N507" s="327">
        <v>55</v>
      </c>
      <c r="O507" s="328">
        <v>20</v>
      </c>
      <c r="P507" s="376">
        <v>50</v>
      </c>
      <c r="Q507" s="377">
        <v>20</v>
      </c>
      <c r="R507" s="327">
        <v>45</v>
      </c>
      <c r="S507" s="328">
        <v>17.647058823529413</v>
      </c>
      <c r="T507" s="376">
        <v>40</v>
      </c>
      <c r="U507" s="377">
        <v>16</v>
      </c>
      <c r="V507" s="314">
        <v>50</v>
      </c>
      <c r="W507" s="315">
        <v>19.607843137254903</v>
      </c>
      <c r="X507" s="306">
        <v>50</v>
      </c>
      <c r="Y507" s="307">
        <v>18.867924528301888</v>
      </c>
      <c r="Z507" s="20" t="s">
        <v>19</v>
      </c>
    </row>
    <row r="508" spans="1:26" s="163" customFormat="1" ht="13.5" customHeight="1">
      <c r="A508" s="20" t="s">
        <v>20</v>
      </c>
      <c r="B508" s="311">
        <v>70</v>
      </c>
      <c r="C508" s="312">
        <v>18.421052631578945</v>
      </c>
      <c r="D508" s="350">
        <v>80</v>
      </c>
      <c r="E508" s="351">
        <v>18.823529411764707</v>
      </c>
      <c r="F508" s="360">
        <v>75</v>
      </c>
      <c r="G508" s="361">
        <v>17.647058823529413</v>
      </c>
      <c r="H508" s="114">
        <v>70</v>
      </c>
      <c r="I508" s="115">
        <v>20.289855072463769</v>
      </c>
      <c r="J508" s="314">
        <v>65</v>
      </c>
      <c r="K508" s="315">
        <v>20</v>
      </c>
      <c r="L508" s="376">
        <v>70</v>
      </c>
      <c r="M508" s="378">
        <v>20.289855072463769</v>
      </c>
      <c r="N508" s="327">
        <v>70</v>
      </c>
      <c r="O508" s="328">
        <v>20.588235294117645</v>
      </c>
      <c r="P508" s="376">
        <v>70</v>
      </c>
      <c r="Q508" s="377">
        <v>21.875</v>
      </c>
      <c r="R508" s="327">
        <v>80</v>
      </c>
      <c r="S508" s="328">
        <v>24.615384615384617</v>
      </c>
      <c r="T508" s="376">
        <v>85</v>
      </c>
      <c r="U508" s="377">
        <v>26.153846153846157</v>
      </c>
      <c r="V508" s="314">
        <v>85</v>
      </c>
      <c r="W508" s="315">
        <v>26.153846153846157</v>
      </c>
      <c r="X508" s="306">
        <v>75</v>
      </c>
      <c r="Y508" s="307">
        <v>23.076923076923077</v>
      </c>
      <c r="Z508" s="20" t="s">
        <v>20</v>
      </c>
    </row>
    <row r="509" spans="1:26" s="163" customFormat="1" ht="13.5" customHeight="1">
      <c r="A509" s="20" t="s">
        <v>21</v>
      </c>
      <c r="B509" s="311">
        <v>60</v>
      </c>
      <c r="C509" s="312">
        <v>20.33898305084746</v>
      </c>
      <c r="D509" s="350">
        <v>60</v>
      </c>
      <c r="E509" s="351">
        <v>20.689655172413794</v>
      </c>
      <c r="F509" s="360">
        <v>55</v>
      </c>
      <c r="G509" s="361">
        <v>17.741935483870968</v>
      </c>
      <c r="H509" s="114">
        <v>55</v>
      </c>
      <c r="I509" s="115">
        <v>20</v>
      </c>
      <c r="J509" s="314">
        <v>45</v>
      </c>
      <c r="K509" s="315">
        <v>17.307692307692307</v>
      </c>
      <c r="L509" s="376">
        <v>55</v>
      </c>
      <c r="M509" s="378">
        <v>20</v>
      </c>
      <c r="N509" s="327">
        <v>45</v>
      </c>
      <c r="O509" s="328">
        <v>17.307692307692307</v>
      </c>
      <c r="P509" s="376">
        <v>55</v>
      </c>
      <c r="Q509" s="377">
        <v>20.37037037037037</v>
      </c>
      <c r="R509" s="327">
        <v>40</v>
      </c>
      <c r="S509" s="328">
        <v>15.686274509803921</v>
      </c>
      <c r="T509" s="376">
        <v>50</v>
      </c>
      <c r="U509" s="377">
        <v>17.543859649122805</v>
      </c>
      <c r="V509" s="314">
        <v>60</v>
      </c>
      <c r="W509" s="315">
        <v>19.047619047619047</v>
      </c>
      <c r="X509" s="306">
        <v>60</v>
      </c>
      <c r="Y509" s="307">
        <v>18.461538461538463</v>
      </c>
      <c r="Z509" s="20" t="s">
        <v>21</v>
      </c>
    </row>
    <row r="510" spans="1:26" s="163" customFormat="1" ht="13.5" customHeight="1">
      <c r="A510" s="20" t="s">
        <v>22</v>
      </c>
      <c r="B510" s="311">
        <v>35</v>
      </c>
      <c r="C510" s="312">
        <v>15.555555555555555</v>
      </c>
      <c r="D510" s="350">
        <v>40</v>
      </c>
      <c r="E510" s="351">
        <v>17.021276595744681</v>
      </c>
      <c r="F510" s="360">
        <v>45</v>
      </c>
      <c r="G510" s="361">
        <v>19.148936170212767</v>
      </c>
      <c r="H510" s="114">
        <v>45</v>
      </c>
      <c r="I510" s="115">
        <v>20.930232558139537</v>
      </c>
      <c r="J510" s="314">
        <v>40</v>
      </c>
      <c r="K510" s="315">
        <v>19.047619047619047</v>
      </c>
      <c r="L510" s="376">
        <v>45</v>
      </c>
      <c r="M510" s="378">
        <v>20.930232558139537</v>
      </c>
      <c r="N510" s="327">
        <v>35</v>
      </c>
      <c r="O510" s="328">
        <v>19.444444444444446</v>
      </c>
      <c r="P510" s="376">
        <v>35</v>
      </c>
      <c r="Q510" s="377">
        <v>19.444444444444446</v>
      </c>
      <c r="R510" s="327">
        <v>30</v>
      </c>
      <c r="S510" s="328">
        <v>16.666666666666664</v>
      </c>
      <c r="T510" s="376">
        <v>35</v>
      </c>
      <c r="U510" s="377">
        <v>20.588235294117645</v>
      </c>
      <c r="V510" s="314">
        <v>35</v>
      </c>
      <c r="W510" s="315">
        <v>20</v>
      </c>
      <c r="X510" s="306">
        <v>40</v>
      </c>
      <c r="Y510" s="307">
        <v>20</v>
      </c>
      <c r="Z510" s="20" t="s">
        <v>22</v>
      </c>
    </row>
    <row r="511" spans="1:26" s="163" customFormat="1" ht="13.5" customHeight="1">
      <c r="A511" s="20" t="s">
        <v>23</v>
      </c>
      <c r="B511" s="311">
        <v>85</v>
      </c>
      <c r="C511" s="312">
        <v>19.101123595505616</v>
      </c>
      <c r="D511" s="350">
        <v>80</v>
      </c>
      <c r="E511" s="351">
        <v>17.977528089887642</v>
      </c>
      <c r="F511" s="360">
        <v>85</v>
      </c>
      <c r="G511" s="361">
        <v>18.478260869565215</v>
      </c>
      <c r="H511" s="114">
        <v>90</v>
      </c>
      <c r="I511" s="115">
        <v>22.222222222222221</v>
      </c>
      <c r="J511" s="314">
        <v>70</v>
      </c>
      <c r="K511" s="315">
        <v>18.918918918918919</v>
      </c>
      <c r="L511" s="376">
        <v>90</v>
      </c>
      <c r="M511" s="378">
        <v>22.222222222222221</v>
      </c>
      <c r="N511" s="327">
        <v>75</v>
      </c>
      <c r="O511" s="328">
        <v>20</v>
      </c>
      <c r="P511" s="376">
        <v>65</v>
      </c>
      <c r="Q511" s="377">
        <v>18.055555555555554</v>
      </c>
      <c r="R511" s="327">
        <v>65</v>
      </c>
      <c r="S511" s="328">
        <v>18.30985915492958</v>
      </c>
      <c r="T511" s="376">
        <v>70</v>
      </c>
      <c r="U511" s="377">
        <v>17.283950617283949</v>
      </c>
      <c r="V511" s="314">
        <v>75</v>
      </c>
      <c r="W511" s="315">
        <v>17.441860465116278</v>
      </c>
      <c r="X511" s="306">
        <v>90</v>
      </c>
      <c r="Y511" s="307">
        <v>19.780219780219781</v>
      </c>
      <c r="Z511" s="20" t="s">
        <v>23</v>
      </c>
    </row>
    <row r="512" spans="1:26" s="163" customFormat="1" ht="13.5" customHeight="1">
      <c r="A512" s="20" t="s">
        <v>24</v>
      </c>
      <c r="B512" s="311">
        <v>150</v>
      </c>
      <c r="C512" s="312">
        <v>21.897810218978105</v>
      </c>
      <c r="D512" s="350">
        <v>165</v>
      </c>
      <c r="E512" s="351">
        <v>23.913043478260871</v>
      </c>
      <c r="F512" s="360">
        <v>160</v>
      </c>
      <c r="G512" s="361">
        <v>24.615384615384617</v>
      </c>
      <c r="H512" s="114">
        <v>135</v>
      </c>
      <c r="I512" s="115">
        <v>21.951219512195124</v>
      </c>
      <c r="J512" s="314">
        <v>115</v>
      </c>
      <c r="K512" s="315">
        <v>19.827586206896552</v>
      </c>
      <c r="L512" s="376">
        <v>135</v>
      </c>
      <c r="M512" s="378">
        <v>21.951219512195124</v>
      </c>
      <c r="N512" s="327">
        <v>100</v>
      </c>
      <c r="O512" s="328">
        <v>19.047619047619047</v>
      </c>
      <c r="P512" s="376">
        <v>100</v>
      </c>
      <c r="Q512" s="377">
        <v>19.801980198019802</v>
      </c>
      <c r="R512" s="327">
        <v>95</v>
      </c>
      <c r="S512" s="328">
        <v>19</v>
      </c>
      <c r="T512" s="376">
        <v>95</v>
      </c>
      <c r="U512" s="377">
        <v>18.269230769230766</v>
      </c>
      <c r="V512" s="314">
        <v>95</v>
      </c>
      <c r="W512" s="315">
        <v>16.814159292035399</v>
      </c>
      <c r="X512" s="306">
        <v>115</v>
      </c>
      <c r="Y512" s="307">
        <v>18.399999999999999</v>
      </c>
      <c r="Z512" s="20" t="s">
        <v>24</v>
      </c>
    </row>
    <row r="513" spans="1:26" s="163" customFormat="1" ht="13.5" customHeight="1">
      <c r="A513" s="20" t="s">
        <v>17</v>
      </c>
      <c r="B513" s="311">
        <v>345</v>
      </c>
      <c r="C513" s="312">
        <v>15.972222222222221</v>
      </c>
      <c r="D513" s="350">
        <v>370</v>
      </c>
      <c r="E513" s="351">
        <v>15.845824411134904</v>
      </c>
      <c r="F513" s="360">
        <v>375</v>
      </c>
      <c r="G513" s="361">
        <v>15.789473684210526</v>
      </c>
      <c r="H513" s="114">
        <v>370</v>
      </c>
      <c r="I513" s="115">
        <v>16.780045351473923</v>
      </c>
      <c r="J513" s="314">
        <v>350</v>
      </c>
      <c r="K513" s="315">
        <v>16.470588235294116</v>
      </c>
      <c r="L513" s="376">
        <v>370</v>
      </c>
      <c r="M513" s="378">
        <v>16.780045351473923</v>
      </c>
      <c r="N513" s="327">
        <v>310</v>
      </c>
      <c r="O513" s="328">
        <v>15.69620253164557</v>
      </c>
      <c r="P513" s="376">
        <v>300</v>
      </c>
      <c r="Q513" s="377">
        <v>15.544041450777202</v>
      </c>
      <c r="R513" s="327">
        <v>315</v>
      </c>
      <c r="S513" s="328">
        <v>16.449086161879894</v>
      </c>
      <c r="T513" s="376">
        <v>295</v>
      </c>
      <c r="U513" s="377">
        <v>15.608465608465607</v>
      </c>
      <c r="V513" s="314">
        <v>295</v>
      </c>
      <c r="W513" s="315">
        <v>15.445026178010471</v>
      </c>
      <c r="X513" s="306">
        <v>315</v>
      </c>
      <c r="Y513" s="307">
        <v>16.153846153846153</v>
      </c>
      <c r="Z513" s="20" t="s">
        <v>17</v>
      </c>
    </row>
    <row r="514" spans="1:26" s="163" customFormat="1" ht="13.5" customHeight="1">
      <c r="A514" s="20" t="s">
        <v>137</v>
      </c>
      <c r="B514" s="311">
        <v>440</v>
      </c>
      <c r="C514" s="312">
        <v>19.213973799126638</v>
      </c>
      <c r="D514" s="350">
        <v>465</v>
      </c>
      <c r="E514" s="351">
        <v>19.661733615221987</v>
      </c>
      <c r="F514" s="360">
        <v>465</v>
      </c>
      <c r="G514" s="361">
        <v>19.661733615221987</v>
      </c>
      <c r="H514" s="114">
        <v>445</v>
      </c>
      <c r="I514" s="115">
        <v>20.941176470588236</v>
      </c>
      <c r="J514" s="314">
        <v>385</v>
      </c>
      <c r="K514" s="315">
        <v>19.201995012468828</v>
      </c>
      <c r="L514" s="376">
        <v>445</v>
      </c>
      <c r="M514" s="378">
        <v>20.941176470588236</v>
      </c>
      <c r="N514" s="327">
        <v>380</v>
      </c>
      <c r="O514" s="328">
        <v>19.240506329113924</v>
      </c>
      <c r="P514" s="376">
        <v>380</v>
      </c>
      <c r="Q514" s="377">
        <v>20</v>
      </c>
      <c r="R514" s="327">
        <v>355</v>
      </c>
      <c r="S514" s="328">
        <v>18.983957219251337</v>
      </c>
      <c r="T514" s="376">
        <v>375</v>
      </c>
      <c r="U514" s="377">
        <v>19.083969465648856</v>
      </c>
      <c r="V514" s="314">
        <v>405</v>
      </c>
      <c r="W514" s="315">
        <v>19.612590799031477</v>
      </c>
      <c r="X514" s="306">
        <v>420</v>
      </c>
      <c r="Y514" s="307">
        <v>19.26605504587156</v>
      </c>
      <c r="Z514" s="20" t="s">
        <v>137</v>
      </c>
    </row>
    <row r="515" spans="1:26" s="163" customFormat="1" ht="13.5" customHeight="1">
      <c r="A515" s="20" t="s">
        <v>18</v>
      </c>
      <c r="B515" s="311">
        <v>225</v>
      </c>
      <c r="C515" s="312">
        <v>19.565217391304348</v>
      </c>
      <c r="D515" s="350">
        <v>245</v>
      </c>
      <c r="E515" s="351">
        <v>20.588235294117645</v>
      </c>
      <c r="F515" s="360">
        <v>240</v>
      </c>
      <c r="G515" s="361">
        <v>20.253164556962027</v>
      </c>
      <c r="H515" s="114">
        <v>230</v>
      </c>
      <c r="I515" s="115">
        <v>21.395348837209301</v>
      </c>
      <c r="J515" s="314">
        <v>220</v>
      </c>
      <c r="K515" s="315">
        <v>20.657276995305164</v>
      </c>
      <c r="L515" s="376">
        <v>230</v>
      </c>
      <c r="M515" s="378">
        <v>21.395348837209301</v>
      </c>
      <c r="N515" s="327">
        <v>215</v>
      </c>
      <c r="O515" s="328">
        <v>21.182266009852217</v>
      </c>
      <c r="P515" s="376">
        <v>215</v>
      </c>
      <c r="Q515" s="377">
        <v>21.71717171717172</v>
      </c>
      <c r="R515" s="327">
        <v>215</v>
      </c>
      <c r="S515" s="328">
        <v>21.938775510204081</v>
      </c>
      <c r="T515" s="376">
        <v>205</v>
      </c>
      <c r="U515" s="377">
        <v>22.162162162162165</v>
      </c>
      <c r="V515" s="314">
        <v>180</v>
      </c>
      <c r="W515" s="315">
        <v>19.251336898395721</v>
      </c>
      <c r="X515" s="306">
        <v>180</v>
      </c>
      <c r="Y515" s="307">
        <v>17.475728155339805</v>
      </c>
      <c r="Z515" s="20" t="s">
        <v>18</v>
      </c>
    </row>
    <row r="516" spans="1:26" s="163" customFormat="1" ht="13.5" customHeight="1">
      <c r="A516" s="7" t="s">
        <v>35</v>
      </c>
      <c r="B516" s="311">
        <v>1010</v>
      </c>
      <c r="C516" s="312">
        <v>18.01962533452275</v>
      </c>
      <c r="D516" s="350">
        <v>1080</v>
      </c>
      <c r="E516" s="351">
        <v>18.274111675126903</v>
      </c>
      <c r="F516" s="360">
        <v>1085</v>
      </c>
      <c r="G516" s="361">
        <v>18.312236286919831</v>
      </c>
      <c r="H516" s="114">
        <v>1040</v>
      </c>
      <c r="I516" s="115">
        <v>19.277108433734941</v>
      </c>
      <c r="J516" s="314">
        <v>960</v>
      </c>
      <c r="K516" s="315">
        <v>18.443804034582133</v>
      </c>
      <c r="L516" s="376">
        <v>1040</v>
      </c>
      <c r="M516" s="378">
        <v>19.277108433734941</v>
      </c>
      <c r="N516" s="327">
        <v>910</v>
      </c>
      <c r="O516" s="328">
        <v>18.30985915492958</v>
      </c>
      <c r="P516" s="376">
        <v>900</v>
      </c>
      <c r="Q516" s="377">
        <v>18.652849740932641</v>
      </c>
      <c r="R516" s="327">
        <v>885</v>
      </c>
      <c r="S516" s="328">
        <v>18.553459119496853</v>
      </c>
      <c r="T516" s="376">
        <v>875</v>
      </c>
      <c r="U516" s="377">
        <v>18.343815513626836</v>
      </c>
      <c r="V516" s="314">
        <v>885</v>
      </c>
      <c r="W516" s="315">
        <v>17.987804878048781</v>
      </c>
      <c r="X516" s="306">
        <v>920</v>
      </c>
      <c r="Y516" s="307">
        <v>17.846750727449077</v>
      </c>
      <c r="Z516" s="7" t="s">
        <v>35</v>
      </c>
    </row>
    <row r="517" spans="1:26" s="163" customFormat="1" ht="13.5" customHeight="1">
      <c r="A517" s="313"/>
      <c r="B517" s="314"/>
      <c r="C517" s="315"/>
      <c r="D517" s="314"/>
      <c r="E517" s="315"/>
      <c r="F517" s="314"/>
      <c r="G517" s="315"/>
      <c r="H517" s="314"/>
      <c r="I517" s="315"/>
      <c r="J517" s="314"/>
      <c r="K517" s="315"/>
      <c r="L517" s="314"/>
      <c r="M517" s="315"/>
      <c r="N517" s="314"/>
      <c r="O517" s="315"/>
      <c r="P517" s="314"/>
      <c r="Q517" s="315"/>
      <c r="R517" s="314"/>
      <c r="S517" s="315"/>
      <c r="T517" s="314"/>
      <c r="U517" s="315"/>
      <c r="V517" s="314"/>
      <c r="W517" s="315"/>
      <c r="X517" s="316"/>
      <c r="Y517" s="317"/>
      <c r="Z517" s="313"/>
    </row>
    <row r="518" spans="1:26" s="166" customFormat="1" ht="13.5" customHeight="1">
      <c r="A518" s="167" t="s">
        <v>142</v>
      </c>
      <c r="Y518" s="167" t="str">
        <f>A518</f>
        <v>Number by age and % of all claimants</v>
      </c>
    </row>
    <row r="519" spans="1:26" s="166" customFormat="1" ht="13.5" customHeight="1">
      <c r="A519" s="167" t="s">
        <v>148</v>
      </c>
      <c r="B519" s="168" t="s">
        <v>143</v>
      </c>
      <c r="C519" s="168" t="s">
        <v>144</v>
      </c>
      <c r="D519" s="168" t="s">
        <v>143</v>
      </c>
      <c r="E519" s="168" t="s">
        <v>144</v>
      </c>
      <c r="F519" s="168" t="s">
        <v>143</v>
      </c>
      <c r="G519" s="168" t="s">
        <v>144</v>
      </c>
      <c r="H519" s="168" t="s">
        <v>143</v>
      </c>
      <c r="I519" s="168" t="s">
        <v>144</v>
      </c>
      <c r="J519" s="168" t="s">
        <v>143</v>
      </c>
      <c r="K519" s="168" t="s">
        <v>144</v>
      </c>
      <c r="L519" s="168" t="s">
        <v>143</v>
      </c>
      <c r="M519" s="168" t="s">
        <v>144</v>
      </c>
      <c r="N519" s="169" t="str">
        <f t="shared" ref="N519" si="32">L519</f>
        <v>16-24 yrs</v>
      </c>
      <c r="O519" s="169" t="str">
        <f t="shared" ref="O519" si="33">M519</f>
        <v>% of all unemp</v>
      </c>
      <c r="P519" s="169" t="str">
        <f t="shared" ref="P519" si="34">N519</f>
        <v>16-24 yrs</v>
      </c>
      <c r="Q519" s="169" t="str">
        <f t="shared" ref="Q519" si="35">O519</f>
        <v>% of all unemp</v>
      </c>
      <c r="R519" s="169" t="str">
        <f t="shared" ref="R519" si="36">P519</f>
        <v>16-24 yrs</v>
      </c>
      <c r="S519" s="169" t="str">
        <f t="shared" ref="S519" si="37">Q519</f>
        <v>% of all unemp</v>
      </c>
      <c r="T519" s="169" t="str">
        <f t="shared" ref="T519" si="38">R519</f>
        <v>16-24 yrs</v>
      </c>
      <c r="U519" s="169" t="str">
        <f t="shared" ref="U519" si="39">S519</f>
        <v>% of all unemp</v>
      </c>
      <c r="V519" s="169" t="str">
        <f t="shared" ref="V519" si="40">T519</f>
        <v>16-24 yrs</v>
      </c>
      <c r="W519" s="169" t="str">
        <f t="shared" ref="W519" si="41">U519</f>
        <v>% of all unemp</v>
      </c>
      <c r="X519" s="169" t="str">
        <f t="shared" ref="X519" si="42">V519</f>
        <v>16-24 yrs</v>
      </c>
      <c r="Y519" s="169" t="str">
        <f t="shared" ref="Y519" si="43">W519</f>
        <v>% of all unemp</v>
      </c>
      <c r="Z519" s="168"/>
    </row>
    <row r="520" spans="1:26" s="163" customFormat="1" ht="13.5" customHeight="1">
      <c r="A520" s="313"/>
      <c r="B520" s="162">
        <v>43101</v>
      </c>
      <c r="C520" s="162">
        <v>43101</v>
      </c>
      <c r="D520" s="161">
        <v>43132</v>
      </c>
      <c r="E520" s="161">
        <v>43132</v>
      </c>
      <c r="F520" s="162">
        <v>43160</v>
      </c>
      <c r="G520" s="162">
        <v>43160</v>
      </c>
      <c r="H520" s="161">
        <v>43191</v>
      </c>
      <c r="I520" s="161">
        <v>43191</v>
      </c>
      <c r="J520" s="162">
        <v>43221</v>
      </c>
      <c r="K520" s="162">
        <v>43221</v>
      </c>
      <c r="L520" s="375">
        <v>43252</v>
      </c>
      <c r="M520" s="375">
        <v>43252</v>
      </c>
      <c r="N520" s="162">
        <v>43282</v>
      </c>
      <c r="O520" s="162">
        <v>43282</v>
      </c>
      <c r="P520" s="375">
        <v>43313</v>
      </c>
      <c r="Q520" s="375">
        <v>43313</v>
      </c>
      <c r="R520" s="162">
        <v>43344</v>
      </c>
      <c r="S520" s="162">
        <v>43344</v>
      </c>
      <c r="T520" s="375">
        <v>43374</v>
      </c>
      <c r="U520" s="375">
        <v>43374</v>
      </c>
      <c r="V520" s="162">
        <v>43405</v>
      </c>
      <c r="W520" s="162">
        <v>43405</v>
      </c>
      <c r="X520" s="258">
        <v>43442</v>
      </c>
      <c r="Y520" s="258">
        <v>43442</v>
      </c>
      <c r="Z520" s="313"/>
    </row>
    <row r="521" spans="1:26" s="163" customFormat="1" ht="13.5" customHeight="1">
      <c r="A521" s="20" t="s">
        <v>9</v>
      </c>
      <c r="B521" s="311">
        <v>154300</v>
      </c>
      <c r="C521" s="312">
        <v>19.362165350131445</v>
      </c>
      <c r="D521" s="350">
        <v>165185</v>
      </c>
      <c r="E521" s="351">
        <v>19.653650295069482</v>
      </c>
      <c r="F521" s="360">
        <v>170865</v>
      </c>
      <c r="G521" s="361">
        <v>19.854286859672669</v>
      </c>
      <c r="H521" s="114">
        <v>174450</v>
      </c>
      <c r="I521" s="115">
        <v>19.475191319054876</v>
      </c>
      <c r="J521" s="314">
        <v>169780</v>
      </c>
      <c r="K521" s="315">
        <v>19.397997132231545</v>
      </c>
      <c r="L521" s="376">
        <v>166840</v>
      </c>
      <c r="M521" s="378">
        <v>19.142686676763503</v>
      </c>
      <c r="N521" s="327">
        <v>167675</v>
      </c>
      <c r="O521" s="328">
        <v>19.158806423784686</v>
      </c>
      <c r="P521" s="376">
        <v>171005</v>
      </c>
      <c r="Q521" s="377">
        <v>19.224413166651676</v>
      </c>
      <c r="R521" s="327">
        <v>174845</v>
      </c>
      <c r="S521" s="328">
        <v>19.377164547142105</v>
      </c>
      <c r="T521" s="376">
        <v>179245</v>
      </c>
      <c r="U521" s="377">
        <v>19.511146427482913</v>
      </c>
      <c r="V521" s="314">
        <v>181140</v>
      </c>
      <c r="W521" s="315">
        <v>19.38</v>
      </c>
      <c r="X521" s="306">
        <v>183455</v>
      </c>
      <c r="Y521" s="307">
        <v>19.179421235311338</v>
      </c>
      <c r="Z521" s="20" t="s">
        <v>9</v>
      </c>
    </row>
    <row r="522" spans="1:26" s="163" customFormat="1" ht="13.5" customHeight="1">
      <c r="A522" s="20" t="s">
        <v>8</v>
      </c>
      <c r="B522" s="311">
        <v>160395</v>
      </c>
      <c r="C522" s="312">
        <v>19.423454188766982</v>
      </c>
      <c r="D522" s="350">
        <v>171500</v>
      </c>
      <c r="E522" s="351">
        <v>19.715363038580033</v>
      </c>
      <c r="F522" s="360">
        <v>177045</v>
      </c>
      <c r="G522" s="361">
        <v>19.896720685082375</v>
      </c>
      <c r="H522" s="114">
        <v>180440</v>
      </c>
      <c r="I522" s="115">
        <v>19.512722632552205</v>
      </c>
      <c r="J522" s="314">
        <v>175615</v>
      </c>
      <c r="K522" s="315">
        <v>19.434930085601561</v>
      </c>
      <c r="L522" s="376">
        <v>172595</v>
      </c>
      <c r="M522" s="378">
        <v>19.19118914320978</v>
      </c>
      <c r="N522" s="327">
        <v>173605</v>
      </c>
      <c r="O522" s="328">
        <v>19.217804739000723</v>
      </c>
      <c r="P522" s="376">
        <v>177280</v>
      </c>
      <c r="Q522" s="377">
        <v>19.303871554338418</v>
      </c>
      <c r="R522" s="327">
        <v>180835</v>
      </c>
      <c r="S522" s="328">
        <v>19.433966319545195</v>
      </c>
      <c r="T522" s="376">
        <v>185490</v>
      </c>
      <c r="U522" s="377">
        <v>19.574508500332417</v>
      </c>
      <c r="V522" s="314">
        <v>186915</v>
      </c>
      <c r="W522" s="315">
        <v>19.420000000000002</v>
      </c>
      <c r="X522" s="306">
        <v>189375</v>
      </c>
      <c r="Y522" s="307">
        <v>19.222375606488153</v>
      </c>
      <c r="Z522" s="20" t="s">
        <v>8</v>
      </c>
    </row>
    <row r="523" spans="1:26" s="163" customFormat="1" ht="13.5" customHeight="1">
      <c r="A523" s="20" t="s">
        <v>135</v>
      </c>
      <c r="B523" s="311">
        <v>12880</v>
      </c>
      <c r="C523" s="312">
        <v>18.552394670507741</v>
      </c>
      <c r="D523" s="350">
        <v>13855</v>
      </c>
      <c r="E523" s="351">
        <v>18.858037294133659</v>
      </c>
      <c r="F523" s="360">
        <v>14275</v>
      </c>
      <c r="G523" s="361">
        <v>19.139237112019845</v>
      </c>
      <c r="H523" s="114">
        <v>14485</v>
      </c>
      <c r="I523" s="115">
        <v>18.696353662471765</v>
      </c>
      <c r="J523" s="314">
        <v>13950</v>
      </c>
      <c r="K523" s="315">
        <v>18.511146496815286</v>
      </c>
      <c r="L523" s="376">
        <v>13510</v>
      </c>
      <c r="M523" s="378">
        <v>18.192835981685967</v>
      </c>
      <c r="N523" s="327">
        <v>13615</v>
      </c>
      <c r="O523" s="328">
        <v>18.222579134042697</v>
      </c>
      <c r="P523" s="376">
        <v>13960</v>
      </c>
      <c r="Q523" s="377">
        <v>18.277035873265252</v>
      </c>
      <c r="R523" s="327">
        <v>14560</v>
      </c>
      <c r="S523" s="328">
        <v>18.567876044124208</v>
      </c>
      <c r="T523" s="376">
        <v>15210</v>
      </c>
      <c r="U523" s="377">
        <v>18.847583643122675</v>
      </c>
      <c r="V523" s="314">
        <v>15585</v>
      </c>
      <c r="W523" s="315">
        <v>18.829999999999998</v>
      </c>
      <c r="X523" s="306">
        <v>16005</v>
      </c>
      <c r="Y523" s="307">
        <v>18.683242864647173</v>
      </c>
      <c r="Z523" s="20" t="s">
        <v>135</v>
      </c>
    </row>
    <row r="524" spans="1:26" s="163" customFormat="1" ht="13.5" customHeight="1">
      <c r="A524" s="20" t="s">
        <v>136</v>
      </c>
      <c r="B524" s="311">
        <v>9645</v>
      </c>
      <c r="C524" s="312">
        <v>20.49293530224158</v>
      </c>
      <c r="D524" s="350">
        <v>10205</v>
      </c>
      <c r="E524" s="351">
        <v>20.424297007905533</v>
      </c>
      <c r="F524" s="360">
        <v>10525</v>
      </c>
      <c r="G524" s="361">
        <v>20.496592015579356</v>
      </c>
      <c r="H524" s="114">
        <v>10845</v>
      </c>
      <c r="I524" s="115">
        <v>19.63251267197683</v>
      </c>
      <c r="J524" s="314">
        <v>10245</v>
      </c>
      <c r="K524" s="315">
        <v>19.544067149942769</v>
      </c>
      <c r="L524" s="376">
        <v>10085</v>
      </c>
      <c r="M524" s="378">
        <v>19.370018246422742</v>
      </c>
      <c r="N524" s="327">
        <v>10210</v>
      </c>
      <c r="O524" s="328">
        <v>19.320654745008987</v>
      </c>
      <c r="P524" s="376">
        <v>10505</v>
      </c>
      <c r="Q524" s="377">
        <v>19.356919108162892</v>
      </c>
      <c r="R524" s="327">
        <v>10735</v>
      </c>
      <c r="S524" s="328">
        <v>19.512860129055714</v>
      </c>
      <c r="T524" s="376">
        <v>11135</v>
      </c>
      <c r="U524" s="377">
        <v>19.655781112091791</v>
      </c>
      <c r="V524" s="314">
        <v>11585</v>
      </c>
      <c r="W524" s="315">
        <v>19.66</v>
      </c>
      <c r="X524" s="306">
        <v>12010</v>
      </c>
      <c r="Y524" s="307">
        <v>19.632202697180219</v>
      </c>
      <c r="Z524" s="20" t="s">
        <v>136</v>
      </c>
    </row>
    <row r="525" spans="1:26" s="163" customFormat="1" ht="13.5" customHeight="1">
      <c r="A525" s="20" t="s">
        <v>19</v>
      </c>
      <c r="B525" s="311">
        <v>45</v>
      </c>
      <c r="C525" s="312">
        <v>17.307692307692307</v>
      </c>
      <c r="D525" s="350">
        <v>50</v>
      </c>
      <c r="E525" s="351">
        <v>18.867924528301888</v>
      </c>
      <c r="F525" s="360">
        <v>60</v>
      </c>
      <c r="G525" s="361">
        <v>21.428571428571427</v>
      </c>
      <c r="H525" s="114">
        <v>65</v>
      </c>
      <c r="I525" s="115">
        <v>20</v>
      </c>
      <c r="J525" s="314">
        <v>60</v>
      </c>
      <c r="K525" s="315">
        <v>18.75</v>
      </c>
      <c r="L525" s="376">
        <v>70</v>
      </c>
      <c r="M525" s="378">
        <v>20.8955223880597</v>
      </c>
      <c r="N525" s="327">
        <v>70</v>
      </c>
      <c r="O525" s="328">
        <v>19.444444444444446</v>
      </c>
      <c r="P525" s="376">
        <v>70</v>
      </c>
      <c r="Q525" s="377">
        <v>19.17808219178082</v>
      </c>
      <c r="R525" s="327">
        <v>70</v>
      </c>
      <c r="S525" s="328">
        <v>18.421052631578945</v>
      </c>
      <c r="T525" s="376">
        <v>70</v>
      </c>
      <c r="U525" s="377">
        <v>18.421052631578945</v>
      </c>
      <c r="V525" s="314">
        <v>80</v>
      </c>
      <c r="W525" s="315">
        <v>20.25</v>
      </c>
      <c r="X525" s="306">
        <v>85</v>
      </c>
      <c r="Y525" s="307">
        <v>21.25</v>
      </c>
      <c r="Z525" s="20" t="s">
        <v>19</v>
      </c>
    </row>
    <row r="526" spans="1:26" s="163" customFormat="1" ht="13.5" customHeight="1">
      <c r="A526" s="20" t="s">
        <v>20</v>
      </c>
      <c r="B526" s="311">
        <v>80</v>
      </c>
      <c r="C526" s="312">
        <v>22.535211267605636</v>
      </c>
      <c r="D526" s="350">
        <v>80</v>
      </c>
      <c r="E526" s="351">
        <v>22.535211267605636</v>
      </c>
      <c r="F526" s="360">
        <v>85</v>
      </c>
      <c r="G526" s="361">
        <v>22.666666666666664</v>
      </c>
      <c r="H526" s="114">
        <v>95</v>
      </c>
      <c r="I526" s="115">
        <v>22.61904761904762</v>
      </c>
      <c r="J526" s="314">
        <v>90</v>
      </c>
      <c r="K526" s="315">
        <v>21.951219512195124</v>
      </c>
      <c r="L526" s="376">
        <v>100</v>
      </c>
      <c r="M526" s="378">
        <v>23.809523809523807</v>
      </c>
      <c r="N526" s="327">
        <v>100</v>
      </c>
      <c r="O526" s="328">
        <v>21.052631578947366</v>
      </c>
      <c r="P526" s="376">
        <v>100</v>
      </c>
      <c r="Q526" s="377">
        <v>22.471910112359549</v>
      </c>
      <c r="R526" s="327">
        <v>100</v>
      </c>
      <c r="S526" s="328">
        <v>21.978021978021978</v>
      </c>
      <c r="T526" s="376">
        <v>95</v>
      </c>
      <c r="U526" s="377">
        <v>21.348314606741571</v>
      </c>
      <c r="V526" s="314">
        <v>105</v>
      </c>
      <c r="W526" s="315">
        <v>22.11</v>
      </c>
      <c r="X526" s="306">
        <v>105</v>
      </c>
      <c r="Y526" s="307">
        <v>21.649484536082475</v>
      </c>
      <c r="Z526" s="20" t="s">
        <v>20</v>
      </c>
    </row>
    <row r="527" spans="1:26" s="163" customFormat="1" ht="13.5" customHeight="1">
      <c r="A527" s="20" t="s">
        <v>21</v>
      </c>
      <c r="B527" s="311">
        <v>65</v>
      </c>
      <c r="C527" s="312">
        <v>19.117647058823529</v>
      </c>
      <c r="D527" s="350">
        <v>70</v>
      </c>
      <c r="E527" s="351">
        <v>19.17808219178082</v>
      </c>
      <c r="F527" s="360">
        <v>70</v>
      </c>
      <c r="G527" s="361">
        <v>18.666666666666668</v>
      </c>
      <c r="H527" s="114">
        <v>80</v>
      </c>
      <c r="I527" s="115">
        <v>17.977528089887642</v>
      </c>
      <c r="J527" s="314">
        <v>70</v>
      </c>
      <c r="K527" s="315">
        <v>16.470588235294116</v>
      </c>
      <c r="L527" s="376">
        <v>55</v>
      </c>
      <c r="M527" s="378">
        <v>12.790697674418606</v>
      </c>
      <c r="N527" s="327">
        <v>60</v>
      </c>
      <c r="O527" s="328">
        <v>13.186813186813188</v>
      </c>
      <c r="P527" s="376">
        <v>75</v>
      </c>
      <c r="Q527" s="377">
        <v>15.957446808510639</v>
      </c>
      <c r="R527" s="327">
        <v>80</v>
      </c>
      <c r="S527" s="328">
        <v>16.161616161616163</v>
      </c>
      <c r="T527" s="376">
        <v>75</v>
      </c>
      <c r="U527" s="377">
        <v>14.85148514851485</v>
      </c>
      <c r="V527" s="314">
        <v>80</v>
      </c>
      <c r="W527" s="315">
        <v>15.69</v>
      </c>
      <c r="X527" s="306">
        <v>85</v>
      </c>
      <c r="Y527" s="307">
        <v>16.666666666666664</v>
      </c>
      <c r="Z527" s="20" t="s">
        <v>21</v>
      </c>
    </row>
    <row r="528" spans="1:26" s="163" customFormat="1" ht="13.5" customHeight="1">
      <c r="A528" s="20" t="s">
        <v>22</v>
      </c>
      <c r="B528" s="311">
        <v>45</v>
      </c>
      <c r="C528" s="312">
        <v>20.930232558139537</v>
      </c>
      <c r="D528" s="350">
        <v>35</v>
      </c>
      <c r="E528" s="351">
        <v>17.948717948717949</v>
      </c>
      <c r="F528" s="360">
        <v>30</v>
      </c>
      <c r="G528" s="361">
        <v>15.384615384615385</v>
      </c>
      <c r="H528" s="114">
        <v>45</v>
      </c>
      <c r="I528" s="115">
        <v>17.647058823529413</v>
      </c>
      <c r="J528" s="314">
        <v>45</v>
      </c>
      <c r="K528" s="315">
        <v>18.367346938775512</v>
      </c>
      <c r="L528" s="376">
        <v>45</v>
      </c>
      <c r="M528" s="378">
        <v>17.307692307692307</v>
      </c>
      <c r="N528" s="327">
        <v>55</v>
      </c>
      <c r="O528" s="328">
        <v>18.032786885245901</v>
      </c>
      <c r="P528" s="376">
        <v>45</v>
      </c>
      <c r="Q528" s="377">
        <v>15</v>
      </c>
      <c r="R528" s="327">
        <v>50</v>
      </c>
      <c r="S528" s="328">
        <v>16.129032258064516</v>
      </c>
      <c r="T528" s="376">
        <v>55</v>
      </c>
      <c r="U528" s="377">
        <v>17.460317460317459</v>
      </c>
      <c r="V528" s="314">
        <v>60</v>
      </c>
      <c r="W528" s="315">
        <v>18.18</v>
      </c>
      <c r="X528" s="306">
        <v>60</v>
      </c>
      <c r="Y528" s="307">
        <v>18.181818181818183</v>
      </c>
      <c r="Z528" s="20" t="s">
        <v>22</v>
      </c>
    </row>
    <row r="529" spans="1:26" s="163" customFormat="1" ht="13.5" customHeight="1">
      <c r="A529" s="20" t="s">
        <v>23</v>
      </c>
      <c r="B529" s="311">
        <v>90</v>
      </c>
      <c r="C529" s="312">
        <v>19.565217391304348</v>
      </c>
      <c r="D529" s="350">
        <v>90</v>
      </c>
      <c r="E529" s="351">
        <v>17.475728155339805</v>
      </c>
      <c r="F529" s="360">
        <v>110</v>
      </c>
      <c r="G529" s="361">
        <v>19.130434782608695</v>
      </c>
      <c r="H529" s="114">
        <v>115</v>
      </c>
      <c r="I529" s="115">
        <v>16.546762589928058</v>
      </c>
      <c r="J529" s="314">
        <v>110</v>
      </c>
      <c r="K529" s="315">
        <v>16.923076923076923</v>
      </c>
      <c r="L529" s="376">
        <v>110</v>
      </c>
      <c r="M529" s="378">
        <v>16.923076923076923</v>
      </c>
      <c r="N529" s="327">
        <v>105</v>
      </c>
      <c r="O529" s="328">
        <v>16.279069767441861</v>
      </c>
      <c r="P529" s="376">
        <v>120</v>
      </c>
      <c r="Q529" s="377">
        <v>17.777777777777779</v>
      </c>
      <c r="R529" s="327">
        <v>115</v>
      </c>
      <c r="S529" s="328">
        <v>17.164179104477611</v>
      </c>
      <c r="T529" s="376">
        <v>125</v>
      </c>
      <c r="U529" s="377">
        <v>18.518518518518519</v>
      </c>
      <c r="V529" s="314">
        <v>140</v>
      </c>
      <c r="W529" s="315">
        <v>19.05</v>
      </c>
      <c r="X529" s="306">
        <v>140</v>
      </c>
      <c r="Y529" s="307">
        <v>18.543046357615893</v>
      </c>
      <c r="Z529" s="20" t="s">
        <v>23</v>
      </c>
    </row>
    <row r="530" spans="1:26" s="163" customFormat="1" ht="13.5" customHeight="1">
      <c r="A530" s="20" t="s">
        <v>24</v>
      </c>
      <c r="B530" s="311">
        <v>110</v>
      </c>
      <c r="C530" s="312">
        <v>16.923076923076923</v>
      </c>
      <c r="D530" s="350">
        <v>120</v>
      </c>
      <c r="E530" s="351">
        <v>18.045112781954884</v>
      </c>
      <c r="F530" s="360">
        <v>145</v>
      </c>
      <c r="G530" s="361">
        <v>19.463087248322147</v>
      </c>
      <c r="H530" s="114">
        <v>150</v>
      </c>
      <c r="I530" s="115">
        <v>18.404907975460123</v>
      </c>
      <c r="J530" s="314">
        <v>140</v>
      </c>
      <c r="K530" s="315">
        <v>17.834394904458598</v>
      </c>
      <c r="L530" s="376">
        <v>145</v>
      </c>
      <c r="M530" s="378">
        <v>18.354430379746837</v>
      </c>
      <c r="N530" s="327">
        <v>145</v>
      </c>
      <c r="O530" s="328">
        <v>17.575757575757574</v>
      </c>
      <c r="P530" s="376">
        <v>170</v>
      </c>
      <c r="Q530" s="377">
        <v>19.653179190751445</v>
      </c>
      <c r="R530" s="327">
        <v>160</v>
      </c>
      <c r="S530" s="328">
        <v>18.823529411764707</v>
      </c>
      <c r="T530" s="376">
        <v>165</v>
      </c>
      <c r="U530" s="377">
        <v>18.96551724137931</v>
      </c>
      <c r="V530" s="314">
        <v>185</v>
      </c>
      <c r="W530" s="315">
        <v>19.37</v>
      </c>
      <c r="X530" s="306">
        <v>190</v>
      </c>
      <c r="Y530" s="307">
        <v>18.7192118226601</v>
      </c>
      <c r="Z530" s="20" t="s">
        <v>24</v>
      </c>
    </row>
    <row r="531" spans="1:26" s="163" customFormat="1" ht="13.5" customHeight="1">
      <c r="A531" s="20" t="s">
        <v>17</v>
      </c>
      <c r="B531" s="311">
        <v>330</v>
      </c>
      <c r="C531" s="312">
        <v>16.097560975609756</v>
      </c>
      <c r="D531" s="350">
        <v>340</v>
      </c>
      <c r="E531" s="351">
        <v>16.07565011820331</v>
      </c>
      <c r="F531" s="360">
        <v>350</v>
      </c>
      <c r="G531" s="361">
        <v>15.695067264573993</v>
      </c>
      <c r="H531" s="114">
        <v>400</v>
      </c>
      <c r="I531" s="115">
        <v>15.037593984962406</v>
      </c>
      <c r="J531" s="314">
        <v>405</v>
      </c>
      <c r="K531" s="315">
        <v>15.399239543726237</v>
      </c>
      <c r="L531" s="376">
        <v>410</v>
      </c>
      <c r="M531" s="378">
        <v>14.748201438848922</v>
      </c>
      <c r="N531" s="327">
        <v>420</v>
      </c>
      <c r="O531" s="328">
        <v>14.583333333333334</v>
      </c>
      <c r="P531" s="376">
        <v>435</v>
      </c>
      <c r="Q531" s="377">
        <v>14.745762711864408</v>
      </c>
      <c r="R531" s="327">
        <v>450</v>
      </c>
      <c r="S531" s="328">
        <v>15.254237288135593</v>
      </c>
      <c r="T531" s="376">
        <v>460</v>
      </c>
      <c r="U531" s="377">
        <v>15.032679738562091</v>
      </c>
      <c r="V531" s="314">
        <v>490</v>
      </c>
      <c r="W531" s="315">
        <v>15.38</v>
      </c>
      <c r="X531" s="306">
        <v>510</v>
      </c>
      <c r="Y531" s="307">
        <v>15.644171779141105</v>
      </c>
      <c r="Z531" s="20" t="s">
        <v>17</v>
      </c>
    </row>
    <row r="532" spans="1:26" s="163" customFormat="1" ht="13.5" customHeight="1">
      <c r="A532" s="20" t="s">
        <v>137</v>
      </c>
      <c r="B532" s="311">
        <v>435</v>
      </c>
      <c r="C532" s="312">
        <v>19.12087912087912</v>
      </c>
      <c r="D532" s="350">
        <v>450</v>
      </c>
      <c r="E532" s="351">
        <v>19.108280254777071</v>
      </c>
      <c r="F532" s="360">
        <v>495</v>
      </c>
      <c r="G532" s="361">
        <v>19.449901768172889</v>
      </c>
      <c r="H532" s="114">
        <v>550</v>
      </c>
      <c r="I532" s="115">
        <v>18.581081081081081</v>
      </c>
      <c r="J532" s="314">
        <v>510</v>
      </c>
      <c r="K532" s="315">
        <v>18.053097345132745</v>
      </c>
      <c r="L532" s="376">
        <v>520</v>
      </c>
      <c r="M532" s="378">
        <v>18.024263431542462</v>
      </c>
      <c r="N532" s="327">
        <v>540</v>
      </c>
      <c r="O532" s="328">
        <v>17.560975609756095</v>
      </c>
      <c r="P532" s="376">
        <v>585</v>
      </c>
      <c r="Q532" s="377">
        <v>18.630573248407643</v>
      </c>
      <c r="R532" s="327">
        <v>575</v>
      </c>
      <c r="S532" s="328">
        <v>18.253968253968253</v>
      </c>
      <c r="T532" s="376">
        <v>580</v>
      </c>
      <c r="U532" s="377">
        <v>18.238993710691823</v>
      </c>
      <c r="V532" s="314">
        <v>650</v>
      </c>
      <c r="W532" s="315">
        <v>19.149999999999999</v>
      </c>
      <c r="X532" s="306">
        <v>660</v>
      </c>
      <c r="Y532" s="307">
        <v>18.884120171673821</v>
      </c>
      <c r="Z532" s="20" t="s">
        <v>137</v>
      </c>
    </row>
    <row r="533" spans="1:26" s="163" customFormat="1" ht="13.5" customHeight="1">
      <c r="A533" s="20" t="s">
        <v>18</v>
      </c>
      <c r="B533" s="311">
        <v>200</v>
      </c>
      <c r="C533" s="312">
        <v>17.857142857142858</v>
      </c>
      <c r="D533" s="350">
        <v>225</v>
      </c>
      <c r="E533" s="351">
        <v>18.367346938775512</v>
      </c>
      <c r="F533" s="360">
        <v>225</v>
      </c>
      <c r="G533" s="361">
        <v>17.647058823529413</v>
      </c>
      <c r="H533" s="114">
        <v>245</v>
      </c>
      <c r="I533" s="115">
        <v>16.554054054054053</v>
      </c>
      <c r="J533" s="314">
        <v>245</v>
      </c>
      <c r="K533" s="315">
        <v>17.253521126760564</v>
      </c>
      <c r="L533" s="376">
        <v>245</v>
      </c>
      <c r="M533" s="378">
        <v>16.955017301038062</v>
      </c>
      <c r="N533" s="327">
        <v>270</v>
      </c>
      <c r="O533" s="328">
        <v>18.120805369127517</v>
      </c>
      <c r="P533" s="376">
        <v>260</v>
      </c>
      <c r="Q533" s="377">
        <v>17.04918032786885</v>
      </c>
      <c r="R533" s="327">
        <v>260</v>
      </c>
      <c r="S533" s="328">
        <v>16.938110749185668</v>
      </c>
      <c r="T533" s="376">
        <v>275</v>
      </c>
      <c r="U533" s="377">
        <v>17.350157728706623</v>
      </c>
      <c r="V533" s="314">
        <v>280</v>
      </c>
      <c r="W533" s="315">
        <v>17.72</v>
      </c>
      <c r="X533" s="306">
        <v>300</v>
      </c>
      <c r="Y533" s="307">
        <v>18.072289156626507</v>
      </c>
      <c r="Z533" s="20" t="s">
        <v>18</v>
      </c>
    </row>
    <row r="534" spans="1:26" s="163" customFormat="1" ht="13.5" customHeight="1">
      <c r="A534" s="7" t="s">
        <v>35</v>
      </c>
      <c r="B534" s="311">
        <v>965</v>
      </c>
      <c r="C534" s="312">
        <v>17.722681359044994</v>
      </c>
      <c r="D534" s="350">
        <v>1015</v>
      </c>
      <c r="E534" s="351">
        <v>17.807017543859651</v>
      </c>
      <c r="F534" s="360">
        <v>1070</v>
      </c>
      <c r="G534" s="361">
        <v>17.685950413223139</v>
      </c>
      <c r="H534" s="114">
        <v>1190</v>
      </c>
      <c r="I534" s="115">
        <v>16.819787985865727</v>
      </c>
      <c r="J534" s="314">
        <v>1160</v>
      </c>
      <c r="K534" s="315">
        <v>16.848220769789396</v>
      </c>
      <c r="L534" s="376">
        <v>1175</v>
      </c>
      <c r="M534" s="378">
        <v>16.52601969057665</v>
      </c>
      <c r="N534" s="327">
        <v>1225</v>
      </c>
      <c r="O534" s="328">
        <v>16.46505376344086</v>
      </c>
      <c r="P534" s="376">
        <v>1280</v>
      </c>
      <c r="Q534" s="377">
        <v>16.808929743926459</v>
      </c>
      <c r="R534" s="327">
        <v>1285</v>
      </c>
      <c r="S534" s="328">
        <v>16.819371727748692</v>
      </c>
      <c r="T534" s="376">
        <v>1320</v>
      </c>
      <c r="U534" s="377">
        <v>16.836734693877549</v>
      </c>
      <c r="V534" s="314">
        <v>1420</v>
      </c>
      <c r="W534" s="315">
        <v>17.420000000000002</v>
      </c>
      <c r="X534" s="306">
        <v>1470</v>
      </c>
      <c r="Y534" s="307">
        <v>17.468805704099822</v>
      </c>
      <c r="Z534" s="7" t="s">
        <v>35</v>
      </c>
    </row>
    <row r="535" spans="1:26" s="163" customFormat="1" ht="13.5" customHeight="1">
      <c r="A535" s="313"/>
      <c r="B535" s="314"/>
      <c r="C535" s="315"/>
      <c r="D535" s="314"/>
      <c r="E535" s="315"/>
      <c r="F535" s="314"/>
      <c r="G535" s="315"/>
      <c r="H535" s="314"/>
      <c r="I535" s="315"/>
      <c r="J535" s="314"/>
      <c r="K535" s="315"/>
      <c r="L535" s="314"/>
      <c r="M535" s="315"/>
      <c r="N535" s="314"/>
      <c r="O535" s="315"/>
      <c r="P535" s="314"/>
      <c r="Q535" s="315"/>
      <c r="R535" s="314"/>
      <c r="S535" s="315"/>
      <c r="T535" s="314"/>
      <c r="U535" s="315"/>
      <c r="V535" s="314"/>
      <c r="W535" s="315"/>
      <c r="X535" s="316"/>
      <c r="Y535" s="317"/>
      <c r="Z535" s="313"/>
    </row>
    <row r="536" spans="1:26" s="166" customFormat="1" ht="13.5" customHeight="1">
      <c r="A536" s="167" t="s">
        <v>142</v>
      </c>
      <c r="Y536" s="167" t="str">
        <f>A536</f>
        <v>Number by age and % of all claimants</v>
      </c>
    </row>
    <row r="537" spans="1:26" s="166" customFormat="1" ht="13.5" customHeight="1">
      <c r="A537" s="167" t="s">
        <v>148</v>
      </c>
      <c r="B537" s="168" t="s">
        <v>143</v>
      </c>
      <c r="C537" s="168" t="s">
        <v>144</v>
      </c>
      <c r="D537" s="168" t="s">
        <v>143</v>
      </c>
      <c r="E537" s="168" t="s">
        <v>144</v>
      </c>
      <c r="F537" s="168" t="s">
        <v>143</v>
      </c>
      <c r="G537" s="168" t="s">
        <v>144</v>
      </c>
      <c r="H537" s="168" t="s">
        <v>143</v>
      </c>
      <c r="I537" s="168" t="s">
        <v>144</v>
      </c>
      <c r="J537" s="168" t="s">
        <v>143</v>
      </c>
      <c r="K537" s="168" t="s">
        <v>144</v>
      </c>
      <c r="L537" s="168" t="s">
        <v>143</v>
      </c>
      <c r="M537" s="168" t="s">
        <v>144</v>
      </c>
      <c r="N537" s="169" t="str">
        <f t="shared" ref="N537" si="44">L537</f>
        <v>16-24 yrs</v>
      </c>
      <c r="O537" s="169" t="str">
        <f t="shared" ref="O537" si="45">M537</f>
        <v>% of all unemp</v>
      </c>
      <c r="P537" s="169" t="str">
        <f t="shared" ref="P537" si="46">N537</f>
        <v>16-24 yrs</v>
      </c>
      <c r="Q537" s="169" t="str">
        <f t="shared" ref="Q537" si="47">O537</f>
        <v>% of all unemp</v>
      </c>
      <c r="R537" s="169" t="str">
        <f t="shared" ref="R537" si="48">P537</f>
        <v>16-24 yrs</v>
      </c>
      <c r="S537" s="169" t="str">
        <f t="shared" ref="S537" si="49">Q537</f>
        <v>% of all unemp</v>
      </c>
      <c r="T537" s="169" t="str">
        <f t="shared" ref="T537" si="50">R537</f>
        <v>16-24 yrs</v>
      </c>
      <c r="U537" s="169" t="str">
        <f t="shared" ref="U537" si="51">S537</f>
        <v>% of all unemp</v>
      </c>
      <c r="V537" s="169" t="str">
        <f t="shared" ref="V537" si="52">T537</f>
        <v>16-24 yrs</v>
      </c>
      <c r="W537" s="169" t="str">
        <f t="shared" ref="W537" si="53">U537</f>
        <v>% of all unemp</v>
      </c>
      <c r="X537" s="169" t="str">
        <f t="shared" ref="X537" si="54">V537</f>
        <v>16-24 yrs</v>
      </c>
      <c r="Y537" s="169" t="str">
        <f t="shared" ref="Y537" si="55">W537</f>
        <v>% of all unemp</v>
      </c>
      <c r="Z537" s="168"/>
    </row>
    <row r="538" spans="1:26" s="163" customFormat="1" ht="13.5" customHeight="1">
      <c r="A538" s="313"/>
      <c r="B538" s="162">
        <v>43466</v>
      </c>
      <c r="C538" s="162">
        <v>43466</v>
      </c>
      <c r="D538" s="161">
        <v>43497</v>
      </c>
      <c r="E538" s="161">
        <v>43497</v>
      </c>
      <c r="F538" s="162">
        <v>43525</v>
      </c>
      <c r="G538" s="162">
        <v>43525</v>
      </c>
      <c r="H538" s="161">
        <v>43556</v>
      </c>
      <c r="I538" s="161">
        <v>43556</v>
      </c>
      <c r="J538" s="162">
        <v>43586</v>
      </c>
      <c r="K538" s="162">
        <v>43586</v>
      </c>
      <c r="L538" s="375">
        <v>43617</v>
      </c>
      <c r="M538" s="375">
        <v>43617</v>
      </c>
      <c r="N538" s="162">
        <v>43647</v>
      </c>
      <c r="O538" s="162">
        <v>43647</v>
      </c>
      <c r="P538" s="375">
        <v>43678</v>
      </c>
      <c r="Q538" s="375">
        <v>43678</v>
      </c>
      <c r="R538" s="162">
        <v>43709</v>
      </c>
      <c r="S538" s="162">
        <v>43709</v>
      </c>
      <c r="T538" s="375">
        <v>43739</v>
      </c>
      <c r="U538" s="375">
        <v>43739</v>
      </c>
      <c r="V538" s="162">
        <v>43770</v>
      </c>
      <c r="W538" s="162">
        <v>43770</v>
      </c>
      <c r="X538" s="375">
        <v>43807</v>
      </c>
      <c r="Y538" s="375">
        <v>43807</v>
      </c>
      <c r="Z538" s="313"/>
    </row>
    <row r="539" spans="1:26" s="163" customFormat="1" ht="13.5" customHeight="1">
      <c r="A539" s="20" t="s">
        <v>9</v>
      </c>
      <c r="B539" s="327">
        <v>183170</v>
      </c>
      <c r="C539" s="328">
        <v>18.7</v>
      </c>
      <c r="D539" s="350">
        <v>195670</v>
      </c>
      <c r="E539" s="351">
        <v>18.835885119102052</v>
      </c>
      <c r="F539" s="360">
        <v>204225</v>
      </c>
      <c r="G539" s="361">
        <v>19.07</v>
      </c>
      <c r="H539" s="114">
        <v>207535</v>
      </c>
      <c r="I539" s="115">
        <v>19.123860248890772</v>
      </c>
      <c r="J539" s="314">
        <v>206885</v>
      </c>
      <c r="K539" s="315">
        <v>18.95</v>
      </c>
      <c r="L539" s="376"/>
      <c r="M539" s="378"/>
      <c r="N539" s="327"/>
      <c r="O539" s="328"/>
      <c r="P539" s="376"/>
      <c r="Q539" s="377"/>
      <c r="R539" s="327"/>
      <c r="S539" s="328"/>
      <c r="T539" s="376"/>
      <c r="U539" s="377"/>
      <c r="V539" s="314"/>
      <c r="W539" s="315"/>
      <c r="X539" s="306"/>
      <c r="Y539" s="307"/>
      <c r="Z539" s="20" t="s">
        <v>9</v>
      </c>
    </row>
    <row r="540" spans="1:26" s="163" customFormat="1" ht="13.5" customHeight="1">
      <c r="A540" s="20" t="s">
        <v>8</v>
      </c>
      <c r="B540" s="327">
        <v>189190</v>
      </c>
      <c r="C540" s="328">
        <v>18.760000000000002</v>
      </c>
      <c r="D540" s="350">
        <v>201665</v>
      </c>
      <c r="E540" s="351">
        <v>18.877011354382155</v>
      </c>
      <c r="F540" s="360">
        <v>210310</v>
      </c>
      <c r="G540" s="361">
        <v>19.100000000000001</v>
      </c>
      <c r="H540" s="114">
        <v>213585</v>
      </c>
      <c r="I540" s="115">
        <v>19.157495358286468</v>
      </c>
      <c r="J540" s="314">
        <v>212675</v>
      </c>
      <c r="K540" s="315">
        <v>18.98</v>
      </c>
      <c r="L540" s="376"/>
      <c r="M540" s="378"/>
      <c r="N540" s="327"/>
      <c r="O540" s="328"/>
      <c r="P540" s="376"/>
      <c r="Q540" s="377"/>
      <c r="R540" s="327"/>
      <c r="S540" s="328"/>
      <c r="T540" s="376"/>
      <c r="U540" s="377"/>
      <c r="V540" s="314"/>
      <c r="W540" s="315"/>
      <c r="X540" s="306"/>
      <c r="Y540" s="307"/>
      <c r="Z540" s="20" t="s">
        <v>8</v>
      </c>
    </row>
    <row r="541" spans="1:26" s="163" customFormat="1" ht="13.5" customHeight="1">
      <c r="A541" s="20" t="s">
        <v>135</v>
      </c>
      <c r="B541" s="327">
        <v>16330</v>
      </c>
      <c r="C541" s="328">
        <v>18.39</v>
      </c>
      <c r="D541" s="350">
        <v>17485</v>
      </c>
      <c r="E541" s="351">
        <v>18.484063639727257</v>
      </c>
      <c r="F541" s="360">
        <v>18220</v>
      </c>
      <c r="G541" s="361">
        <v>18.68</v>
      </c>
      <c r="H541" s="114">
        <v>18520</v>
      </c>
      <c r="I541" s="115">
        <v>18.713686656898904</v>
      </c>
      <c r="J541" s="314">
        <v>18490</v>
      </c>
      <c r="K541" s="315">
        <v>18.489999999999998</v>
      </c>
      <c r="L541" s="376"/>
      <c r="M541" s="378"/>
      <c r="N541" s="327"/>
      <c r="O541" s="328"/>
      <c r="P541" s="376"/>
      <c r="Q541" s="377"/>
      <c r="R541" s="327"/>
      <c r="S541" s="328"/>
      <c r="T541" s="376"/>
      <c r="U541" s="377"/>
      <c r="V541" s="314"/>
      <c r="W541" s="315"/>
      <c r="X541" s="306"/>
      <c r="Y541" s="307"/>
      <c r="Z541" s="20" t="s">
        <v>135</v>
      </c>
    </row>
    <row r="542" spans="1:26" s="163" customFormat="1" ht="13.5" customHeight="1">
      <c r="A542" s="20" t="s">
        <v>136</v>
      </c>
      <c r="B542" s="327">
        <v>11970</v>
      </c>
      <c r="C542" s="328">
        <v>19.25</v>
      </c>
      <c r="D542" s="350">
        <v>12830</v>
      </c>
      <c r="E542" s="351">
        <v>19.202274938262367</v>
      </c>
      <c r="F542" s="360">
        <v>13250</v>
      </c>
      <c r="G542" s="361">
        <v>19.47</v>
      </c>
      <c r="H542" s="114">
        <v>13225</v>
      </c>
      <c r="I542" s="115">
        <v>19.492961898444985</v>
      </c>
      <c r="J542" s="314">
        <v>13005</v>
      </c>
      <c r="K542" s="315">
        <v>19.260000000000002</v>
      </c>
      <c r="L542" s="376"/>
      <c r="M542" s="378"/>
      <c r="N542" s="327"/>
      <c r="O542" s="328"/>
      <c r="P542" s="376"/>
      <c r="Q542" s="377"/>
      <c r="R542" s="327"/>
      <c r="S542" s="328"/>
      <c r="T542" s="376"/>
      <c r="U542" s="377"/>
      <c r="V542" s="314"/>
      <c r="W542" s="315"/>
      <c r="X542" s="306"/>
      <c r="Y542" s="307"/>
      <c r="Z542" s="20" t="s">
        <v>136</v>
      </c>
    </row>
    <row r="543" spans="1:26" s="163" customFormat="1" ht="13.5" customHeight="1">
      <c r="A543" s="20" t="s">
        <v>19</v>
      </c>
      <c r="B543" s="327">
        <v>90</v>
      </c>
      <c r="C543" s="328">
        <v>20.22</v>
      </c>
      <c r="D543" s="350">
        <v>95</v>
      </c>
      <c r="E543" s="351">
        <v>20.652173913043477</v>
      </c>
      <c r="F543" s="360">
        <v>95</v>
      </c>
      <c r="G543" s="361">
        <v>20.88</v>
      </c>
      <c r="H543" s="114">
        <v>85</v>
      </c>
      <c r="I543" s="115">
        <v>18.681318681318682</v>
      </c>
      <c r="J543" s="314">
        <v>85</v>
      </c>
      <c r="K543" s="315">
        <v>19.32</v>
      </c>
      <c r="L543" s="376"/>
      <c r="M543" s="378"/>
      <c r="N543" s="327"/>
      <c r="O543" s="328"/>
      <c r="P543" s="376"/>
      <c r="Q543" s="377"/>
      <c r="R543" s="327"/>
      <c r="S543" s="328"/>
      <c r="T543" s="376"/>
      <c r="U543" s="377"/>
      <c r="V543" s="314"/>
      <c r="W543" s="315"/>
      <c r="X543" s="306"/>
      <c r="Y543" s="307"/>
      <c r="Z543" s="20" t="s">
        <v>19</v>
      </c>
    </row>
    <row r="544" spans="1:26" s="163" customFormat="1" ht="13.5" customHeight="1">
      <c r="A544" s="20" t="s">
        <v>20</v>
      </c>
      <c r="B544" s="327">
        <v>100</v>
      </c>
      <c r="C544" s="328">
        <v>20.62</v>
      </c>
      <c r="D544" s="350">
        <v>100</v>
      </c>
      <c r="E544" s="351">
        <v>19.230769230769234</v>
      </c>
      <c r="F544" s="360">
        <v>105</v>
      </c>
      <c r="G544" s="361">
        <v>19.440000000000001</v>
      </c>
      <c r="H544" s="114">
        <v>100</v>
      </c>
      <c r="I544" s="115">
        <v>18.867924528301888</v>
      </c>
      <c r="J544" s="314">
        <v>105</v>
      </c>
      <c r="K544" s="315">
        <v>19.27</v>
      </c>
      <c r="L544" s="376"/>
      <c r="M544" s="378"/>
      <c r="N544" s="327"/>
      <c r="O544" s="328"/>
      <c r="P544" s="376"/>
      <c r="Q544" s="377"/>
      <c r="R544" s="327"/>
      <c r="S544" s="328"/>
      <c r="T544" s="376"/>
      <c r="U544" s="377"/>
      <c r="V544" s="314"/>
      <c r="W544" s="315"/>
      <c r="X544" s="306"/>
      <c r="Y544" s="307"/>
      <c r="Z544" s="20" t="s">
        <v>20</v>
      </c>
    </row>
    <row r="545" spans="1:26" s="163" customFormat="1" ht="13.5" customHeight="1">
      <c r="A545" s="20" t="s">
        <v>21</v>
      </c>
      <c r="B545" s="327">
        <v>80</v>
      </c>
      <c r="C545" s="328">
        <v>16</v>
      </c>
      <c r="D545" s="350">
        <v>90</v>
      </c>
      <c r="E545" s="351">
        <v>16.666666666666664</v>
      </c>
      <c r="F545" s="360">
        <v>100</v>
      </c>
      <c r="G545" s="361">
        <v>17.39</v>
      </c>
      <c r="H545" s="114">
        <v>90</v>
      </c>
      <c r="I545" s="115">
        <v>16.216216216216218</v>
      </c>
      <c r="J545" s="314">
        <v>85</v>
      </c>
      <c r="K545" s="315">
        <v>15.04</v>
      </c>
      <c r="L545" s="376"/>
      <c r="M545" s="378"/>
      <c r="N545" s="327"/>
      <c r="O545" s="328"/>
      <c r="P545" s="376"/>
      <c r="Q545" s="377"/>
      <c r="R545" s="327"/>
      <c r="S545" s="328"/>
      <c r="T545" s="376"/>
      <c r="U545" s="377"/>
      <c r="V545" s="314"/>
      <c r="W545" s="315"/>
      <c r="X545" s="306"/>
      <c r="Y545" s="307"/>
      <c r="Z545" s="20" t="s">
        <v>21</v>
      </c>
    </row>
    <row r="546" spans="1:26" s="163" customFormat="1" ht="13.5" customHeight="1">
      <c r="A546" s="20" t="s">
        <v>22</v>
      </c>
      <c r="B546" s="327">
        <v>65</v>
      </c>
      <c r="C546" s="328">
        <v>18.84</v>
      </c>
      <c r="D546" s="350">
        <v>75</v>
      </c>
      <c r="E546" s="351">
        <v>18.9873417721519</v>
      </c>
      <c r="F546" s="360">
        <v>75</v>
      </c>
      <c r="G546" s="361">
        <v>18.29</v>
      </c>
      <c r="H546" s="114">
        <v>70</v>
      </c>
      <c r="I546" s="115">
        <v>17.283950617283949</v>
      </c>
      <c r="J546" s="314">
        <v>70</v>
      </c>
      <c r="K546" s="315">
        <v>17.07</v>
      </c>
      <c r="L546" s="376"/>
      <c r="M546" s="378"/>
      <c r="N546" s="327"/>
      <c r="O546" s="328"/>
      <c r="P546" s="376"/>
      <c r="Q546" s="377"/>
      <c r="R546" s="327"/>
      <c r="S546" s="328"/>
      <c r="T546" s="376"/>
      <c r="U546" s="377"/>
      <c r="V546" s="314"/>
      <c r="W546" s="315"/>
      <c r="X546" s="306"/>
      <c r="Y546" s="307"/>
      <c r="Z546" s="20" t="s">
        <v>22</v>
      </c>
    </row>
    <row r="547" spans="1:26" s="163" customFormat="1" ht="13.5" customHeight="1">
      <c r="A547" s="20" t="s">
        <v>23</v>
      </c>
      <c r="B547" s="327">
        <v>155</v>
      </c>
      <c r="C547" s="328">
        <v>19.75</v>
      </c>
      <c r="D547" s="350">
        <v>145</v>
      </c>
      <c r="E547" s="351">
        <v>17.365269461077844</v>
      </c>
      <c r="F547" s="360">
        <v>160</v>
      </c>
      <c r="G547" s="361">
        <v>18.93</v>
      </c>
      <c r="H547" s="114">
        <v>155</v>
      </c>
      <c r="I547" s="115">
        <v>18.562874251497004</v>
      </c>
      <c r="J547" s="314">
        <v>145</v>
      </c>
      <c r="K547" s="315">
        <v>18.010000000000002</v>
      </c>
      <c r="L547" s="376"/>
      <c r="M547" s="378"/>
      <c r="N547" s="327"/>
      <c r="O547" s="328"/>
      <c r="P547" s="376"/>
      <c r="Q547" s="377"/>
      <c r="R547" s="327"/>
      <c r="S547" s="328"/>
      <c r="T547" s="376"/>
      <c r="U547" s="377"/>
      <c r="V547" s="314"/>
      <c r="W547" s="315"/>
      <c r="X547" s="306"/>
      <c r="Y547" s="307"/>
      <c r="Z547" s="20" t="s">
        <v>23</v>
      </c>
    </row>
    <row r="548" spans="1:26" s="163" customFormat="1" ht="13.5" customHeight="1">
      <c r="A548" s="20" t="s">
        <v>24</v>
      </c>
      <c r="B548" s="327">
        <v>215</v>
      </c>
      <c r="C548" s="328">
        <v>19.82</v>
      </c>
      <c r="D548" s="350">
        <v>230</v>
      </c>
      <c r="E548" s="351">
        <v>20.353982300884958</v>
      </c>
      <c r="F548" s="360">
        <v>240</v>
      </c>
      <c r="G548" s="361">
        <v>21.05</v>
      </c>
      <c r="H548" s="114">
        <v>220</v>
      </c>
      <c r="I548" s="115">
        <v>20.5607476635514</v>
      </c>
      <c r="J548" s="314">
        <v>210</v>
      </c>
      <c r="K548" s="315">
        <v>20.69</v>
      </c>
      <c r="L548" s="376"/>
      <c r="M548" s="378"/>
      <c r="N548" s="327"/>
      <c r="O548" s="328"/>
      <c r="P548" s="376"/>
      <c r="Q548" s="377"/>
      <c r="R548" s="327"/>
      <c r="S548" s="328"/>
      <c r="T548" s="376"/>
      <c r="U548" s="377"/>
      <c r="V548" s="314"/>
      <c r="W548" s="315"/>
      <c r="X548" s="306"/>
      <c r="Y548" s="307"/>
      <c r="Z548" s="20" t="s">
        <v>24</v>
      </c>
    </row>
    <row r="549" spans="1:26" s="163" customFormat="1" ht="13.5" customHeight="1">
      <c r="A549" s="20" t="s">
        <v>17</v>
      </c>
      <c r="B549" s="327">
        <v>500</v>
      </c>
      <c r="C549" s="328">
        <v>15.2</v>
      </c>
      <c r="D549" s="350">
        <v>555</v>
      </c>
      <c r="E549" s="351">
        <v>16.017316017316016</v>
      </c>
      <c r="F549" s="360">
        <v>560</v>
      </c>
      <c r="G549" s="361">
        <v>15.89</v>
      </c>
      <c r="H549" s="114">
        <v>570</v>
      </c>
      <c r="I549" s="115">
        <v>16.078984485190411</v>
      </c>
      <c r="J549" s="314">
        <v>550</v>
      </c>
      <c r="K549" s="315">
        <v>15.69</v>
      </c>
      <c r="L549" s="376"/>
      <c r="M549" s="378"/>
      <c r="N549" s="327"/>
      <c r="O549" s="328"/>
      <c r="P549" s="376"/>
      <c r="Q549" s="377"/>
      <c r="R549" s="327"/>
      <c r="S549" s="328"/>
      <c r="T549" s="376"/>
      <c r="U549" s="377"/>
      <c r="V549" s="314"/>
      <c r="W549" s="315"/>
      <c r="X549" s="306"/>
      <c r="Y549" s="307"/>
      <c r="Z549" s="20" t="s">
        <v>17</v>
      </c>
    </row>
    <row r="550" spans="1:26" s="163" customFormat="1" ht="13.5" customHeight="1">
      <c r="A550" s="20" t="s">
        <v>137</v>
      </c>
      <c r="B550" s="327">
        <v>705</v>
      </c>
      <c r="C550" s="328">
        <v>19.39</v>
      </c>
      <c r="D550" s="350">
        <v>730</v>
      </c>
      <c r="E550" s="351">
        <v>18.814432989690722</v>
      </c>
      <c r="F550" s="360">
        <v>770</v>
      </c>
      <c r="G550" s="361">
        <v>19.47</v>
      </c>
      <c r="H550" s="114">
        <v>725</v>
      </c>
      <c r="I550" s="115">
        <v>18.855656697009103</v>
      </c>
      <c r="J550" s="314">
        <v>705</v>
      </c>
      <c r="K550" s="315">
        <v>18.579999999999998</v>
      </c>
      <c r="L550" s="376"/>
      <c r="M550" s="378"/>
      <c r="N550" s="327"/>
      <c r="O550" s="328"/>
      <c r="P550" s="376"/>
      <c r="Q550" s="377"/>
      <c r="R550" s="327"/>
      <c r="S550" s="328"/>
      <c r="T550" s="376"/>
      <c r="U550" s="377"/>
      <c r="V550" s="314"/>
      <c r="W550" s="315"/>
      <c r="X550" s="306"/>
      <c r="Y550" s="307"/>
      <c r="Z550" s="20" t="s">
        <v>137</v>
      </c>
    </row>
    <row r="551" spans="1:26" s="163" customFormat="1" ht="13.5" customHeight="1">
      <c r="A551" s="20" t="s">
        <v>18</v>
      </c>
      <c r="B551" s="327">
        <v>295</v>
      </c>
      <c r="C551" s="328">
        <v>17.66</v>
      </c>
      <c r="D551" s="350">
        <v>305</v>
      </c>
      <c r="E551" s="351">
        <v>17.134831460674157</v>
      </c>
      <c r="F551" s="360">
        <v>330</v>
      </c>
      <c r="G551" s="361">
        <v>18.18</v>
      </c>
      <c r="H551" s="114">
        <v>330</v>
      </c>
      <c r="I551" s="115">
        <v>18.539325842696631</v>
      </c>
      <c r="J551" s="314">
        <v>325</v>
      </c>
      <c r="K551" s="315">
        <v>18.059999999999999</v>
      </c>
      <c r="L551" s="376"/>
      <c r="M551" s="378"/>
      <c r="N551" s="327"/>
      <c r="O551" s="328"/>
      <c r="P551" s="376"/>
      <c r="Q551" s="377"/>
      <c r="R551" s="327"/>
      <c r="S551" s="328"/>
      <c r="T551" s="376"/>
      <c r="U551" s="377"/>
      <c r="V551" s="314"/>
      <c r="W551" s="315"/>
      <c r="X551" s="306"/>
      <c r="Y551" s="307"/>
      <c r="Z551" s="20" t="s">
        <v>18</v>
      </c>
    </row>
    <row r="552" spans="1:26" s="163" customFormat="1" ht="13.5" customHeight="1">
      <c r="A552" s="7" t="s">
        <v>35</v>
      </c>
      <c r="B552" s="327">
        <v>1500</v>
      </c>
      <c r="C552" s="328">
        <v>17.47</v>
      </c>
      <c r="D552" s="350">
        <v>1595</v>
      </c>
      <c r="E552" s="351">
        <v>17.498628634119584</v>
      </c>
      <c r="F552" s="360">
        <v>1660</v>
      </c>
      <c r="G552" s="361">
        <v>17.87</v>
      </c>
      <c r="H552" s="114">
        <v>1625</v>
      </c>
      <c r="I552" s="115">
        <v>17.740174672489083</v>
      </c>
      <c r="J552" s="314">
        <v>1585</v>
      </c>
      <c r="K552" s="315">
        <v>17.41</v>
      </c>
      <c r="L552" s="376"/>
      <c r="M552" s="378"/>
      <c r="N552" s="327"/>
      <c r="O552" s="328"/>
      <c r="P552" s="376"/>
      <c r="Q552" s="377"/>
      <c r="R552" s="327"/>
      <c r="S552" s="328"/>
      <c r="T552" s="376"/>
      <c r="U552" s="377"/>
      <c r="V552" s="314"/>
      <c r="W552" s="315"/>
      <c r="X552" s="306"/>
      <c r="Y552" s="307"/>
      <c r="Z552" s="7" t="s">
        <v>35</v>
      </c>
    </row>
    <row r="553" spans="1:26" s="163" customFormat="1" ht="13.5" customHeight="1">
      <c r="A553" s="313"/>
      <c r="B553" s="314"/>
      <c r="C553" s="315"/>
      <c r="D553" s="314"/>
      <c r="E553" s="315"/>
      <c r="F553" s="314"/>
      <c r="G553" s="315"/>
      <c r="H553" s="314"/>
      <c r="I553" s="315"/>
      <c r="J553" s="314"/>
      <c r="K553" s="315"/>
      <c r="L553" s="314"/>
      <c r="M553" s="315"/>
      <c r="N553" s="314"/>
      <c r="O553" s="315"/>
      <c r="P553" s="314"/>
      <c r="Q553" s="315"/>
      <c r="R553" s="314"/>
      <c r="S553" s="315"/>
      <c r="T553" s="314"/>
      <c r="U553" s="315"/>
      <c r="V553" s="314"/>
      <c r="W553" s="315"/>
      <c r="X553" s="316"/>
      <c r="Y553" s="317"/>
      <c r="Z553" s="313"/>
    </row>
    <row r="554" spans="1:26" s="12" customFormat="1" ht="13.5" customHeight="1">
      <c r="A554" s="228" t="s">
        <v>172</v>
      </c>
    </row>
    <row r="555" spans="1:26" s="166" customFormat="1" ht="13.5" customHeight="1">
      <c r="A555" s="167" t="s">
        <v>148</v>
      </c>
      <c r="B555" s="168" t="s">
        <v>145</v>
      </c>
      <c r="C555" s="168" t="s">
        <v>144</v>
      </c>
      <c r="D555" s="168" t="s">
        <v>145</v>
      </c>
      <c r="E555" s="168" t="s">
        <v>144</v>
      </c>
      <c r="F555" s="168" t="s">
        <v>145</v>
      </c>
      <c r="G555" s="168" t="s">
        <v>144</v>
      </c>
      <c r="H555" s="168" t="s">
        <v>145</v>
      </c>
      <c r="I555" s="168" t="s">
        <v>144</v>
      </c>
      <c r="J555" s="168" t="s">
        <v>145</v>
      </c>
      <c r="K555" s="168" t="s">
        <v>144</v>
      </c>
      <c r="L555" s="168" t="s">
        <v>145</v>
      </c>
      <c r="M555" s="168" t="s">
        <v>144</v>
      </c>
      <c r="N555" s="169" t="str">
        <f t="shared" ref="N555:Y555" si="56">L555</f>
        <v>35 plus</v>
      </c>
      <c r="O555" s="169" t="str">
        <f t="shared" si="56"/>
        <v>% of all unemp</v>
      </c>
      <c r="P555" s="169" t="str">
        <f t="shared" si="56"/>
        <v>35 plus</v>
      </c>
      <c r="Q555" s="169" t="str">
        <f t="shared" si="56"/>
        <v>% of all unemp</v>
      </c>
      <c r="R555" s="169" t="str">
        <f t="shared" si="56"/>
        <v>35 plus</v>
      </c>
      <c r="S555" s="169" t="str">
        <f t="shared" si="56"/>
        <v>% of all unemp</v>
      </c>
      <c r="T555" s="169" t="str">
        <f t="shared" si="56"/>
        <v>35 plus</v>
      </c>
      <c r="U555" s="169" t="str">
        <f t="shared" si="56"/>
        <v>% of all unemp</v>
      </c>
      <c r="V555" s="169" t="str">
        <f t="shared" si="56"/>
        <v>35 plus</v>
      </c>
      <c r="W555" s="169" t="str">
        <f t="shared" si="56"/>
        <v>% of all unemp</v>
      </c>
      <c r="X555" s="169" t="str">
        <f t="shared" si="56"/>
        <v>35 plus</v>
      </c>
      <c r="Y555" s="169" t="str">
        <f t="shared" si="56"/>
        <v>% of all unemp</v>
      </c>
      <c r="Z555" s="168"/>
    </row>
    <row r="556" spans="1:26" s="12" customFormat="1" ht="13.5" customHeight="1">
      <c r="B556" s="162">
        <v>41275</v>
      </c>
      <c r="C556" s="162">
        <v>41275</v>
      </c>
      <c r="D556" s="258">
        <f t="shared" ref="D556:Y556" si="57">B556+31</f>
        <v>41306</v>
      </c>
      <c r="E556" s="258">
        <f t="shared" si="57"/>
        <v>41306</v>
      </c>
      <c r="F556" s="55">
        <f t="shared" si="57"/>
        <v>41337</v>
      </c>
      <c r="G556" s="55">
        <f t="shared" si="57"/>
        <v>41337</v>
      </c>
      <c r="H556" s="258">
        <f t="shared" si="57"/>
        <v>41368</v>
      </c>
      <c r="I556" s="258">
        <f t="shared" si="57"/>
        <v>41368</v>
      </c>
      <c r="J556" s="55">
        <f t="shared" si="57"/>
        <v>41399</v>
      </c>
      <c r="K556" s="55">
        <f t="shared" si="57"/>
        <v>41399</v>
      </c>
      <c r="L556" s="258">
        <f t="shared" si="57"/>
        <v>41430</v>
      </c>
      <c r="M556" s="258">
        <f t="shared" si="57"/>
        <v>41430</v>
      </c>
      <c r="N556" s="55">
        <f t="shared" si="57"/>
        <v>41461</v>
      </c>
      <c r="O556" s="55">
        <f t="shared" si="57"/>
        <v>41461</v>
      </c>
      <c r="P556" s="55">
        <f t="shared" si="57"/>
        <v>41492</v>
      </c>
      <c r="Q556" s="55">
        <f t="shared" si="57"/>
        <v>41492</v>
      </c>
      <c r="R556" s="55">
        <f t="shared" si="57"/>
        <v>41523</v>
      </c>
      <c r="S556" s="55">
        <f t="shared" si="57"/>
        <v>41523</v>
      </c>
      <c r="T556" s="55">
        <f t="shared" si="57"/>
        <v>41554</v>
      </c>
      <c r="U556" s="55">
        <f t="shared" si="57"/>
        <v>41554</v>
      </c>
      <c r="V556" s="55">
        <f t="shared" si="57"/>
        <v>41585</v>
      </c>
      <c r="W556" s="55">
        <f t="shared" si="57"/>
        <v>41585</v>
      </c>
      <c r="X556" s="55">
        <f t="shared" si="57"/>
        <v>41616</v>
      </c>
      <c r="Y556" s="55">
        <f t="shared" si="57"/>
        <v>41616</v>
      </c>
    </row>
    <row r="557" spans="1:26" s="12" customFormat="1" ht="13.5" customHeight="1">
      <c r="A557" s="20" t="s">
        <v>9</v>
      </c>
      <c r="B557" s="254">
        <v>714690</v>
      </c>
      <c r="C557" s="255">
        <v>47.3</v>
      </c>
      <c r="D557" s="114">
        <v>722695</v>
      </c>
      <c r="E557" s="115">
        <v>46.8</v>
      </c>
      <c r="F557" s="35">
        <v>710395</v>
      </c>
      <c r="G557" s="36">
        <v>46.8</v>
      </c>
      <c r="H557" s="114">
        <v>698880</v>
      </c>
      <c r="I557" s="115">
        <v>47.5</v>
      </c>
      <c r="J557" s="35">
        <v>683050</v>
      </c>
      <c r="K557" s="36">
        <v>47.8</v>
      </c>
      <c r="L557" s="114">
        <v>659585</v>
      </c>
      <c r="M557" s="115">
        <v>47.9</v>
      </c>
      <c r="N557" s="35">
        <v>642920</v>
      </c>
      <c r="O557" s="36">
        <v>47.5</v>
      </c>
      <c r="P557" s="114">
        <v>626615</v>
      </c>
      <c r="Q557" s="115">
        <v>47.3</v>
      </c>
      <c r="R557" s="35">
        <v>597690</v>
      </c>
      <c r="S557" s="36">
        <v>47.4</v>
      </c>
      <c r="T557" s="114">
        <v>578110</v>
      </c>
      <c r="U557" s="115">
        <v>47.9</v>
      </c>
      <c r="V557" s="35">
        <v>562690</v>
      </c>
      <c r="W557" s="36">
        <v>48.4</v>
      </c>
      <c r="X557" s="114">
        <v>558540</v>
      </c>
      <c r="Y557" s="115">
        <v>48.9</v>
      </c>
      <c r="Z557" s="20" t="s">
        <v>9</v>
      </c>
    </row>
    <row r="558" spans="1:26" s="12" customFormat="1" ht="13.5" customHeight="1">
      <c r="A558" s="20" t="s">
        <v>8</v>
      </c>
      <c r="B558" s="254">
        <v>744595</v>
      </c>
      <c r="C558" s="255">
        <v>47.2</v>
      </c>
      <c r="D558" s="114">
        <v>752795</v>
      </c>
      <c r="E558" s="115">
        <v>46.8</v>
      </c>
      <c r="F558" s="35">
        <v>740195</v>
      </c>
      <c r="G558" s="36">
        <v>46.8</v>
      </c>
      <c r="H558" s="114">
        <v>728610</v>
      </c>
      <c r="I558" s="115">
        <v>47.4</v>
      </c>
      <c r="J558" s="35">
        <v>712475</v>
      </c>
      <c r="K558" s="36">
        <v>47.7</v>
      </c>
      <c r="L558" s="114">
        <v>688310</v>
      </c>
      <c r="M558" s="115">
        <v>47.9</v>
      </c>
      <c r="N558" s="35">
        <v>671465</v>
      </c>
      <c r="O558" s="36">
        <v>47.4</v>
      </c>
      <c r="P558" s="114">
        <v>655275</v>
      </c>
      <c r="Q558" s="115">
        <v>47.3</v>
      </c>
      <c r="R558" s="35">
        <v>625925</v>
      </c>
      <c r="S558" s="36">
        <v>47.3</v>
      </c>
      <c r="T558" s="114">
        <v>605985</v>
      </c>
      <c r="U558" s="115">
        <v>47.9</v>
      </c>
      <c r="V558" s="35">
        <v>590515</v>
      </c>
      <c r="W558" s="36">
        <v>48.4</v>
      </c>
      <c r="X558" s="114">
        <v>586285</v>
      </c>
      <c r="Y558" s="115">
        <v>48.9</v>
      </c>
      <c r="Z558" s="20" t="s">
        <v>8</v>
      </c>
    </row>
    <row r="559" spans="1:26" s="12" customFormat="1" ht="13.5" customHeight="1">
      <c r="A559" s="20" t="s">
        <v>135</v>
      </c>
      <c r="B559" s="254">
        <v>69460</v>
      </c>
      <c r="C559" s="255">
        <v>50.8</v>
      </c>
      <c r="D559" s="114">
        <v>70700</v>
      </c>
      <c r="E559" s="115">
        <v>50.1</v>
      </c>
      <c r="F559" s="35">
        <v>69070</v>
      </c>
      <c r="G559" s="36">
        <v>50.2</v>
      </c>
      <c r="H559" s="114">
        <v>67115</v>
      </c>
      <c r="I559" s="115">
        <v>51</v>
      </c>
      <c r="J559" s="35">
        <v>64860</v>
      </c>
      <c r="K559" s="36">
        <v>51.4</v>
      </c>
      <c r="L559" s="114">
        <v>61555</v>
      </c>
      <c r="M559" s="115">
        <v>51.8</v>
      </c>
      <c r="N559" s="35">
        <v>59465</v>
      </c>
      <c r="O559" s="36">
        <v>51.4</v>
      </c>
      <c r="P559" s="114">
        <v>57715</v>
      </c>
      <c r="Q559" s="115">
        <v>51.1</v>
      </c>
      <c r="R559" s="35">
        <v>54980</v>
      </c>
      <c r="S559" s="36">
        <v>51</v>
      </c>
      <c r="T559" s="114">
        <v>53445</v>
      </c>
      <c r="U559" s="115">
        <v>51.4</v>
      </c>
      <c r="V559" s="35">
        <v>52015</v>
      </c>
      <c r="W559" s="36">
        <v>51.6</v>
      </c>
      <c r="X559" s="114">
        <v>51240</v>
      </c>
      <c r="Y559" s="115">
        <v>52.1</v>
      </c>
      <c r="Z559" s="20" t="s">
        <v>135</v>
      </c>
    </row>
    <row r="560" spans="1:26" s="12" customFormat="1" ht="13.5" customHeight="1">
      <c r="A560" s="20" t="s">
        <v>136</v>
      </c>
      <c r="B560" s="254">
        <v>42370</v>
      </c>
      <c r="C560" s="255">
        <v>47.9</v>
      </c>
      <c r="D560" s="114">
        <v>42585</v>
      </c>
      <c r="E560" s="115">
        <v>47.1</v>
      </c>
      <c r="F560" s="35">
        <v>41680</v>
      </c>
      <c r="G560" s="36">
        <v>47.3</v>
      </c>
      <c r="H560" s="114">
        <v>40615</v>
      </c>
      <c r="I560" s="115">
        <v>48.4</v>
      </c>
      <c r="J560" s="35">
        <v>39420</v>
      </c>
      <c r="K560" s="36">
        <v>48.7</v>
      </c>
      <c r="L560" s="114">
        <v>37325</v>
      </c>
      <c r="M560" s="115">
        <v>49.1</v>
      </c>
      <c r="N560" s="35">
        <v>35900</v>
      </c>
      <c r="O560" s="36">
        <v>48.5</v>
      </c>
      <c r="P560" s="114">
        <v>34835</v>
      </c>
      <c r="Q560" s="115">
        <v>48.3</v>
      </c>
      <c r="R560" s="35">
        <v>33070</v>
      </c>
      <c r="S560" s="36">
        <v>47.9</v>
      </c>
      <c r="T560" s="114">
        <v>32145</v>
      </c>
      <c r="U560" s="115">
        <v>48.3</v>
      </c>
      <c r="V560" s="35">
        <v>31865</v>
      </c>
      <c r="W560" s="36">
        <v>48.5</v>
      </c>
      <c r="X560" s="114">
        <v>31650</v>
      </c>
      <c r="Y560" s="115">
        <v>49</v>
      </c>
      <c r="Z560" s="20" t="s">
        <v>136</v>
      </c>
    </row>
    <row r="561" spans="1:26" s="12" customFormat="1" ht="13.5" customHeight="1">
      <c r="A561" s="20" t="s">
        <v>19</v>
      </c>
      <c r="B561" s="254">
        <v>285</v>
      </c>
      <c r="C561" s="255">
        <v>57.5</v>
      </c>
      <c r="D561" s="114">
        <v>260</v>
      </c>
      <c r="E561" s="115">
        <v>53.8</v>
      </c>
      <c r="F561" s="35">
        <v>255</v>
      </c>
      <c r="G561" s="36">
        <v>54.5</v>
      </c>
      <c r="H561" s="114">
        <v>255</v>
      </c>
      <c r="I561" s="115">
        <v>55.3</v>
      </c>
      <c r="J561" s="35">
        <v>250</v>
      </c>
      <c r="K561" s="36">
        <v>53.9</v>
      </c>
      <c r="L561" s="114">
        <v>240</v>
      </c>
      <c r="M561" s="115">
        <v>58.5</v>
      </c>
      <c r="N561" s="35">
        <v>230</v>
      </c>
      <c r="O561" s="36">
        <v>55.9</v>
      </c>
      <c r="P561" s="114">
        <v>220</v>
      </c>
      <c r="Q561" s="115">
        <v>55.8</v>
      </c>
      <c r="R561" s="35">
        <v>205</v>
      </c>
      <c r="S561" s="36">
        <v>56.2</v>
      </c>
      <c r="T561" s="114">
        <v>205</v>
      </c>
      <c r="U561" s="115">
        <v>56.7</v>
      </c>
      <c r="V561" s="35">
        <v>205</v>
      </c>
      <c r="W561" s="36">
        <v>54</v>
      </c>
      <c r="X561" s="114">
        <v>220</v>
      </c>
      <c r="Y561" s="115">
        <v>53</v>
      </c>
      <c r="Z561" s="20" t="s">
        <v>19</v>
      </c>
    </row>
    <row r="562" spans="1:26" s="12" customFormat="1" ht="13.5" customHeight="1">
      <c r="A562" s="20" t="s">
        <v>20</v>
      </c>
      <c r="B562" s="254">
        <v>335</v>
      </c>
      <c r="C562" s="255">
        <v>48.9</v>
      </c>
      <c r="D562" s="114">
        <v>340</v>
      </c>
      <c r="E562" s="115">
        <v>49.4</v>
      </c>
      <c r="F562" s="35">
        <v>320</v>
      </c>
      <c r="G562" s="36">
        <v>49.5</v>
      </c>
      <c r="H562" s="114">
        <v>345</v>
      </c>
      <c r="I562" s="115">
        <v>51.9</v>
      </c>
      <c r="J562" s="35">
        <v>330</v>
      </c>
      <c r="K562" s="36">
        <v>51.9</v>
      </c>
      <c r="L562" s="114">
        <v>325</v>
      </c>
      <c r="M562" s="115">
        <v>52.6</v>
      </c>
      <c r="N562" s="35">
        <v>295</v>
      </c>
      <c r="O562" s="36">
        <v>49.7</v>
      </c>
      <c r="P562" s="114">
        <v>270</v>
      </c>
      <c r="Q562" s="115">
        <v>49.7</v>
      </c>
      <c r="R562" s="35">
        <v>255</v>
      </c>
      <c r="S562" s="36">
        <v>50.4</v>
      </c>
      <c r="T562" s="114">
        <v>260</v>
      </c>
      <c r="U562" s="115">
        <v>51.9</v>
      </c>
      <c r="V562" s="35">
        <v>255</v>
      </c>
      <c r="W562" s="36">
        <v>52.4</v>
      </c>
      <c r="X562" s="114">
        <v>255</v>
      </c>
      <c r="Y562" s="115">
        <v>51.8</v>
      </c>
      <c r="Z562" s="20" t="s">
        <v>20</v>
      </c>
    </row>
    <row r="563" spans="1:26" s="12" customFormat="1" ht="13.5" customHeight="1">
      <c r="A563" s="20" t="s">
        <v>21</v>
      </c>
      <c r="B563" s="254">
        <v>275</v>
      </c>
      <c r="C563" s="255">
        <v>54</v>
      </c>
      <c r="D563" s="114">
        <v>270</v>
      </c>
      <c r="E563" s="115">
        <v>51.3</v>
      </c>
      <c r="F563" s="35">
        <v>280</v>
      </c>
      <c r="G563" s="36">
        <v>52.5</v>
      </c>
      <c r="H563" s="114">
        <v>260</v>
      </c>
      <c r="I563" s="115">
        <v>51.8</v>
      </c>
      <c r="J563" s="35">
        <v>255</v>
      </c>
      <c r="K563" s="36">
        <v>50.8</v>
      </c>
      <c r="L563" s="114">
        <v>255</v>
      </c>
      <c r="M563" s="115">
        <v>52.1</v>
      </c>
      <c r="N563" s="35">
        <v>240</v>
      </c>
      <c r="O563" s="36">
        <v>50.6</v>
      </c>
      <c r="P563" s="114">
        <v>230</v>
      </c>
      <c r="Q563" s="115">
        <v>49.7</v>
      </c>
      <c r="R563" s="35">
        <v>240</v>
      </c>
      <c r="S563" s="36">
        <v>53</v>
      </c>
      <c r="T563" s="114">
        <v>225</v>
      </c>
      <c r="U563" s="115">
        <v>53.5</v>
      </c>
      <c r="V563" s="35">
        <v>195</v>
      </c>
      <c r="W563" s="36">
        <v>49.2</v>
      </c>
      <c r="X563" s="114">
        <v>190</v>
      </c>
      <c r="Y563" s="115">
        <v>48.8</v>
      </c>
      <c r="Z563" s="20" t="s">
        <v>21</v>
      </c>
    </row>
    <row r="564" spans="1:26" s="12" customFormat="1" ht="13.5" customHeight="1">
      <c r="A564" s="20" t="s">
        <v>22</v>
      </c>
      <c r="B564" s="254">
        <v>200</v>
      </c>
      <c r="C564" s="255">
        <v>46.3</v>
      </c>
      <c r="D564" s="114">
        <v>210</v>
      </c>
      <c r="E564" s="115">
        <v>44.7</v>
      </c>
      <c r="F564" s="35">
        <v>210</v>
      </c>
      <c r="G564" s="36">
        <v>49.1</v>
      </c>
      <c r="H564" s="114">
        <v>200</v>
      </c>
      <c r="I564" s="115">
        <v>50.9</v>
      </c>
      <c r="J564" s="35">
        <v>190</v>
      </c>
      <c r="K564" s="36">
        <v>50.8</v>
      </c>
      <c r="L564" s="114">
        <v>180</v>
      </c>
      <c r="M564" s="115">
        <v>52.1</v>
      </c>
      <c r="N564" s="35">
        <v>165</v>
      </c>
      <c r="O564" s="36">
        <v>50.6</v>
      </c>
      <c r="P564" s="114">
        <v>155</v>
      </c>
      <c r="Q564" s="115">
        <v>51.9</v>
      </c>
      <c r="R564" s="35">
        <v>150</v>
      </c>
      <c r="S564" s="36">
        <v>49</v>
      </c>
      <c r="T564" s="114">
        <v>150</v>
      </c>
      <c r="U564" s="115">
        <v>51.2</v>
      </c>
      <c r="V564" s="35">
        <v>165</v>
      </c>
      <c r="W564" s="36">
        <v>51.9</v>
      </c>
      <c r="X564" s="114">
        <v>160</v>
      </c>
      <c r="Y564" s="115">
        <v>49.5</v>
      </c>
      <c r="Z564" s="20" t="s">
        <v>22</v>
      </c>
    </row>
    <row r="565" spans="1:26" s="12" customFormat="1" ht="13.5" customHeight="1">
      <c r="A565" s="20" t="s">
        <v>23</v>
      </c>
      <c r="B565" s="254">
        <v>340</v>
      </c>
      <c r="C565" s="255">
        <v>45.9</v>
      </c>
      <c r="D565" s="114">
        <v>360</v>
      </c>
      <c r="E565" s="115">
        <v>47</v>
      </c>
      <c r="F565" s="35">
        <v>330</v>
      </c>
      <c r="G565" s="36">
        <v>46.3</v>
      </c>
      <c r="H565" s="114">
        <v>330</v>
      </c>
      <c r="I565" s="115">
        <v>49.3</v>
      </c>
      <c r="J565" s="35">
        <v>315</v>
      </c>
      <c r="K565" s="36">
        <v>51.1</v>
      </c>
      <c r="L565" s="114">
        <v>290</v>
      </c>
      <c r="M565" s="115">
        <v>52.7</v>
      </c>
      <c r="N565" s="35">
        <v>290</v>
      </c>
      <c r="O565" s="36">
        <v>52.6</v>
      </c>
      <c r="P565" s="114">
        <v>270</v>
      </c>
      <c r="Q565" s="115">
        <v>52.3</v>
      </c>
      <c r="R565" s="35">
        <v>265</v>
      </c>
      <c r="S565" s="36">
        <v>50.5</v>
      </c>
      <c r="T565" s="114">
        <v>255</v>
      </c>
      <c r="U565" s="115">
        <v>51.4</v>
      </c>
      <c r="V565" s="35">
        <v>240</v>
      </c>
      <c r="W565" s="36">
        <v>48.2</v>
      </c>
      <c r="X565" s="114">
        <v>250</v>
      </c>
      <c r="Y565" s="115">
        <v>47</v>
      </c>
      <c r="Z565" s="20" t="s">
        <v>23</v>
      </c>
    </row>
    <row r="566" spans="1:26" s="12" customFormat="1" ht="13.5" customHeight="1">
      <c r="A566" s="20" t="s">
        <v>24</v>
      </c>
      <c r="B566" s="254">
        <v>585</v>
      </c>
      <c r="C566" s="255">
        <v>46</v>
      </c>
      <c r="D566" s="114">
        <v>565</v>
      </c>
      <c r="E566" s="115">
        <v>44.8</v>
      </c>
      <c r="F566" s="35">
        <v>555</v>
      </c>
      <c r="G566" s="36">
        <v>45.3</v>
      </c>
      <c r="H566" s="114">
        <v>530</v>
      </c>
      <c r="I566" s="115">
        <v>48.6</v>
      </c>
      <c r="J566" s="35">
        <v>490</v>
      </c>
      <c r="K566" s="36">
        <v>47</v>
      </c>
      <c r="L566" s="114">
        <v>490</v>
      </c>
      <c r="M566" s="115">
        <v>50.9</v>
      </c>
      <c r="N566" s="35">
        <v>480</v>
      </c>
      <c r="O566" s="36">
        <v>51.3</v>
      </c>
      <c r="P566" s="114">
        <v>465</v>
      </c>
      <c r="Q566" s="115">
        <v>51.7</v>
      </c>
      <c r="R566" s="35">
        <v>450</v>
      </c>
      <c r="S566" s="36">
        <v>50.4</v>
      </c>
      <c r="T566" s="114">
        <v>435</v>
      </c>
      <c r="U566" s="115">
        <v>50.3</v>
      </c>
      <c r="V566" s="35">
        <v>485</v>
      </c>
      <c r="W566" s="36">
        <v>49.4</v>
      </c>
      <c r="X566" s="114">
        <v>510</v>
      </c>
      <c r="Y566" s="115">
        <v>49.8</v>
      </c>
      <c r="Z566" s="20" t="s">
        <v>24</v>
      </c>
    </row>
    <row r="567" spans="1:26" s="12" customFormat="1" ht="13.5" customHeight="1">
      <c r="A567" s="20" t="s">
        <v>17</v>
      </c>
      <c r="B567" s="254">
        <v>1935</v>
      </c>
      <c r="C567" s="255">
        <v>51.1</v>
      </c>
      <c r="D567" s="114">
        <v>2000</v>
      </c>
      <c r="E567" s="115">
        <v>49.8</v>
      </c>
      <c r="F567" s="35">
        <v>2000</v>
      </c>
      <c r="G567" s="36">
        <v>49.7</v>
      </c>
      <c r="H567" s="114">
        <v>2005</v>
      </c>
      <c r="I567" s="115">
        <v>52.2</v>
      </c>
      <c r="J567" s="35">
        <v>1975</v>
      </c>
      <c r="K567" s="36">
        <v>52.8</v>
      </c>
      <c r="L567" s="114">
        <v>1840</v>
      </c>
      <c r="M567" s="115">
        <v>52.9</v>
      </c>
      <c r="N567" s="35">
        <v>1780</v>
      </c>
      <c r="O567" s="36">
        <v>52.8</v>
      </c>
      <c r="P567" s="114">
        <v>1735</v>
      </c>
      <c r="Q567" s="115">
        <v>52.9</v>
      </c>
      <c r="R567" s="35">
        <v>1660</v>
      </c>
      <c r="S567" s="36">
        <v>52.8</v>
      </c>
      <c r="T567" s="114">
        <v>1610</v>
      </c>
      <c r="U567" s="115">
        <v>53.3</v>
      </c>
      <c r="V567" s="35">
        <v>1595</v>
      </c>
      <c r="W567" s="36">
        <v>52.6</v>
      </c>
      <c r="X567" s="114">
        <v>1580</v>
      </c>
      <c r="Y567" s="115">
        <v>52.4</v>
      </c>
      <c r="Z567" s="20" t="s">
        <v>17</v>
      </c>
    </row>
    <row r="568" spans="1:26" s="12" customFormat="1" ht="13.5" customHeight="1">
      <c r="A568" s="20" t="s">
        <v>137</v>
      </c>
      <c r="B568" s="254">
        <v>2020</v>
      </c>
      <c r="C568" s="255">
        <v>48.9</v>
      </c>
      <c r="D568" s="114">
        <v>2010</v>
      </c>
      <c r="E568" s="115">
        <v>47.8</v>
      </c>
      <c r="F568" s="35">
        <v>1950</v>
      </c>
      <c r="G568" s="36">
        <v>48.6</v>
      </c>
      <c r="H568" s="114">
        <v>1915</v>
      </c>
      <c r="I568" s="115">
        <v>50.8</v>
      </c>
      <c r="J568" s="35">
        <v>1825</v>
      </c>
      <c r="K568" s="36">
        <v>50.3</v>
      </c>
      <c r="L568" s="114">
        <v>1785</v>
      </c>
      <c r="M568" s="115">
        <v>52.7</v>
      </c>
      <c r="N568" s="35">
        <v>1700</v>
      </c>
      <c r="O568" s="36">
        <v>51.6</v>
      </c>
      <c r="P568" s="114">
        <v>1610</v>
      </c>
      <c r="Q568" s="115">
        <v>51.7</v>
      </c>
      <c r="R568" s="35">
        <v>1565</v>
      </c>
      <c r="S568" s="36">
        <v>51.3</v>
      </c>
      <c r="T568" s="114">
        <v>1535</v>
      </c>
      <c r="U568" s="115">
        <v>52.1</v>
      </c>
      <c r="V568" s="35">
        <v>1550</v>
      </c>
      <c r="W568" s="36">
        <v>50.5</v>
      </c>
      <c r="X568" s="114">
        <v>1585</v>
      </c>
      <c r="Y568" s="115">
        <v>49.9</v>
      </c>
      <c r="Z568" s="20" t="s">
        <v>137</v>
      </c>
    </row>
    <row r="569" spans="1:26" s="12" customFormat="1" ht="13.5" customHeight="1">
      <c r="A569" s="20" t="s">
        <v>18</v>
      </c>
      <c r="B569" s="254">
        <v>955</v>
      </c>
      <c r="C569" s="255">
        <v>50.2</v>
      </c>
      <c r="D569" s="114">
        <v>995</v>
      </c>
      <c r="E569" s="115">
        <v>49.6</v>
      </c>
      <c r="F569" s="35">
        <v>1010</v>
      </c>
      <c r="G569" s="36">
        <v>50.6</v>
      </c>
      <c r="H569" s="114">
        <v>980</v>
      </c>
      <c r="I569" s="115">
        <v>51.5</v>
      </c>
      <c r="J569" s="35">
        <v>925</v>
      </c>
      <c r="K569" s="36">
        <v>51.4</v>
      </c>
      <c r="L569" s="114">
        <v>890</v>
      </c>
      <c r="M569" s="115">
        <v>51.9</v>
      </c>
      <c r="N569" s="35">
        <v>900</v>
      </c>
      <c r="O569" s="36">
        <v>51.8</v>
      </c>
      <c r="P569" s="114">
        <v>855</v>
      </c>
      <c r="Q569" s="115">
        <v>52.2</v>
      </c>
      <c r="R569" s="35">
        <v>800</v>
      </c>
      <c r="S569" s="36">
        <v>51.2</v>
      </c>
      <c r="T569" s="114">
        <v>785</v>
      </c>
      <c r="U569" s="115">
        <v>52.7</v>
      </c>
      <c r="V569" s="35">
        <v>790</v>
      </c>
      <c r="W569" s="36">
        <v>52.2</v>
      </c>
      <c r="X569" s="114">
        <v>780</v>
      </c>
      <c r="Y569" s="115">
        <v>52.6</v>
      </c>
      <c r="Z569" s="20" t="s">
        <v>18</v>
      </c>
    </row>
    <row r="570" spans="1:26" s="12" customFormat="1" ht="13.5" customHeight="1">
      <c r="A570" s="7" t="s">
        <v>35</v>
      </c>
      <c r="B570" s="254">
        <v>4910</v>
      </c>
      <c r="C570" s="255">
        <v>50</v>
      </c>
      <c r="D570" s="114">
        <v>5000</v>
      </c>
      <c r="E570" s="115">
        <v>49</v>
      </c>
      <c r="F570" s="35">
        <v>4965</v>
      </c>
      <c r="G570" s="36">
        <v>49.4</v>
      </c>
      <c r="H570" s="114">
        <v>4905</v>
      </c>
      <c r="I570" s="115">
        <v>51.5</v>
      </c>
      <c r="J570" s="35">
        <v>4725</v>
      </c>
      <c r="K570" s="36">
        <v>51.6</v>
      </c>
      <c r="L570" s="114">
        <v>4515</v>
      </c>
      <c r="M570" s="115">
        <v>52.6</v>
      </c>
      <c r="N570" s="35">
        <v>4375</v>
      </c>
      <c r="O570" s="36">
        <v>52.1</v>
      </c>
      <c r="P570" s="114">
        <v>4200</v>
      </c>
      <c r="Q570" s="115">
        <v>52.3</v>
      </c>
      <c r="R570" s="35">
        <v>4025</v>
      </c>
      <c r="S570" s="36">
        <v>51.9</v>
      </c>
      <c r="T570" s="114">
        <v>3930</v>
      </c>
      <c r="U570" s="115">
        <v>52.7</v>
      </c>
      <c r="V570" s="35">
        <v>3940</v>
      </c>
      <c r="W570" s="36">
        <v>51.7</v>
      </c>
      <c r="X570" s="114">
        <v>3945</v>
      </c>
      <c r="Y570" s="115">
        <v>51.4</v>
      </c>
      <c r="Z570" s="7" t="s">
        <v>35</v>
      </c>
    </row>
    <row r="571" spans="1:26" s="12" customFormat="1" ht="13.5" customHeight="1"/>
    <row r="572" spans="1:26" s="166" customFormat="1" ht="13.5" customHeight="1">
      <c r="A572" s="167" t="s">
        <v>148</v>
      </c>
      <c r="B572" s="168" t="s">
        <v>145</v>
      </c>
      <c r="C572" s="168" t="s">
        <v>144</v>
      </c>
      <c r="D572" s="168" t="s">
        <v>145</v>
      </c>
      <c r="E572" s="168" t="s">
        <v>144</v>
      </c>
      <c r="F572" s="168" t="s">
        <v>145</v>
      </c>
      <c r="G572" s="168" t="s">
        <v>144</v>
      </c>
      <c r="H572" s="168" t="s">
        <v>145</v>
      </c>
      <c r="I572" s="168" t="s">
        <v>144</v>
      </c>
      <c r="J572" s="168" t="s">
        <v>145</v>
      </c>
      <c r="K572" s="168" t="s">
        <v>144</v>
      </c>
      <c r="L572" s="168" t="s">
        <v>145</v>
      </c>
      <c r="M572" s="168" t="s">
        <v>144</v>
      </c>
      <c r="N572" s="169" t="str">
        <f t="shared" ref="N572:Y572" si="58">L572</f>
        <v>35 plus</v>
      </c>
      <c r="O572" s="169" t="str">
        <f t="shared" si="58"/>
        <v>% of all unemp</v>
      </c>
      <c r="P572" s="169" t="str">
        <f t="shared" si="58"/>
        <v>35 plus</v>
      </c>
      <c r="Q572" s="169" t="str">
        <f t="shared" si="58"/>
        <v>% of all unemp</v>
      </c>
      <c r="R572" s="169" t="str">
        <f t="shared" si="58"/>
        <v>35 plus</v>
      </c>
      <c r="S572" s="169" t="str">
        <f t="shared" si="58"/>
        <v>% of all unemp</v>
      </c>
      <c r="T572" s="169" t="str">
        <f t="shared" si="58"/>
        <v>35 plus</v>
      </c>
      <c r="U572" s="169" t="str">
        <f t="shared" si="58"/>
        <v>% of all unemp</v>
      </c>
      <c r="V572" s="169" t="str">
        <f t="shared" si="58"/>
        <v>35 plus</v>
      </c>
      <c r="W572" s="169" t="str">
        <f t="shared" si="58"/>
        <v>% of all unemp</v>
      </c>
      <c r="X572" s="169" t="str">
        <f t="shared" si="58"/>
        <v>35 plus</v>
      </c>
      <c r="Y572" s="169" t="str">
        <f t="shared" si="58"/>
        <v>% of all unemp</v>
      </c>
      <c r="Z572" s="168"/>
    </row>
    <row r="573" spans="1:26" s="12" customFormat="1" ht="13.5" customHeight="1">
      <c r="B573" s="162">
        <v>41640</v>
      </c>
      <c r="C573" s="162">
        <v>41640</v>
      </c>
      <c r="D573" s="258">
        <f t="shared" ref="D573:Y573" si="59">B573+31</f>
        <v>41671</v>
      </c>
      <c r="E573" s="258">
        <f t="shared" si="59"/>
        <v>41671</v>
      </c>
      <c r="F573" s="55">
        <f t="shared" si="59"/>
        <v>41702</v>
      </c>
      <c r="G573" s="55">
        <f t="shared" si="59"/>
        <v>41702</v>
      </c>
      <c r="H573" s="258">
        <f t="shared" si="59"/>
        <v>41733</v>
      </c>
      <c r="I573" s="258">
        <f t="shared" si="59"/>
        <v>41733</v>
      </c>
      <c r="J573" s="55">
        <f t="shared" si="59"/>
        <v>41764</v>
      </c>
      <c r="K573" s="55">
        <f t="shared" si="59"/>
        <v>41764</v>
      </c>
      <c r="L573" s="258">
        <f t="shared" si="59"/>
        <v>41795</v>
      </c>
      <c r="M573" s="258">
        <f t="shared" si="59"/>
        <v>41795</v>
      </c>
      <c r="N573" s="55">
        <f t="shared" si="59"/>
        <v>41826</v>
      </c>
      <c r="O573" s="55">
        <f t="shared" si="59"/>
        <v>41826</v>
      </c>
      <c r="P573" s="55">
        <f t="shared" si="59"/>
        <v>41857</v>
      </c>
      <c r="Q573" s="55">
        <f t="shared" si="59"/>
        <v>41857</v>
      </c>
      <c r="R573" s="55">
        <f t="shared" si="59"/>
        <v>41888</v>
      </c>
      <c r="S573" s="55">
        <f t="shared" si="59"/>
        <v>41888</v>
      </c>
      <c r="T573" s="55">
        <f t="shared" si="59"/>
        <v>41919</v>
      </c>
      <c r="U573" s="55">
        <f t="shared" si="59"/>
        <v>41919</v>
      </c>
      <c r="V573" s="55">
        <f t="shared" si="59"/>
        <v>41950</v>
      </c>
      <c r="W573" s="55">
        <f t="shared" si="59"/>
        <v>41950</v>
      </c>
      <c r="X573" s="55">
        <f t="shared" si="59"/>
        <v>41981</v>
      </c>
      <c r="Y573" s="55">
        <f t="shared" si="59"/>
        <v>41981</v>
      </c>
    </row>
    <row r="574" spans="1:26" s="12" customFormat="1" ht="13.5" customHeight="1">
      <c r="A574" s="20" t="s">
        <v>9</v>
      </c>
      <c r="B574" s="35">
        <v>577480</v>
      </c>
      <c r="C574" s="36">
        <v>48.9</v>
      </c>
      <c r="D574" s="114">
        <v>571760</v>
      </c>
      <c r="E574" s="115">
        <v>48.3</v>
      </c>
      <c r="F574" s="35">
        <v>552650</v>
      </c>
      <c r="G574" s="36">
        <v>48.6</v>
      </c>
      <c r="H574" s="114">
        <v>535410</v>
      </c>
      <c r="I574" s="115">
        <v>49.3</v>
      </c>
      <c r="J574" s="35">
        <v>515085</v>
      </c>
      <c r="K574" s="36">
        <v>49.8</v>
      </c>
      <c r="L574" s="114">
        <v>485165</v>
      </c>
      <c r="M574" s="115">
        <v>50.2</v>
      </c>
      <c r="N574" s="35">
        <v>467490</v>
      </c>
      <c r="O574" s="36">
        <v>49.6</v>
      </c>
      <c r="P574" s="114">
        <v>449950</v>
      </c>
      <c r="Q574" s="115">
        <v>49.6</v>
      </c>
      <c r="R574" s="35">
        <v>432375</v>
      </c>
      <c r="S574" s="36">
        <v>49.7</v>
      </c>
      <c r="T574" s="114">
        <v>420460</v>
      </c>
      <c r="U574" s="115">
        <v>50.3</v>
      </c>
      <c r="V574" s="35">
        <v>407405</v>
      </c>
      <c r="W574" s="36">
        <v>51.1</v>
      </c>
      <c r="X574" s="306">
        <v>401045</v>
      </c>
      <c r="Y574" s="307">
        <v>51.8</v>
      </c>
      <c r="Z574" s="20" t="s">
        <v>9</v>
      </c>
    </row>
    <row r="575" spans="1:26" s="12" customFormat="1" ht="13.5" customHeight="1">
      <c r="A575" s="20" t="s">
        <v>8</v>
      </c>
      <c r="B575" s="35">
        <v>605830</v>
      </c>
      <c r="C575" s="36">
        <v>48.8</v>
      </c>
      <c r="D575" s="114">
        <v>599570</v>
      </c>
      <c r="E575" s="115">
        <v>48.3</v>
      </c>
      <c r="F575" s="35">
        <v>579910</v>
      </c>
      <c r="G575" s="36">
        <v>48.6</v>
      </c>
      <c r="H575" s="114">
        <v>562170</v>
      </c>
      <c r="I575" s="115">
        <v>49.3</v>
      </c>
      <c r="J575" s="35">
        <v>541455</v>
      </c>
      <c r="K575" s="36">
        <v>49.8</v>
      </c>
      <c r="L575" s="114">
        <v>510510</v>
      </c>
      <c r="M575" s="115">
        <v>50.1</v>
      </c>
      <c r="N575" s="35">
        <v>492295</v>
      </c>
      <c r="O575" s="36">
        <v>49.5</v>
      </c>
      <c r="P575" s="114">
        <v>474950</v>
      </c>
      <c r="Q575" s="115">
        <v>49.5</v>
      </c>
      <c r="R575" s="35">
        <v>456910</v>
      </c>
      <c r="S575" s="36">
        <v>49.6</v>
      </c>
      <c r="T575" s="114">
        <v>444895</v>
      </c>
      <c r="U575" s="115">
        <v>50.2</v>
      </c>
      <c r="V575" s="35">
        <v>431600</v>
      </c>
      <c r="W575" s="36">
        <v>51</v>
      </c>
      <c r="X575" s="306">
        <v>424945</v>
      </c>
      <c r="Y575" s="307">
        <v>51.7</v>
      </c>
      <c r="Z575" s="20" t="s">
        <v>8</v>
      </c>
    </row>
    <row r="576" spans="1:26" s="12" customFormat="1" ht="13.5" customHeight="1">
      <c r="A576" s="20" t="s">
        <v>135</v>
      </c>
      <c r="B576" s="35">
        <v>52980</v>
      </c>
      <c r="C576" s="36">
        <v>52.1</v>
      </c>
      <c r="D576" s="114">
        <v>52405</v>
      </c>
      <c r="E576" s="115">
        <v>51.4</v>
      </c>
      <c r="F576" s="35">
        <v>50280</v>
      </c>
      <c r="G576" s="36">
        <v>51.8</v>
      </c>
      <c r="H576" s="114">
        <v>48015</v>
      </c>
      <c r="I576" s="115">
        <v>52.7</v>
      </c>
      <c r="J576" s="35">
        <v>45840</v>
      </c>
      <c r="K576" s="36">
        <v>53.2</v>
      </c>
      <c r="L576" s="114">
        <v>42655</v>
      </c>
      <c r="M576" s="115">
        <v>53.8</v>
      </c>
      <c r="N576" s="35">
        <v>40765</v>
      </c>
      <c r="O576" s="36">
        <v>53.3</v>
      </c>
      <c r="P576" s="114">
        <v>39190</v>
      </c>
      <c r="Q576" s="115">
        <v>53.3</v>
      </c>
      <c r="R576" s="35">
        <v>37575</v>
      </c>
      <c r="S576" s="36">
        <v>53</v>
      </c>
      <c r="T576" s="114">
        <v>36660</v>
      </c>
      <c r="U576" s="115">
        <v>53.2</v>
      </c>
      <c r="V576" s="35">
        <v>35910</v>
      </c>
      <c r="W576" s="36">
        <v>54</v>
      </c>
      <c r="X576" s="306">
        <v>35485</v>
      </c>
      <c r="Y576" s="307">
        <v>54.6</v>
      </c>
      <c r="Z576" s="20" t="s">
        <v>135</v>
      </c>
    </row>
    <row r="577" spans="1:26" s="12" customFormat="1" ht="13.5" customHeight="1">
      <c r="A577" s="20" t="s">
        <v>136</v>
      </c>
      <c r="B577" s="35">
        <v>33115</v>
      </c>
      <c r="C577" s="36">
        <v>49</v>
      </c>
      <c r="D577" s="114">
        <v>32870</v>
      </c>
      <c r="E577" s="115">
        <v>48.5</v>
      </c>
      <c r="F577" s="35">
        <v>31265</v>
      </c>
      <c r="G577" s="36">
        <v>48.9</v>
      </c>
      <c r="H577" s="114">
        <v>29650</v>
      </c>
      <c r="I577" s="115">
        <v>49.7</v>
      </c>
      <c r="J577" s="35">
        <v>28125</v>
      </c>
      <c r="K577" s="36">
        <v>50.5</v>
      </c>
      <c r="L577" s="114">
        <v>25760</v>
      </c>
      <c r="M577" s="115">
        <v>50.9</v>
      </c>
      <c r="N577" s="35">
        <v>24540</v>
      </c>
      <c r="O577" s="36">
        <v>50.6</v>
      </c>
      <c r="P577" s="114">
        <v>23160</v>
      </c>
      <c r="Q577" s="115">
        <v>50.5</v>
      </c>
      <c r="R577" s="35">
        <v>22315</v>
      </c>
      <c r="S577" s="36">
        <v>50.3</v>
      </c>
      <c r="T577" s="114">
        <v>21675</v>
      </c>
      <c r="U577" s="115">
        <v>50.3</v>
      </c>
      <c r="V577" s="35">
        <v>21295</v>
      </c>
      <c r="W577" s="36">
        <v>50.7</v>
      </c>
      <c r="X577" s="306">
        <v>20910</v>
      </c>
      <c r="Y577" s="307">
        <v>51.2</v>
      </c>
      <c r="Z577" s="20" t="s">
        <v>136</v>
      </c>
    </row>
    <row r="578" spans="1:26" s="12" customFormat="1" ht="13.5" customHeight="1">
      <c r="A578" s="20" t="s">
        <v>19</v>
      </c>
      <c r="B578" s="35">
        <v>220</v>
      </c>
      <c r="C578" s="36">
        <v>53.4</v>
      </c>
      <c r="D578" s="114">
        <v>215</v>
      </c>
      <c r="E578" s="115">
        <v>53.1</v>
      </c>
      <c r="F578" s="35">
        <v>205</v>
      </c>
      <c r="G578" s="36">
        <v>50.1</v>
      </c>
      <c r="H578" s="114">
        <v>190</v>
      </c>
      <c r="I578" s="115">
        <v>50.8</v>
      </c>
      <c r="J578" s="35">
        <v>175</v>
      </c>
      <c r="K578" s="36">
        <v>49.6</v>
      </c>
      <c r="L578" s="114">
        <v>150</v>
      </c>
      <c r="M578" s="115">
        <v>50.5</v>
      </c>
      <c r="N578" s="35">
        <v>140</v>
      </c>
      <c r="O578" s="36">
        <v>50.7</v>
      </c>
      <c r="P578" s="114">
        <v>130</v>
      </c>
      <c r="Q578" s="115">
        <v>50.2</v>
      </c>
      <c r="R578" s="35">
        <v>120</v>
      </c>
      <c r="S578" s="36">
        <v>47.3</v>
      </c>
      <c r="T578" s="114">
        <v>130</v>
      </c>
      <c r="U578" s="115">
        <v>51</v>
      </c>
      <c r="V578" s="35">
        <v>125</v>
      </c>
      <c r="W578" s="36">
        <v>50.6</v>
      </c>
      <c r="X578" s="306">
        <v>130</v>
      </c>
      <c r="Y578" s="307">
        <v>51.4</v>
      </c>
      <c r="Z578" s="20" t="s">
        <v>19</v>
      </c>
    </row>
    <row r="579" spans="1:26" s="12" customFormat="1" ht="13.5" customHeight="1">
      <c r="A579" s="20" t="s">
        <v>20</v>
      </c>
      <c r="B579" s="35">
        <v>270</v>
      </c>
      <c r="C579" s="36">
        <v>55</v>
      </c>
      <c r="D579" s="114">
        <v>260</v>
      </c>
      <c r="E579" s="115">
        <v>52.4</v>
      </c>
      <c r="F579" s="35">
        <v>240</v>
      </c>
      <c r="G579" s="36">
        <v>51.6</v>
      </c>
      <c r="H579" s="114">
        <v>230</v>
      </c>
      <c r="I579" s="115">
        <v>52.5</v>
      </c>
      <c r="J579" s="35">
        <v>210</v>
      </c>
      <c r="K579" s="36">
        <v>53.2</v>
      </c>
      <c r="L579" s="114">
        <v>190</v>
      </c>
      <c r="M579" s="115">
        <v>54.8</v>
      </c>
      <c r="N579" s="35">
        <v>175</v>
      </c>
      <c r="O579" s="36">
        <v>54.7</v>
      </c>
      <c r="P579" s="114">
        <v>180</v>
      </c>
      <c r="Q579" s="115">
        <v>55.7</v>
      </c>
      <c r="R579" s="35">
        <v>175</v>
      </c>
      <c r="S579" s="36">
        <v>55.1</v>
      </c>
      <c r="T579" s="114">
        <v>155</v>
      </c>
      <c r="U579" s="115">
        <v>52.7</v>
      </c>
      <c r="V579" s="35">
        <v>165</v>
      </c>
      <c r="W579" s="36">
        <v>53.2</v>
      </c>
      <c r="X579" s="306">
        <v>165</v>
      </c>
      <c r="Y579" s="307">
        <v>56.2</v>
      </c>
      <c r="Z579" s="20" t="s">
        <v>20</v>
      </c>
    </row>
    <row r="580" spans="1:26" s="12" customFormat="1" ht="13.5" customHeight="1">
      <c r="A580" s="20" t="s">
        <v>21</v>
      </c>
      <c r="B580" s="35">
        <v>190</v>
      </c>
      <c r="C580" s="36">
        <v>48.1</v>
      </c>
      <c r="D580" s="114">
        <v>195</v>
      </c>
      <c r="E580" s="115">
        <v>51.6</v>
      </c>
      <c r="F580" s="35">
        <v>170</v>
      </c>
      <c r="G580" s="36">
        <v>49.4</v>
      </c>
      <c r="H580" s="114">
        <v>150</v>
      </c>
      <c r="I580" s="115">
        <v>47</v>
      </c>
      <c r="J580" s="35">
        <v>150</v>
      </c>
      <c r="K580" s="36">
        <v>48.5</v>
      </c>
      <c r="L580" s="114">
        <v>135</v>
      </c>
      <c r="M580" s="115">
        <v>48.7</v>
      </c>
      <c r="N580" s="35">
        <v>110</v>
      </c>
      <c r="O580" s="36">
        <v>45.1</v>
      </c>
      <c r="P580" s="114">
        <v>110</v>
      </c>
      <c r="Q580" s="115">
        <v>45.3</v>
      </c>
      <c r="R580" s="35">
        <v>115</v>
      </c>
      <c r="S580" s="36">
        <v>45.7</v>
      </c>
      <c r="T580" s="114">
        <v>115</v>
      </c>
      <c r="U580" s="115">
        <v>47.5</v>
      </c>
      <c r="V580" s="35">
        <v>120</v>
      </c>
      <c r="W580" s="36">
        <v>49.8</v>
      </c>
      <c r="X580" s="306">
        <v>115</v>
      </c>
      <c r="Y580" s="307">
        <v>49.4</v>
      </c>
      <c r="Z580" s="20" t="s">
        <v>21</v>
      </c>
    </row>
    <row r="581" spans="1:26" s="12" customFormat="1" ht="13.5" customHeight="1">
      <c r="A581" s="20" t="s">
        <v>22</v>
      </c>
      <c r="B581" s="35">
        <v>175</v>
      </c>
      <c r="C581" s="36">
        <v>50</v>
      </c>
      <c r="D581" s="114">
        <v>180</v>
      </c>
      <c r="E581" s="115">
        <v>51.6</v>
      </c>
      <c r="F581" s="35">
        <v>170</v>
      </c>
      <c r="G581" s="36">
        <v>50.9</v>
      </c>
      <c r="H581" s="114">
        <v>160</v>
      </c>
      <c r="I581" s="115">
        <v>52.5</v>
      </c>
      <c r="J581" s="35">
        <v>155</v>
      </c>
      <c r="K581" s="36">
        <v>57.4</v>
      </c>
      <c r="L581" s="114">
        <v>135</v>
      </c>
      <c r="M581" s="115">
        <v>57</v>
      </c>
      <c r="N581" s="35">
        <v>140</v>
      </c>
      <c r="O581" s="36">
        <v>58.7</v>
      </c>
      <c r="P581" s="114">
        <v>125</v>
      </c>
      <c r="Q581" s="115">
        <v>55.5</v>
      </c>
      <c r="R581" s="35">
        <v>125</v>
      </c>
      <c r="S581" s="36">
        <v>54.1</v>
      </c>
      <c r="T581" s="114">
        <v>120</v>
      </c>
      <c r="U581" s="115">
        <v>53.4</v>
      </c>
      <c r="V581" s="35">
        <v>110</v>
      </c>
      <c r="W581" s="36">
        <v>51.2</v>
      </c>
      <c r="X581" s="306">
        <v>120</v>
      </c>
      <c r="Y581" s="307">
        <v>51.5</v>
      </c>
      <c r="Z581" s="20" t="s">
        <v>22</v>
      </c>
    </row>
    <row r="582" spans="1:26" s="12" customFormat="1" ht="13.5" customHeight="1">
      <c r="A582" s="20" t="s">
        <v>23</v>
      </c>
      <c r="B582" s="35">
        <v>260</v>
      </c>
      <c r="C582" s="36">
        <v>46.5</v>
      </c>
      <c r="D582" s="114">
        <v>230</v>
      </c>
      <c r="E582" s="115">
        <v>43.7</v>
      </c>
      <c r="F582" s="35">
        <v>235</v>
      </c>
      <c r="G582" s="36">
        <v>49.2</v>
      </c>
      <c r="H582" s="114">
        <v>235</v>
      </c>
      <c r="I582" s="115">
        <v>51.1</v>
      </c>
      <c r="J582" s="35">
        <v>220</v>
      </c>
      <c r="K582" s="36">
        <v>52.7</v>
      </c>
      <c r="L582" s="114">
        <v>185</v>
      </c>
      <c r="M582" s="115">
        <v>50.1</v>
      </c>
      <c r="N582" s="35">
        <v>175</v>
      </c>
      <c r="O582" s="36">
        <v>49.3</v>
      </c>
      <c r="P582" s="114">
        <v>175</v>
      </c>
      <c r="Q582" s="115">
        <v>52.2</v>
      </c>
      <c r="R582" s="35">
        <v>175</v>
      </c>
      <c r="S582" s="36">
        <v>52.7</v>
      </c>
      <c r="T582" s="114">
        <v>165</v>
      </c>
      <c r="U582" s="115">
        <v>51.5</v>
      </c>
      <c r="V582" s="35">
        <v>165</v>
      </c>
      <c r="W582" s="36">
        <v>49.4</v>
      </c>
      <c r="X582" s="306">
        <v>175</v>
      </c>
      <c r="Y582" s="307">
        <v>50.7</v>
      </c>
      <c r="Z582" s="20" t="s">
        <v>23</v>
      </c>
    </row>
    <row r="583" spans="1:26" s="12" customFormat="1" ht="13.5" customHeight="1">
      <c r="A583" s="20" t="s">
        <v>24</v>
      </c>
      <c r="B583" s="35">
        <v>520</v>
      </c>
      <c r="C583" s="36">
        <v>50</v>
      </c>
      <c r="D583" s="114">
        <v>510</v>
      </c>
      <c r="E583" s="115">
        <v>48.2</v>
      </c>
      <c r="F583" s="35">
        <v>495</v>
      </c>
      <c r="G583" s="36">
        <v>49.4</v>
      </c>
      <c r="H583" s="114">
        <v>460</v>
      </c>
      <c r="I583" s="115">
        <v>51.1</v>
      </c>
      <c r="J583" s="35">
        <v>425</v>
      </c>
      <c r="K583" s="36">
        <v>53.1</v>
      </c>
      <c r="L583" s="114">
        <v>380</v>
      </c>
      <c r="M583" s="115">
        <v>54.8</v>
      </c>
      <c r="N583" s="35">
        <v>340</v>
      </c>
      <c r="O583" s="36">
        <v>54.2</v>
      </c>
      <c r="P583" s="114">
        <v>325</v>
      </c>
      <c r="Q583" s="115">
        <v>53.8</v>
      </c>
      <c r="R583" s="35">
        <v>300</v>
      </c>
      <c r="S583" s="36">
        <v>52.2</v>
      </c>
      <c r="T583" s="114">
        <v>300</v>
      </c>
      <c r="U583" s="115">
        <v>49.1</v>
      </c>
      <c r="V583" s="35">
        <v>330</v>
      </c>
      <c r="W583" s="36">
        <v>50.2</v>
      </c>
      <c r="X583" s="306">
        <v>360</v>
      </c>
      <c r="Y583" s="307">
        <v>48.4</v>
      </c>
      <c r="Z583" s="20" t="s">
        <v>24</v>
      </c>
    </row>
    <row r="584" spans="1:26" s="12" customFormat="1" ht="13.5" customHeight="1">
      <c r="A584" s="20" t="s">
        <v>17</v>
      </c>
      <c r="B584" s="35">
        <v>1645</v>
      </c>
      <c r="C584" s="36">
        <v>52.2</v>
      </c>
      <c r="D584" s="114">
        <v>1620</v>
      </c>
      <c r="E584" s="115">
        <v>51.8</v>
      </c>
      <c r="F584" s="35">
        <v>1540</v>
      </c>
      <c r="G584" s="36">
        <v>51.9</v>
      </c>
      <c r="H584" s="114">
        <v>1505</v>
      </c>
      <c r="I584" s="115">
        <v>53.5</v>
      </c>
      <c r="J584" s="35">
        <v>1450</v>
      </c>
      <c r="K584" s="36">
        <v>54.9</v>
      </c>
      <c r="L584" s="114">
        <v>1295</v>
      </c>
      <c r="M584" s="115">
        <v>56</v>
      </c>
      <c r="N584" s="35">
        <v>1220</v>
      </c>
      <c r="O584" s="36">
        <v>55.3</v>
      </c>
      <c r="P584" s="114">
        <v>1160</v>
      </c>
      <c r="Q584" s="115">
        <v>55.8</v>
      </c>
      <c r="R584" s="35">
        <v>1120</v>
      </c>
      <c r="S584" s="36">
        <v>54.6</v>
      </c>
      <c r="T584" s="114">
        <v>1075</v>
      </c>
      <c r="U584" s="115">
        <v>53.3</v>
      </c>
      <c r="V584" s="35">
        <v>1080</v>
      </c>
      <c r="W584" s="36">
        <v>54.9</v>
      </c>
      <c r="X584" s="306">
        <v>1105</v>
      </c>
      <c r="Y584" s="307">
        <v>55.4</v>
      </c>
      <c r="Z584" s="20" t="s">
        <v>17</v>
      </c>
    </row>
    <row r="585" spans="1:26" s="12" customFormat="1" ht="13.5" customHeight="1">
      <c r="A585" s="20" t="s">
        <v>137</v>
      </c>
      <c r="B585" s="35">
        <v>1635</v>
      </c>
      <c r="C585" s="36">
        <v>50.4</v>
      </c>
      <c r="D585" s="114">
        <v>1590</v>
      </c>
      <c r="E585" s="115">
        <v>49.5</v>
      </c>
      <c r="F585" s="35">
        <v>1505</v>
      </c>
      <c r="G585" s="36">
        <v>50</v>
      </c>
      <c r="H585" s="114">
        <v>1420</v>
      </c>
      <c r="I585" s="115">
        <v>51</v>
      </c>
      <c r="J585" s="35">
        <v>1335</v>
      </c>
      <c r="K585" s="36">
        <v>52.5</v>
      </c>
      <c r="L585" s="114">
        <v>1170</v>
      </c>
      <c r="M585" s="115">
        <v>52.9</v>
      </c>
      <c r="N585" s="35">
        <v>1080</v>
      </c>
      <c r="O585" s="36">
        <v>52.4</v>
      </c>
      <c r="P585" s="114">
        <v>1050</v>
      </c>
      <c r="Q585" s="115">
        <v>52.5</v>
      </c>
      <c r="R585" s="35">
        <v>1010</v>
      </c>
      <c r="S585" s="36">
        <v>51.5</v>
      </c>
      <c r="T585" s="114">
        <v>990</v>
      </c>
      <c r="U585" s="115">
        <v>50.6</v>
      </c>
      <c r="V585" s="35">
        <v>1020</v>
      </c>
      <c r="W585" s="36">
        <v>50.6</v>
      </c>
      <c r="X585" s="306">
        <v>1075</v>
      </c>
      <c r="Y585" s="307">
        <v>50.7</v>
      </c>
      <c r="Z585" s="20" t="s">
        <v>137</v>
      </c>
    </row>
    <row r="586" spans="1:26" s="12" customFormat="1" ht="13.5" customHeight="1">
      <c r="A586" s="20" t="s">
        <v>18</v>
      </c>
      <c r="B586" s="35">
        <v>830</v>
      </c>
      <c r="C586" s="36">
        <v>52.1</v>
      </c>
      <c r="D586" s="114">
        <v>790</v>
      </c>
      <c r="E586" s="115">
        <v>49.7</v>
      </c>
      <c r="F586" s="35">
        <v>750</v>
      </c>
      <c r="G586" s="36">
        <v>50.1</v>
      </c>
      <c r="H586" s="114">
        <v>705</v>
      </c>
      <c r="I586" s="115">
        <v>50.7</v>
      </c>
      <c r="J586" s="35">
        <v>670</v>
      </c>
      <c r="K586" s="36">
        <v>52.1</v>
      </c>
      <c r="L586" s="114">
        <v>610</v>
      </c>
      <c r="M586" s="115">
        <v>51.4</v>
      </c>
      <c r="N586" s="35">
        <v>575</v>
      </c>
      <c r="O586" s="36">
        <v>51</v>
      </c>
      <c r="P586" s="114">
        <v>575</v>
      </c>
      <c r="Q586" s="115">
        <v>53.9</v>
      </c>
      <c r="R586" s="35">
        <v>535</v>
      </c>
      <c r="S586" s="36">
        <v>53.1</v>
      </c>
      <c r="T586" s="114">
        <v>515</v>
      </c>
      <c r="U586" s="115">
        <v>52.9</v>
      </c>
      <c r="V586" s="35">
        <v>530</v>
      </c>
      <c r="W586" s="36">
        <v>54.4</v>
      </c>
      <c r="X586" s="306">
        <v>535</v>
      </c>
      <c r="Y586" s="307">
        <v>54.1</v>
      </c>
      <c r="Z586" s="20" t="s">
        <v>18</v>
      </c>
    </row>
    <row r="587" spans="1:26" s="12" customFormat="1" ht="13.5" customHeight="1">
      <c r="A587" s="7" t="s">
        <v>35</v>
      </c>
      <c r="B587" s="35">
        <v>4110</v>
      </c>
      <c r="C587" s="36">
        <v>51.4</v>
      </c>
      <c r="D587" s="114">
        <v>4000</v>
      </c>
      <c r="E587" s="115">
        <v>50.4</v>
      </c>
      <c r="F587" s="35">
        <v>3795</v>
      </c>
      <c r="G587" s="36">
        <v>50.7</v>
      </c>
      <c r="H587" s="114">
        <v>3630</v>
      </c>
      <c r="I587" s="115">
        <v>51.9</v>
      </c>
      <c r="J587" s="35">
        <v>3450</v>
      </c>
      <c r="K587" s="36">
        <v>53.4</v>
      </c>
      <c r="L587" s="114">
        <v>3075</v>
      </c>
      <c r="M587" s="115">
        <v>53.9</v>
      </c>
      <c r="N587" s="35">
        <v>2875</v>
      </c>
      <c r="O587" s="36">
        <v>53.3</v>
      </c>
      <c r="P587" s="114">
        <v>2785</v>
      </c>
      <c r="Q587" s="115">
        <v>54.1</v>
      </c>
      <c r="R587" s="35">
        <v>2665</v>
      </c>
      <c r="S587" s="36">
        <v>53.1</v>
      </c>
      <c r="T587" s="114">
        <v>2585</v>
      </c>
      <c r="U587" s="115">
        <v>52.2</v>
      </c>
      <c r="V587" s="35">
        <v>2630</v>
      </c>
      <c r="W587" s="36">
        <v>53.1</v>
      </c>
      <c r="X587" s="306">
        <v>2715</v>
      </c>
      <c r="Y587" s="307">
        <v>53.2</v>
      </c>
      <c r="Z587" s="7" t="s">
        <v>35</v>
      </c>
    </row>
    <row r="588" spans="1:26" s="12" customFormat="1" ht="13.5" customHeight="1">
      <c r="A588" s="7"/>
      <c r="B588" s="35"/>
      <c r="C588" s="36"/>
      <c r="D588" s="114"/>
      <c r="E588" s="115"/>
      <c r="F588" s="35"/>
      <c r="G588" s="36"/>
      <c r="H588" s="114"/>
      <c r="I588" s="115"/>
      <c r="J588" s="35"/>
      <c r="K588" s="36"/>
      <c r="L588" s="114"/>
      <c r="M588" s="115"/>
      <c r="N588" s="35"/>
      <c r="O588" s="36"/>
      <c r="P588" s="114"/>
      <c r="Q588" s="115"/>
      <c r="R588" s="35"/>
      <c r="S588" s="36"/>
      <c r="T588" s="114"/>
      <c r="U588" s="115"/>
      <c r="V588" s="35"/>
      <c r="W588" s="36"/>
      <c r="X588" s="306"/>
      <c r="Y588" s="307"/>
      <c r="Z588" s="7"/>
    </row>
    <row r="589" spans="1:26" s="166" customFormat="1" ht="13.5" customHeight="1">
      <c r="A589" s="167" t="s">
        <v>148</v>
      </c>
      <c r="B589" s="168" t="s">
        <v>145</v>
      </c>
      <c r="C589" s="168" t="s">
        <v>144</v>
      </c>
      <c r="D589" s="168" t="s">
        <v>145</v>
      </c>
      <c r="E589" s="168" t="s">
        <v>144</v>
      </c>
      <c r="F589" s="168" t="s">
        <v>145</v>
      </c>
      <c r="G589" s="168" t="s">
        <v>144</v>
      </c>
      <c r="H589" s="168" t="s">
        <v>145</v>
      </c>
      <c r="I589" s="168" t="s">
        <v>144</v>
      </c>
      <c r="J589" s="168" t="s">
        <v>145</v>
      </c>
      <c r="K589" s="168" t="s">
        <v>144</v>
      </c>
      <c r="L589" s="168" t="s">
        <v>145</v>
      </c>
      <c r="M589" s="168" t="s">
        <v>144</v>
      </c>
      <c r="N589" s="169" t="str">
        <f t="shared" ref="N589:Y589" si="60">L589</f>
        <v>35 plus</v>
      </c>
      <c r="O589" s="169" t="str">
        <f t="shared" si="60"/>
        <v>% of all unemp</v>
      </c>
      <c r="P589" s="169" t="str">
        <f t="shared" si="60"/>
        <v>35 plus</v>
      </c>
      <c r="Q589" s="169" t="str">
        <f t="shared" si="60"/>
        <v>% of all unemp</v>
      </c>
      <c r="R589" s="169" t="str">
        <f t="shared" si="60"/>
        <v>35 plus</v>
      </c>
      <c r="S589" s="169" t="str">
        <f t="shared" si="60"/>
        <v>% of all unemp</v>
      </c>
      <c r="T589" s="169" t="str">
        <f t="shared" si="60"/>
        <v>35 plus</v>
      </c>
      <c r="U589" s="169" t="str">
        <f t="shared" si="60"/>
        <v>% of all unemp</v>
      </c>
      <c r="V589" s="169" t="str">
        <f t="shared" si="60"/>
        <v>35 plus</v>
      </c>
      <c r="W589" s="169" t="str">
        <f t="shared" si="60"/>
        <v>% of all unemp</v>
      </c>
      <c r="X589" s="169" t="str">
        <f t="shared" si="60"/>
        <v>35 plus</v>
      </c>
      <c r="Y589" s="169" t="str">
        <f t="shared" si="60"/>
        <v>% of all unemp</v>
      </c>
      <c r="Z589" s="168"/>
    </row>
    <row r="590" spans="1:26" s="12" customFormat="1" ht="13.5" customHeight="1">
      <c r="B590" s="162">
        <v>42005</v>
      </c>
      <c r="C590" s="162">
        <v>42005</v>
      </c>
      <c r="D590" s="258">
        <f t="shared" ref="D590:Y590" si="61">B590+31</f>
        <v>42036</v>
      </c>
      <c r="E590" s="258">
        <f t="shared" si="61"/>
        <v>42036</v>
      </c>
      <c r="F590" s="55">
        <f t="shared" si="61"/>
        <v>42067</v>
      </c>
      <c r="G590" s="55">
        <f t="shared" si="61"/>
        <v>42067</v>
      </c>
      <c r="H590" s="258">
        <f t="shared" si="61"/>
        <v>42098</v>
      </c>
      <c r="I590" s="258">
        <f t="shared" si="61"/>
        <v>42098</v>
      </c>
      <c r="J590" s="55">
        <f t="shared" si="61"/>
        <v>42129</v>
      </c>
      <c r="K590" s="55">
        <f t="shared" si="61"/>
        <v>42129</v>
      </c>
      <c r="L590" s="258">
        <f t="shared" si="61"/>
        <v>42160</v>
      </c>
      <c r="M590" s="258">
        <f t="shared" si="61"/>
        <v>42160</v>
      </c>
      <c r="N590" s="55">
        <f t="shared" si="61"/>
        <v>42191</v>
      </c>
      <c r="O590" s="55">
        <f t="shared" si="61"/>
        <v>42191</v>
      </c>
      <c r="P590" s="55">
        <f t="shared" si="61"/>
        <v>42222</v>
      </c>
      <c r="Q590" s="55">
        <f t="shared" si="61"/>
        <v>42222</v>
      </c>
      <c r="R590" s="55">
        <f t="shared" si="61"/>
        <v>42253</v>
      </c>
      <c r="S590" s="55">
        <f t="shared" si="61"/>
        <v>42253</v>
      </c>
      <c r="T590" s="55">
        <f t="shared" si="61"/>
        <v>42284</v>
      </c>
      <c r="U590" s="55">
        <f t="shared" si="61"/>
        <v>42284</v>
      </c>
      <c r="V590" s="55">
        <f t="shared" si="61"/>
        <v>42315</v>
      </c>
      <c r="W590" s="55">
        <f t="shared" si="61"/>
        <v>42315</v>
      </c>
      <c r="X590" s="55">
        <f t="shared" si="61"/>
        <v>42346</v>
      </c>
      <c r="Y590" s="55">
        <f t="shared" si="61"/>
        <v>42346</v>
      </c>
    </row>
    <row r="591" spans="1:26" s="12" customFormat="1" ht="13.5" customHeight="1">
      <c r="A591" s="20" t="s">
        <v>9</v>
      </c>
      <c r="B591" s="35">
        <v>414800</v>
      </c>
      <c r="C591" s="36">
        <v>51.7</v>
      </c>
      <c r="D591" s="114">
        <v>413430</v>
      </c>
      <c r="E591" s="115">
        <v>51.1</v>
      </c>
      <c r="F591" s="35">
        <v>401245</v>
      </c>
      <c r="G591" s="36">
        <v>51.4</v>
      </c>
      <c r="H591" s="114">
        <v>394430</v>
      </c>
      <c r="I591" s="115">
        <v>52.5</v>
      </c>
      <c r="J591" s="311">
        <v>383140</v>
      </c>
      <c r="K591" s="312">
        <v>53.3</v>
      </c>
      <c r="L591" s="329">
        <v>371500</v>
      </c>
      <c r="M591" s="330">
        <v>53.8</v>
      </c>
      <c r="N591" s="311">
        <v>366070</v>
      </c>
      <c r="O591" s="312">
        <v>53.8</v>
      </c>
      <c r="P591" s="332">
        <v>360410</v>
      </c>
      <c r="Q591" s="333">
        <v>54.2</v>
      </c>
      <c r="R591" s="311">
        <v>352020</v>
      </c>
      <c r="S591" s="312">
        <v>54.7</v>
      </c>
      <c r="T591" s="334">
        <v>346765</v>
      </c>
      <c r="U591" s="335">
        <v>55.6</v>
      </c>
      <c r="V591" s="311">
        <v>342125</v>
      </c>
      <c r="W591" s="312">
        <v>56.8</v>
      </c>
      <c r="X591" s="306">
        <v>341305</v>
      </c>
      <c r="Y591" s="307">
        <v>57.8</v>
      </c>
      <c r="Z591" s="20" t="s">
        <v>9</v>
      </c>
    </row>
    <row r="592" spans="1:26" s="12" customFormat="1" ht="13.5" customHeight="1">
      <c r="A592" s="20" t="s">
        <v>8</v>
      </c>
      <c r="B592" s="35">
        <v>438785</v>
      </c>
      <c r="C592" s="36">
        <v>51.6</v>
      </c>
      <c r="D592" s="114">
        <v>436245</v>
      </c>
      <c r="E592" s="115">
        <v>50.9</v>
      </c>
      <c r="F592" s="35">
        <v>423195</v>
      </c>
      <c r="G592" s="36">
        <v>51.3</v>
      </c>
      <c r="H592" s="114">
        <v>415700</v>
      </c>
      <c r="I592" s="115">
        <v>52.3</v>
      </c>
      <c r="J592" s="311">
        <v>403735</v>
      </c>
      <c r="K592" s="312">
        <v>53.1</v>
      </c>
      <c r="L592" s="329">
        <v>391705</v>
      </c>
      <c r="M592" s="330">
        <v>53.5</v>
      </c>
      <c r="N592" s="311">
        <v>386140</v>
      </c>
      <c r="O592" s="312">
        <v>53.5</v>
      </c>
      <c r="P592" s="332">
        <v>380215</v>
      </c>
      <c r="Q592" s="333">
        <v>53.8</v>
      </c>
      <c r="R592" s="311">
        <v>371185</v>
      </c>
      <c r="S592" s="312">
        <v>54.2</v>
      </c>
      <c r="T592" s="334">
        <v>365640</v>
      </c>
      <c r="U592" s="335">
        <v>55.2</v>
      </c>
      <c r="V592" s="311">
        <v>360775</v>
      </c>
      <c r="W592" s="312">
        <v>56.3</v>
      </c>
      <c r="X592" s="306">
        <v>359905</v>
      </c>
      <c r="Y592" s="307">
        <v>57.2</v>
      </c>
      <c r="Z592" s="20" t="s">
        <v>8</v>
      </c>
    </row>
    <row r="593" spans="1:26" s="12" customFormat="1" ht="13.5" customHeight="1">
      <c r="A593" s="20" t="s">
        <v>135</v>
      </c>
      <c r="B593" s="35">
        <v>37095</v>
      </c>
      <c r="C593" s="36">
        <v>54.5</v>
      </c>
      <c r="D593" s="114">
        <v>37165</v>
      </c>
      <c r="E593" s="115">
        <v>53.7</v>
      </c>
      <c r="F593" s="35">
        <v>35825</v>
      </c>
      <c r="G593" s="36">
        <v>53.8</v>
      </c>
      <c r="H593" s="114">
        <v>35095</v>
      </c>
      <c r="I593" s="115">
        <v>55.4</v>
      </c>
      <c r="J593" s="311">
        <v>33890</v>
      </c>
      <c r="K593" s="312">
        <v>56.5</v>
      </c>
      <c r="L593" s="329">
        <v>32555</v>
      </c>
      <c r="M593" s="330">
        <v>57</v>
      </c>
      <c r="N593" s="311">
        <v>31930</v>
      </c>
      <c r="O593" s="312">
        <v>56.9</v>
      </c>
      <c r="P593" s="332">
        <v>31405</v>
      </c>
      <c r="Q593" s="333">
        <v>57</v>
      </c>
      <c r="R593" s="311">
        <v>30940</v>
      </c>
      <c r="S593" s="312">
        <v>57</v>
      </c>
      <c r="T593" s="334">
        <v>30760</v>
      </c>
      <c r="U593" s="335">
        <v>57.9</v>
      </c>
      <c r="V593" s="311">
        <v>30655</v>
      </c>
      <c r="W593" s="312">
        <v>59.3</v>
      </c>
      <c r="X593" s="306">
        <v>30735</v>
      </c>
      <c r="Y593" s="307">
        <v>60.2</v>
      </c>
      <c r="Z593" s="20" t="s">
        <v>135</v>
      </c>
    </row>
    <row r="594" spans="1:26" s="12" customFormat="1" ht="13.5" customHeight="1">
      <c r="A594" s="20" t="s">
        <v>136</v>
      </c>
      <c r="B594" s="35">
        <v>22195</v>
      </c>
      <c r="C594" s="36">
        <v>51.1</v>
      </c>
      <c r="D594" s="114">
        <v>22230</v>
      </c>
      <c r="E594" s="115">
        <v>50.3</v>
      </c>
      <c r="F594" s="35">
        <v>21320</v>
      </c>
      <c r="G594" s="36">
        <v>51</v>
      </c>
      <c r="H594" s="114">
        <v>20615</v>
      </c>
      <c r="I594" s="115">
        <v>52.4</v>
      </c>
      <c r="J594" s="311">
        <v>19810</v>
      </c>
      <c r="K594" s="312">
        <v>53.2</v>
      </c>
      <c r="L594" s="329">
        <v>19225</v>
      </c>
      <c r="M594" s="330">
        <v>54.5</v>
      </c>
      <c r="N594" s="311">
        <v>18950</v>
      </c>
      <c r="O594" s="312">
        <v>54.7</v>
      </c>
      <c r="P594" s="332">
        <v>18445</v>
      </c>
      <c r="Q594" s="333">
        <v>55.3</v>
      </c>
      <c r="R594" s="311">
        <v>18375</v>
      </c>
      <c r="S594" s="312">
        <v>55.8</v>
      </c>
      <c r="T594" s="334">
        <v>18415</v>
      </c>
      <c r="U594" s="335">
        <v>56.9</v>
      </c>
      <c r="V594" s="311">
        <v>18260</v>
      </c>
      <c r="W594" s="312">
        <v>57.5</v>
      </c>
      <c r="X594" s="306">
        <v>18270</v>
      </c>
      <c r="Y594" s="307">
        <v>58.5</v>
      </c>
      <c r="Z594" s="20" t="s">
        <v>136</v>
      </c>
    </row>
    <row r="595" spans="1:26" s="12" customFormat="1" ht="13.5" customHeight="1">
      <c r="A595" s="20" t="s">
        <v>19</v>
      </c>
      <c r="B595" s="35">
        <v>130</v>
      </c>
      <c r="C595" s="36">
        <v>49.4</v>
      </c>
      <c r="D595" s="114">
        <v>120</v>
      </c>
      <c r="E595" s="115">
        <v>46.3</v>
      </c>
      <c r="F595" s="35">
        <v>115</v>
      </c>
      <c r="G595" s="36">
        <v>45.2</v>
      </c>
      <c r="H595" s="114">
        <v>115</v>
      </c>
      <c r="I595" s="115">
        <v>48.3</v>
      </c>
      <c r="J595" s="311">
        <v>115</v>
      </c>
      <c r="K595" s="312">
        <v>53.8</v>
      </c>
      <c r="L595" s="329">
        <v>100</v>
      </c>
      <c r="M595" s="330">
        <v>52.3</v>
      </c>
      <c r="N595" s="311">
        <v>105</v>
      </c>
      <c r="O595" s="312">
        <v>54.8</v>
      </c>
      <c r="P595" s="332">
        <v>95</v>
      </c>
      <c r="Q595" s="333">
        <v>54.5</v>
      </c>
      <c r="R595" s="311">
        <v>100</v>
      </c>
      <c r="S595" s="312">
        <v>60.5</v>
      </c>
      <c r="T595" s="334">
        <v>105</v>
      </c>
      <c r="U595" s="335">
        <v>62.9</v>
      </c>
      <c r="V595" s="311">
        <v>115</v>
      </c>
      <c r="W595" s="312">
        <v>63.7</v>
      </c>
      <c r="X595" s="306">
        <v>125</v>
      </c>
      <c r="Y595" s="307">
        <v>66.8</v>
      </c>
      <c r="Z595" s="20" t="s">
        <v>19</v>
      </c>
    </row>
    <row r="596" spans="1:26" s="12" customFormat="1" ht="13.5" customHeight="1">
      <c r="A596" s="20" t="s">
        <v>20</v>
      </c>
      <c r="B596" s="35">
        <v>170</v>
      </c>
      <c r="C596" s="36">
        <v>56.8</v>
      </c>
      <c r="D596" s="114">
        <v>175</v>
      </c>
      <c r="E596" s="115">
        <v>53.3</v>
      </c>
      <c r="F596" s="35">
        <v>185</v>
      </c>
      <c r="G596" s="36">
        <v>56.2</v>
      </c>
      <c r="H596" s="114">
        <v>180</v>
      </c>
      <c r="I596" s="115">
        <v>58.9</v>
      </c>
      <c r="J596" s="311">
        <v>175</v>
      </c>
      <c r="K596" s="312">
        <v>59.8</v>
      </c>
      <c r="L596" s="329">
        <v>155</v>
      </c>
      <c r="M596" s="330">
        <v>58.7</v>
      </c>
      <c r="N596" s="311">
        <v>150</v>
      </c>
      <c r="O596" s="312">
        <v>57</v>
      </c>
      <c r="P596" s="332">
        <v>155</v>
      </c>
      <c r="Q596" s="333">
        <v>61.9</v>
      </c>
      <c r="R596" s="311">
        <v>155</v>
      </c>
      <c r="S596" s="312">
        <v>64.7</v>
      </c>
      <c r="T596" s="334">
        <v>165</v>
      </c>
      <c r="U596" s="335">
        <v>66.3</v>
      </c>
      <c r="V596" s="311">
        <v>150</v>
      </c>
      <c r="W596" s="312">
        <v>64.400000000000006</v>
      </c>
      <c r="X596" s="306">
        <v>150</v>
      </c>
      <c r="Y596" s="307">
        <v>65.099999999999994</v>
      </c>
      <c r="Z596" s="20" t="s">
        <v>20</v>
      </c>
    </row>
    <row r="597" spans="1:26" s="12" customFormat="1" ht="13.5" customHeight="1">
      <c r="A597" s="20" t="s">
        <v>21</v>
      </c>
      <c r="B597" s="35">
        <v>125</v>
      </c>
      <c r="C597" s="36">
        <v>50.8</v>
      </c>
      <c r="D597" s="114">
        <v>120</v>
      </c>
      <c r="E597" s="115">
        <v>47.3</v>
      </c>
      <c r="F597" s="35">
        <v>125</v>
      </c>
      <c r="G597" s="36">
        <v>46.8</v>
      </c>
      <c r="H597" s="114">
        <v>120</v>
      </c>
      <c r="I597" s="115">
        <v>49.2</v>
      </c>
      <c r="J597" s="311">
        <v>125</v>
      </c>
      <c r="K597" s="312">
        <v>50.8</v>
      </c>
      <c r="L597" s="329">
        <v>130</v>
      </c>
      <c r="M597" s="330">
        <v>53.5</v>
      </c>
      <c r="N597" s="311">
        <v>105</v>
      </c>
      <c r="O597" s="312">
        <v>48.6</v>
      </c>
      <c r="P597" s="332">
        <v>105</v>
      </c>
      <c r="Q597" s="333">
        <v>55</v>
      </c>
      <c r="R597" s="311">
        <v>110</v>
      </c>
      <c r="S597" s="312">
        <v>55.6</v>
      </c>
      <c r="T597" s="334">
        <v>110</v>
      </c>
      <c r="U597" s="335">
        <v>58.7</v>
      </c>
      <c r="V597" s="311">
        <v>105</v>
      </c>
      <c r="W597" s="312">
        <v>62.1</v>
      </c>
      <c r="X597" s="306">
        <v>105</v>
      </c>
      <c r="Y597" s="307">
        <v>61.8</v>
      </c>
      <c r="Z597" s="20" t="s">
        <v>21</v>
      </c>
    </row>
    <row r="598" spans="1:26" s="12" customFormat="1" ht="13.5" customHeight="1">
      <c r="A598" s="20" t="s">
        <v>22</v>
      </c>
      <c r="B598" s="35">
        <v>125</v>
      </c>
      <c r="C598" s="36">
        <v>49.4</v>
      </c>
      <c r="D598" s="114">
        <v>120</v>
      </c>
      <c r="E598" s="115">
        <v>46.5</v>
      </c>
      <c r="F598" s="35">
        <v>105</v>
      </c>
      <c r="G598" s="36">
        <v>46.5</v>
      </c>
      <c r="H598" s="114">
        <v>85</v>
      </c>
      <c r="I598" s="115">
        <v>48.3</v>
      </c>
      <c r="J598" s="311">
        <v>85</v>
      </c>
      <c r="K598" s="312">
        <v>48.3</v>
      </c>
      <c r="L598" s="329">
        <v>85</v>
      </c>
      <c r="M598" s="330">
        <v>53.4</v>
      </c>
      <c r="N598" s="311">
        <v>80</v>
      </c>
      <c r="O598" s="312">
        <v>52.9</v>
      </c>
      <c r="P598" s="332">
        <v>75</v>
      </c>
      <c r="Q598" s="333">
        <v>56.3</v>
      </c>
      <c r="R598" s="311">
        <v>85</v>
      </c>
      <c r="S598" s="312">
        <v>61.7</v>
      </c>
      <c r="T598" s="334">
        <v>85</v>
      </c>
      <c r="U598" s="335">
        <v>64.099999999999994</v>
      </c>
      <c r="V598" s="311">
        <v>80</v>
      </c>
      <c r="W598" s="312">
        <v>63.2</v>
      </c>
      <c r="X598" s="306">
        <v>80</v>
      </c>
      <c r="Y598" s="307">
        <v>65.099999999999994</v>
      </c>
      <c r="Z598" s="20" t="s">
        <v>22</v>
      </c>
    </row>
    <row r="599" spans="1:26" s="12" customFormat="1" ht="13.5" customHeight="1">
      <c r="A599" s="20" t="s">
        <v>23</v>
      </c>
      <c r="B599" s="35">
        <v>190</v>
      </c>
      <c r="C599" s="36">
        <v>52.3</v>
      </c>
      <c r="D599" s="114">
        <v>200</v>
      </c>
      <c r="E599" s="115">
        <v>49.3</v>
      </c>
      <c r="F599" s="35">
        <v>180</v>
      </c>
      <c r="G599" s="36">
        <v>50</v>
      </c>
      <c r="H599" s="114">
        <v>180</v>
      </c>
      <c r="I599" s="115">
        <v>51.9</v>
      </c>
      <c r="J599" s="311">
        <v>185</v>
      </c>
      <c r="K599" s="312">
        <v>56.7</v>
      </c>
      <c r="L599" s="329">
        <v>175</v>
      </c>
      <c r="M599" s="330">
        <v>58.3</v>
      </c>
      <c r="N599" s="311">
        <v>180</v>
      </c>
      <c r="O599" s="312">
        <v>58.1</v>
      </c>
      <c r="P599" s="332">
        <v>180</v>
      </c>
      <c r="Q599" s="333">
        <v>57.6</v>
      </c>
      <c r="R599" s="311">
        <v>190</v>
      </c>
      <c r="S599" s="312">
        <v>59.7</v>
      </c>
      <c r="T599" s="334">
        <v>190</v>
      </c>
      <c r="U599" s="335">
        <v>61.7</v>
      </c>
      <c r="V599" s="311">
        <v>185</v>
      </c>
      <c r="W599" s="312">
        <v>60.9</v>
      </c>
      <c r="X599" s="306">
        <v>190</v>
      </c>
      <c r="Y599" s="307">
        <v>59.6</v>
      </c>
      <c r="Z599" s="20" t="s">
        <v>23</v>
      </c>
    </row>
    <row r="600" spans="1:26" s="12" customFormat="1" ht="13.5" customHeight="1">
      <c r="A600" s="20" t="s">
        <v>24</v>
      </c>
      <c r="B600" s="35">
        <v>360</v>
      </c>
      <c r="C600" s="36">
        <v>48.3</v>
      </c>
      <c r="D600" s="114">
        <v>355</v>
      </c>
      <c r="E600" s="115">
        <v>47.8</v>
      </c>
      <c r="F600" s="35">
        <v>310</v>
      </c>
      <c r="G600" s="36">
        <v>48.4</v>
      </c>
      <c r="H600" s="114">
        <v>275</v>
      </c>
      <c r="I600" s="115">
        <v>51.7</v>
      </c>
      <c r="J600" s="311">
        <v>265</v>
      </c>
      <c r="K600" s="312">
        <v>52.8</v>
      </c>
      <c r="L600" s="329">
        <v>240</v>
      </c>
      <c r="M600" s="330">
        <v>53</v>
      </c>
      <c r="N600" s="311">
        <v>245</v>
      </c>
      <c r="O600" s="312">
        <v>53.7</v>
      </c>
      <c r="P600" s="332">
        <v>230</v>
      </c>
      <c r="Q600" s="333">
        <v>52.6</v>
      </c>
      <c r="R600" s="311">
        <v>250</v>
      </c>
      <c r="S600" s="312">
        <v>52.3</v>
      </c>
      <c r="T600" s="334">
        <v>265</v>
      </c>
      <c r="U600" s="335">
        <v>51.8</v>
      </c>
      <c r="V600" s="311">
        <v>285</v>
      </c>
      <c r="W600" s="312">
        <v>55.1</v>
      </c>
      <c r="X600" s="306">
        <v>335</v>
      </c>
      <c r="Y600" s="307">
        <v>59.1</v>
      </c>
      <c r="Z600" s="20" t="s">
        <v>24</v>
      </c>
    </row>
    <row r="601" spans="1:26" s="12" customFormat="1" ht="13.5" customHeight="1">
      <c r="A601" s="20" t="s">
        <v>17</v>
      </c>
      <c r="B601" s="35">
        <v>1150</v>
      </c>
      <c r="C601" s="36">
        <v>55.1</v>
      </c>
      <c r="D601" s="114">
        <v>1115</v>
      </c>
      <c r="E601" s="115">
        <v>53.8</v>
      </c>
      <c r="F601" s="35">
        <v>1065</v>
      </c>
      <c r="G601" s="36">
        <v>54.8</v>
      </c>
      <c r="H601" s="114">
        <v>995</v>
      </c>
      <c r="I601" s="115">
        <v>55.8</v>
      </c>
      <c r="J601" s="311">
        <v>950</v>
      </c>
      <c r="K601" s="312">
        <v>56.4</v>
      </c>
      <c r="L601" s="329">
        <v>945</v>
      </c>
      <c r="M601" s="330">
        <v>58.5</v>
      </c>
      <c r="N601" s="311">
        <v>895</v>
      </c>
      <c r="O601" s="312">
        <v>59</v>
      </c>
      <c r="P601" s="332">
        <v>840</v>
      </c>
      <c r="Q601" s="333">
        <v>60.8</v>
      </c>
      <c r="R601" s="311">
        <v>805</v>
      </c>
      <c r="S601" s="312">
        <v>61.8</v>
      </c>
      <c r="T601" s="334">
        <v>810</v>
      </c>
      <c r="U601" s="335">
        <v>61.7</v>
      </c>
      <c r="V601" s="311">
        <v>845</v>
      </c>
      <c r="W601" s="312">
        <v>64.3</v>
      </c>
      <c r="X601" s="306">
        <v>880</v>
      </c>
      <c r="Y601" s="307">
        <v>65.400000000000006</v>
      </c>
      <c r="Z601" s="20" t="s">
        <v>17</v>
      </c>
    </row>
    <row r="602" spans="1:26" s="12" customFormat="1" ht="13.5" customHeight="1">
      <c r="A602" s="20" t="s">
        <v>137</v>
      </c>
      <c r="B602" s="35">
        <v>1105</v>
      </c>
      <c r="C602" s="36">
        <v>50.7</v>
      </c>
      <c r="D602" s="114">
        <v>1090</v>
      </c>
      <c r="E602" s="115">
        <v>48.5</v>
      </c>
      <c r="F602" s="35">
        <v>1015</v>
      </c>
      <c r="G602" s="36">
        <v>49.1</v>
      </c>
      <c r="H602" s="114">
        <v>955</v>
      </c>
      <c r="I602" s="115">
        <v>51.8</v>
      </c>
      <c r="J602" s="311">
        <v>945</v>
      </c>
      <c r="K602" s="312">
        <v>54.1</v>
      </c>
      <c r="L602" s="329">
        <v>885</v>
      </c>
      <c r="M602" s="330">
        <v>55</v>
      </c>
      <c r="N602" s="311">
        <v>870</v>
      </c>
      <c r="O602" s="312">
        <v>54.5</v>
      </c>
      <c r="P602" s="332">
        <v>845</v>
      </c>
      <c r="Q602" s="333">
        <v>56</v>
      </c>
      <c r="R602" s="311">
        <v>890</v>
      </c>
      <c r="S602" s="312">
        <v>57.9</v>
      </c>
      <c r="T602" s="334">
        <v>925</v>
      </c>
      <c r="U602" s="335">
        <v>59.2</v>
      </c>
      <c r="V602" s="311">
        <v>920</v>
      </c>
      <c r="W602" s="312">
        <v>60.1</v>
      </c>
      <c r="X602" s="306">
        <v>985</v>
      </c>
      <c r="Y602" s="307">
        <v>61.7</v>
      </c>
      <c r="Z602" s="20" t="s">
        <v>137</v>
      </c>
    </row>
    <row r="603" spans="1:26" s="12" customFormat="1" ht="13.5" customHeight="1">
      <c r="A603" s="20" t="s">
        <v>18</v>
      </c>
      <c r="B603" s="35">
        <v>595</v>
      </c>
      <c r="C603" s="36">
        <v>53.3</v>
      </c>
      <c r="D603" s="114">
        <v>575</v>
      </c>
      <c r="E603" s="115">
        <v>51.7</v>
      </c>
      <c r="F603" s="35">
        <v>545</v>
      </c>
      <c r="G603" s="36">
        <v>51.9</v>
      </c>
      <c r="H603" s="114">
        <v>515</v>
      </c>
      <c r="I603" s="115">
        <v>51.5</v>
      </c>
      <c r="J603" s="311">
        <v>485</v>
      </c>
      <c r="K603" s="312">
        <v>51.6</v>
      </c>
      <c r="L603" s="329">
        <v>475</v>
      </c>
      <c r="M603" s="330">
        <v>53.1</v>
      </c>
      <c r="N603" s="311">
        <v>455</v>
      </c>
      <c r="O603" s="312">
        <v>54</v>
      </c>
      <c r="P603" s="332">
        <v>435</v>
      </c>
      <c r="Q603" s="333">
        <v>56.8</v>
      </c>
      <c r="R603" s="311">
        <v>410</v>
      </c>
      <c r="S603" s="312">
        <v>58.7</v>
      </c>
      <c r="T603" s="334">
        <v>400</v>
      </c>
      <c r="U603" s="335">
        <v>61.5</v>
      </c>
      <c r="V603" s="311">
        <v>410</v>
      </c>
      <c r="W603" s="312">
        <v>63.3</v>
      </c>
      <c r="X603" s="306">
        <v>425</v>
      </c>
      <c r="Y603" s="307">
        <v>64.400000000000006</v>
      </c>
      <c r="Z603" s="20" t="s">
        <v>18</v>
      </c>
    </row>
    <row r="604" spans="1:26" s="12" customFormat="1" ht="13.5" customHeight="1">
      <c r="A604" s="7" t="s">
        <v>35</v>
      </c>
      <c r="B604" s="35">
        <v>2850</v>
      </c>
      <c r="C604" s="36">
        <v>52.9</v>
      </c>
      <c r="D604" s="114">
        <v>2775</v>
      </c>
      <c r="E604" s="115">
        <v>51.2</v>
      </c>
      <c r="F604" s="35">
        <v>2625</v>
      </c>
      <c r="G604" s="36">
        <v>51.9</v>
      </c>
      <c r="H604" s="114">
        <v>2465</v>
      </c>
      <c r="I604" s="115">
        <v>53.3</v>
      </c>
      <c r="J604" s="311">
        <v>2385</v>
      </c>
      <c r="K604" s="312">
        <v>54.5</v>
      </c>
      <c r="L604" s="329">
        <v>2310</v>
      </c>
      <c r="M604" s="330">
        <v>55.9</v>
      </c>
      <c r="N604" s="311">
        <v>2220</v>
      </c>
      <c r="O604" s="312">
        <v>56.1</v>
      </c>
      <c r="P604" s="332">
        <v>2125</v>
      </c>
      <c r="Q604" s="333">
        <v>58</v>
      </c>
      <c r="R604" s="311">
        <v>2100</v>
      </c>
      <c r="S604" s="312">
        <v>59.5</v>
      </c>
      <c r="T604" s="334">
        <v>2135</v>
      </c>
      <c r="U604" s="335">
        <v>60.6</v>
      </c>
      <c r="V604" s="311">
        <v>2170</v>
      </c>
      <c r="W604" s="312">
        <v>62.3</v>
      </c>
      <c r="X604" s="306">
        <v>2290</v>
      </c>
      <c r="Y604" s="307">
        <v>63.6</v>
      </c>
      <c r="Z604" s="7" t="s">
        <v>35</v>
      </c>
    </row>
    <row r="605" spans="1:26" s="163" customFormat="1" ht="13.5" customHeight="1">
      <c r="A605" s="313"/>
      <c r="B605" s="314"/>
      <c r="C605" s="315"/>
      <c r="D605" s="314"/>
      <c r="E605" s="315"/>
      <c r="F605" s="314"/>
      <c r="G605" s="315"/>
      <c r="H605" s="314"/>
      <c r="I605" s="315"/>
      <c r="J605" s="314"/>
      <c r="K605" s="315"/>
      <c r="L605" s="314"/>
      <c r="M605" s="315"/>
      <c r="N605" s="314"/>
      <c r="O605" s="315"/>
      <c r="P605" s="314"/>
      <c r="Q605" s="315"/>
      <c r="R605" s="314"/>
      <c r="S605" s="315"/>
      <c r="T605" s="314"/>
      <c r="U605" s="315"/>
      <c r="V605" s="314"/>
      <c r="W605" s="315"/>
      <c r="X605" s="316"/>
      <c r="Y605" s="317"/>
      <c r="Z605" s="313"/>
    </row>
    <row r="606" spans="1:26" s="166" customFormat="1" ht="13.5" customHeight="1">
      <c r="A606" s="167" t="s">
        <v>148</v>
      </c>
      <c r="B606" s="168" t="s">
        <v>145</v>
      </c>
      <c r="C606" s="168" t="s">
        <v>144</v>
      </c>
      <c r="D606" s="168" t="s">
        <v>145</v>
      </c>
      <c r="E606" s="168" t="s">
        <v>144</v>
      </c>
      <c r="F606" s="168" t="s">
        <v>145</v>
      </c>
      <c r="G606" s="168" t="s">
        <v>144</v>
      </c>
      <c r="H606" s="168" t="s">
        <v>145</v>
      </c>
      <c r="I606" s="168" t="s">
        <v>144</v>
      </c>
      <c r="J606" s="168" t="s">
        <v>145</v>
      </c>
      <c r="K606" s="168" t="s">
        <v>144</v>
      </c>
      <c r="L606" s="168" t="s">
        <v>145</v>
      </c>
      <c r="M606" s="168" t="s">
        <v>144</v>
      </c>
      <c r="N606" s="169" t="str">
        <f t="shared" ref="N606:Y606" si="62">L606</f>
        <v>35 plus</v>
      </c>
      <c r="O606" s="169" t="str">
        <f t="shared" si="62"/>
        <v>% of all unemp</v>
      </c>
      <c r="P606" s="169" t="str">
        <f t="shared" si="62"/>
        <v>35 plus</v>
      </c>
      <c r="Q606" s="169" t="str">
        <f t="shared" si="62"/>
        <v>% of all unemp</v>
      </c>
      <c r="R606" s="169" t="str">
        <f t="shared" si="62"/>
        <v>35 plus</v>
      </c>
      <c r="S606" s="169" t="str">
        <f t="shared" si="62"/>
        <v>% of all unemp</v>
      </c>
      <c r="T606" s="169" t="str">
        <f t="shared" si="62"/>
        <v>35 plus</v>
      </c>
      <c r="U606" s="169" t="str">
        <f t="shared" si="62"/>
        <v>% of all unemp</v>
      </c>
      <c r="V606" s="169" t="str">
        <f t="shared" si="62"/>
        <v>35 plus</v>
      </c>
      <c r="W606" s="169" t="str">
        <f t="shared" si="62"/>
        <v>% of all unemp</v>
      </c>
      <c r="X606" s="169" t="str">
        <f t="shared" si="62"/>
        <v>35 plus</v>
      </c>
      <c r="Y606" s="169" t="str">
        <f t="shared" si="62"/>
        <v>% of all unemp</v>
      </c>
      <c r="Z606" s="168"/>
    </row>
    <row r="607" spans="1:26" s="12" customFormat="1" ht="13.5" customHeight="1">
      <c r="A607" s="7"/>
      <c r="B607" s="162">
        <v>42370</v>
      </c>
      <c r="C607" s="162">
        <v>42370</v>
      </c>
      <c r="D607" s="161">
        <v>42401</v>
      </c>
      <c r="E607" s="161">
        <v>42401</v>
      </c>
      <c r="F607" s="162">
        <v>42430</v>
      </c>
      <c r="G607" s="162">
        <v>42430</v>
      </c>
      <c r="H607" s="161">
        <v>42461</v>
      </c>
      <c r="I607" s="161">
        <v>42461</v>
      </c>
      <c r="J607" s="162">
        <v>42491</v>
      </c>
      <c r="K607" s="162">
        <v>42491</v>
      </c>
      <c r="L607" s="375">
        <v>42522</v>
      </c>
      <c r="M607" s="375">
        <v>42522</v>
      </c>
      <c r="N607" s="162">
        <v>42552</v>
      </c>
      <c r="O607" s="162">
        <v>42552</v>
      </c>
      <c r="P607" s="375">
        <v>42583</v>
      </c>
      <c r="Q607" s="375">
        <v>42583</v>
      </c>
      <c r="R607" s="162">
        <v>42614</v>
      </c>
      <c r="S607" s="162">
        <v>42614</v>
      </c>
      <c r="T607" s="375">
        <v>42644</v>
      </c>
      <c r="U607" s="375">
        <v>42644</v>
      </c>
      <c r="V607" s="162">
        <v>42675</v>
      </c>
      <c r="W607" s="162">
        <v>42675</v>
      </c>
      <c r="X607" s="258">
        <v>42712</v>
      </c>
      <c r="Y607" s="258">
        <v>42712</v>
      </c>
      <c r="Z607" s="7"/>
    </row>
    <row r="608" spans="1:26" s="12" customFormat="1" ht="13.5" customHeight="1">
      <c r="A608" s="20" t="s">
        <v>9</v>
      </c>
      <c r="B608" s="311">
        <v>356560</v>
      </c>
      <c r="C608" s="312">
        <v>57.9</v>
      </c>
      <c r="D608" s="114">
        <v>359880</v>
      </c>
      <c r="E608" s="115">
        <v>58</v>
      </c>
      <c r="F608" s="360">
        <v>396590</v>
      </c>
      <c r="G608" s="361">
        <v>53.199994634257585</v>
      </c>
      <c r="H608" s="114">
        <v>393465</v>
      </c>
      <c r="I608" s="115">
        <v>53.69080352330333</v>
      </c>
      <c r="J608" s="35">
        <v>388890</v>
      </c>
      <c r="K608" s="36">
        <v>54.016626270062297</v>
      </c>
      <c r="L608" s="379">
        <v>382780</v>
      </c>
      <c r="M608" s="378">
        <v>54.188579882075636</v>
      </c>
      <c r="N608" s="327">
        <v>383135</v>
      </c>
      <c r="O608" s="328">
        <v>53.166304717367318</v>
      </c>
      <c r="P608" s="381">
        <v>383800</v>
      </c>
      <c r="Q608" s="382">
        <v>52.807551011984202</v>
      </c>
      <c r="R608" s="58">
        <v>379575</v>
      </c>
      <c r="S608" s="57">
        <v>52.798681337024114</v>
      </c>
      <c r="T608" s="381">
        <v>387800</v>
      </c>
      <c r="U608" s="382">
        <v>52.860073469777205</v>
      </c>
      <c r="V608" s="35">
        <v>388040</v>
      </c>
      <c r="W608" s="36">
        <v>53.427694171749579</v>
      </c>
      <c r="X608" s="306">
        <v>391210</v>
      </c>
      <c r="Y608" s="307">
        <v>53.924670043764436</v>
      </c>
      <c r="Z608" s="20" t="s">
        <v>9</v>
      </c>
    </row>
    <row r="609" spans="1:26" s="12" customFormat="1" ht="13.5" customHeight="1">
      <c r="A609" s="20" t="s">
        <v>8</v>
      </c>
      <c r="B609" s="311">
        <v>375575</v>
      </c>
      <c r="C609" s="312">
        <v>57.3</v>
      </c>
      <c r="D609" s="114">
        <v>379045</v>
      </c>
      <c r="E609" s="115">
        <v>57.4</v>
      </c>
      <c r="F609" s="360">
        <v>415575</v>
      </c>
      <c r="G609" s="361">
        <v>52.974581888639605</v>
      </c>
      <c r="H609" s="114">
        <v>412065</v>
      </c>
      <c r="I609" s="115">
        <v>53.492009917827424</v>
      </c>
      <c r="J609" s="35">
        <v>407055</v>
      </c>
      <c r="K609" s="36">
        <v>53.826166296413838</v>
      </c>
      <c r="L609" s="379">
        <v>400680</v>
      </c>
      <c r="M609" s="378">
        <v>53.995269956135914</v>
      </c>
      <c r="N609" s="327">
        <v>401120</v>
      </c>
      <c r="O609" s="328">
        <v>52.990560990270353</v>
      </c>
      <c r="P609" s="381">
        <v>401570</v>
      </c>
      <c r="Q609" s="382">
        <v>52.639720002883863</v>
      </c>
      <c r="R609" s="58">
        <v>397005</v>
      </c>
      <c r="S609" s="57">
        <v>52.647247989285027</v>
      </c>
      <c r="T609" s="381">
        <v>404845</v>
      </c>
      <c r="U609" s="382">
        <v>52.762283331161221</v>
      </c>
      <c r="V609" s="35">
        <v>404875</v>
      </c>
      <c r="W609" s="36">
        <v>53.339700941966932</v>
      </c>
      <c r="X609" s="306">
        <v>407855</v>
      </c>
      <c r="Y609" s="307">
        <v>53.839045865262122</v>
      </c>
      <c r="Z609" s="20" t="s">
        <v>8</v>
      </c>
    </row>
    <row r="610" spans="1:26" s="12" customFormat="1" ht="13.5" customHeight="1">
      <c r="A610" s="20" t="s">
        <v>135</v>
      </c>
      <c r="B610" s="311">
        <v>32280</v>
      </c>
      <c r="C610" s="312">
        <v>60.4</v>
      </c>
      <c r="D610" s="114">
        <v>32770</v>
      </c>
      <c r="E610" s="115">
        <v>60.5</v>
      </c>
      <c r="F610" s="360">
        <v>34835</v>
      </c>
      <c r="G610" s="361">
        <v>57.266151569949045</v>
      </c>
      <c r="H610" s="114">
        <v>34460</v>
      </c>
      <c r="I610" s="115">
        <v>57.97442799461642</v>
      </c>
      <c r="J610" s="35">
        <v>34010</v>
      </c>
      <c r="K610" s="36">
        <v>58.547082113961089</v>
      </c>
      <c r="L610" s="379">
        <v>33060</v>
      </c>
      <c r="M610" s="378">
        <v>58.653419675330433</v>
      </c>
      <c r="N610" s="327">
        <v>33375</v>
      </c>
      <c r="O610" s="328">
        <v>57.399604437182902</v>
      </c>
      <c r="P610" s="381">
        <v>33670</v>
      </c>
      <c r="Q610" s="382">
        <v>57.019475021168496</v>
      </c>
      <c r="R610" s="58">
        <v>33625</v>
      </c>
      <c r="S610" s="57">
        <v>56.770217795036302</v>
      </c>
      <c r="T610" s="381">
        <v>33825</v>
      </c>
      <c r="U610" s="382">
        <v>56.299933422103862</v>
      </c>
      <c r="V610" s="35">
        <v>33950</v>
      </c>
      <c r="W610" s="36">
        <v>56.786819436313458</v>
      </c>
      <c r="X610" s="306">
        <v>34020</v>
      </c>
      <c r="Y610" s="307">
        <v>54.388489208633096</v>
      </c>
      <c r="Z610" s="20" t="s">
        <v>135</v>
      </c>
    </row>
    <row r="611" spans="1:26" s="12" customFormat="1" ht="13.5" customHeight="1">
      <c r="A611" s="20" t="s">
        <v>136</v>
      </c>
      <c r="B611" s="311">
        <v>19670</v>
      </c>
      <c r="C611" s="312">
        <v>58.7</v>
      </c>
      <c r="D611" s="114">
        <v>20035</v>
      </c>
      <c r="E611" s="115">
        <v>59.1</v>
      </c>
      <c r="F611" s="360">
        <v>21965</v>
      </c>
      <c r="G611" s="361">
        <v>54.061038641397985</v>
      </c>
      <c r="H611" s="114">
        <v>21600</v>
      </c>
      <c r="I611" s="115">
        <v>54.59370655882725</v>
      </c>
      <c r="J611" s="35">
        <v>21155</v>
      </c>
      <c r="K611" s="36">
        <v>55.012352099856976</v>
      </c>
      <c r="L611" s="379">
        <v>20620</v>
      </c>
      <c r="M611" s="378">
        <v>55.482308623705102</v>
      </c>
      <c r="N611" s="327">
        <v>20790</v>
      </c>
      <c r="O611" s="328">
        <v>54.16883793642522</v>
      </c>
      <c r="P611" s="381">
        <v>20645</v>
      </c>
      <c r="Q611" s="382">
        <v>53.840135610901029</v>
      </c>
      <c r="R611" s="58">
        <v>20560</v>
      </c>
      <c r="S611" s="57">
        <v>54.019968470835522</v>
      </c>
      <c r="T611" s="381">
        <v>21750</v>
      </c>
      <c r="U611" s="382">
        <v>54.341036851967516</v>
      </c>
      <c r="V611" s="35">
        <v>22040</v>
      </c>
      <c r="W611" s="36">
        <v>54.628826372536871</v>
      </c>
      <c r="X611" s="306">
        <v>22575</v>
      </c>
      <c r="Y611" s="307">
        <v>53.476252516877885</v>
      </c>
      <c r="Z611" s="20" t="s">
        <v>136</v>
      </c>
    </row>
    <row r="612" spans="1:26" s="12" customFormat="1" ht="13.5" customHeight="1">
      <c r="A612" s="20" t="s">
        <v>19</v>
      </c>
      <c r="B612" s="311">
        <v>130</v>
      </c>
      <c r="C612" s="312">
        <v>66.7</v>
      </c>
      <c r="D612" s="114">
        <v>135</v>
      </c>
      <c r="E612" s="115">
        <v>68.2</v>
      </c>
      <c r="F612" s="360">
        <v>155</v>
      </c>
      <c r="G612" s="361">
        <v>68.888888888888886</v>
      </c>
      <c r="H612" s="114">
        <v>140</v>
      </c>
      <c r="I612" s="115">
        <v>62.222222222222221</v>
      </c>
      <c r="J612" s="35">
        <v>150</v>
      </c>
      <c r="K612" s="36">
        <v>65.217391304347828</v>
      </c>
      <c r="L612" s="379">
        <v>140</v>
      </c>
      <c r="M612" s="378">
        <v>65.116279069767444</v>
      </c>
      <c r="N612" s="327">
        <v>135</v>
      </c>
      <c r="O612" s="328">
        <v>64.285714285714292</v>
      </c>
      <c r="P612" s="381">
        <v>145</v>
      </c>
      <c r="Q612" s="382">
        <v>65.909090909090907</v>
      </c>
      <c r="R612" s="58">
        <v>165</v>
      </c>
      <c r="S612" s="57">
        <v>67.346938775510196</v>
      </c>
      <c r="T612" s="381">
        <v>150</v>
      </c>
      <c r="U612" s="382">
        <v>65.217391304347828</v>
      </c>
      <c r="V612" s="35">
        <v>150</v>
      </c>
      <c r="W612" s="36">
        <v>62.5</v>
      </c>
      <c r="X612" s="306">
        <v>155</v>
      </c>
      <c r="Y612" s="307">
        <v>56.36363636363636</v>
      </c>
      <c r="Z612" s="20" t="s">
        <v>19</v>
      </c>
    </row>
    <row r="613" spans="1:26" s="12" customFormat="1" ht="13.5" customHeight="1">
      <c r="A613" s="20" t="s">
        <v>20</v>
      </c>
      <c r="B613" s="311">
        <v>165</v>
      </c>
      <c r="C613" s="312">
        <v>68.8</v>
      </c>
      <c r="D613" s="114">
        <v>175</v>
      </c>
      <c r="E613" s="115">
        <v>68.900000000000006</v>
      </c>
      <c r="F613" s="360">
        <v>190</v>
      </c>
      <c r="G613" s="361">
        <v>61.29032258064516</v>
      </c>
      <c r="H613" s="114">
        <v>180</v>
      </c>
      <c r="I613" s="115">
        <v>58.064516129032263</v>
      </c>
      <c r="J613" s="35">
        <v>180</v>
      </c>
      <c r="K613" s="36">
        <v>59.016393442622949</v>
      </c>
      <c r="L613" s="379">
        <v>190</v>
      </c>
      <c r="M613" s="378">
        <v>62.295081967213115</v>
      </c>
      <c r="N613" s="327">
        <v>195</v>
      </c>
      <c r="O613" s="328">
        <v>59.090909090909093</v>
      </c>
      <c r="P613" s="381">
        <v>190</v>
      </c>
      <c r="Q613" s="382">
        <v>58.461538461538467</v>
      </c>
      <c r="R613" s="58">
        <v>190</v>
      </c>
      <c r="S613" s="57">
        <v>60.317460317460316</v>
      </c>
      <c r="T613" s="381">
        <v>195</v>
      </c>
      <c r="U613" s="382">
        <v>60</v>
      </c>
      <c r="V613" s="35">
        <v>195</v>
      </c>
      <c r="W613" s="36">
        <v>60</v>
      </c>
      <c r="X613" s="306">
        <v>195</v>
      </c>
      <c r="Y613" s="307">
        <v>53.424657534246577</v>
      </c>
      <c r="Z613" s="20" t="s">
        <v>20</v>
      </c>
    </row>
    <row r="614" spans="1:26" s="12" customFormat="1" ht="13.5" customHeight="1">
      <c r="A614" s="20" t="s">
        <v>21</v>
      </c>
      <c r="B614" s="311">
        <v>125</v>
      </c>
      <c r="C614" s="312">
        <v>66.7</v>
      </c>
      <c r="D614" s="114">
        <v>125</v>
      </c>
      <c r="E614" s="115">
        <v>64.8</v>
      </c>
      <c r="F614" s="360">
        <v>120</v>
      </c>
      <c r="G614" s="361">
        <v>52.173913043478258</v>
      </c>
      <c r="H614" s="114">
        <v>130</v>
      </c>
      <c r="I614" s="115">
        <v>54.166666666666664</v>
      </c>
      <c r="J614" s="35">
        <v>120</v>
      </c>
      <c r="K614" s="36">
        <v>54.54545454545454</v>
      </c>
      <c r="L614" s="379">
        <v>115</v>
      </c>
      <c r="M614" s="378">
        <v>54.761904761904766</v>
      </c>
      <c r="N614" s="327">
        <v>115</v>
      </c>
      <c r="O614" s="328">
        <v>50</v>
      </c>
      <c r="P614" s="381">
        <v>120</v>
      </c>
      <c r="Q614" s="382">
        <v>54.54545454545454</v>
      </c>
      <c r="R614" s="58">
        <v>135</v>
      </c>
      <c r="S614" s="57">
        <v>57.446808510638306</v>
      </c>
      <c r="T614" s="381">
        <v>140</v>
      </c>
      <c r="U614" s="382">
        <v>58.333333333333336</v>
      </c>
      <c r="V614" s="35">
        <v>150</v>
      </c>
      <c r="W614" s="36">
        <v>60</v>
      </c>
      <c r="X614" s="306">
        <v>140</v>
      </c>
      <c r="Y614" s="307">
        <v>50</v>
      </c>
      <c r="Z614" s="20" t="s">
        <v>21</v>
      </c>
    </row>
    <row r="615" spans="1:26" s="12" customFormat="1" ht="13.5" customHeight="1">
      <c r="A615" s="20" t="s">
        <v>22</v>
      </c>
      <c r="B615" s="311">
        <v>95</v>
      </c>
      <c r="C615" s="312">
        <v>66.2</v>
      </c>
      <c r="D615" s="114">
        <v>110</v>
      </c>
      <c r="E615" s="115">
        <v>69.7</v>
      </c>
      <c r="F615" s="360">
        <v>120</v>
      </c>
      <c r="G615" s="361">
        <v>60</v>
      </c>
      <c r="H615" s="114">
        <v>100</v>
      </c>
      <c r="I615" s="115">
        <v>58.82352941176471</v>
      </c>
      <c r="J615" s="35">
        <v>95</v>
      </c>
      <c r="K615" s="36">
        <v>59.375</v>
      </c>
      <c r="L615" s="379">
        <v>95</v>
      </c>
      <c r="M615" s="378">
        <v>61.29032258064516</v>
      </c>
      <c r="N615" s="327">
        <v>95</v>
      </c>
      <c r="O615" s="328">
        <v>61.29032258064516</v>
      </c>
      <c r="P615" s="381">
        <v>90</v>
      </c>
      <c r="Q615" s="382">
        <v>56.25</v>
      </c>
      <c r="R615" s="58">
        <v>90</v>
      </c>
      <c r="S615" s="57">
        <v>56.25</v>
      </c>
      <c r="T615" s="381">
        <v>90</v>
      </c>
      <c r="U615" s="382">
        <v>54.54545454545454</v>
      </c>
      <c r="V615" s="35">
        <v>95</v>
      </c>
      <c r="W615" s="36">
        <v>55.882352941176471</v>
      </c>
      <c r="X615" s="306">
        <v>120</v>
      </c>
      <c r="Y615" s="307">
        <v>57.142857142857139</v>
      </c>
      <c r="Z615" s="20" t="s">
        <v>22</v>
      </c>
    </row>
    <row r="616" spans="1:26" s="12" customFormat="1" ht="13.5" customHeight="1">
      <c r="A616" s="20" t="s">
        <v>23</v>
      </c>
      <c r="B616" s="311">
        <v>200</v>
      </c>
      <c r="C616" s="312">
        <v>61.4</v>
      </c>
      <c r="D616" s="114">
        <v>200</v>
      </c>
      <c r="E616" s="115">
        <v>62.3</v>
      </c>
      <c r="F616" s="360">
        <v>200</v>
      </c>
      <c r="G616" s="361">
        <v>56.338028169014088</v>
      </c>
      <c r="H616" s="114">
        <v>180</v>
      </c>
      <c r="I616" s="115">
        <v>58.064516129032263</v>
      </c>
      <c r="J616" s="35">
        <v>175</v>
      </c>
      <c r="K616" s="36">
        <v>58.333333333333336</v>
      </c>
      <c r="L616" s="379">
        <v>190</v>
      </c>
      <c r="M616" s="378">
        <v>61.29032258064516</v>
      </c>
      <c r="N616" s="327">
        <v>205</v>
      </c>
      <c r="O616" s="328">
        <v>62.121212121212125</v>
      </c>
      <c r="P616" s="381">
        <v>195</v>
      </c>
      <c r="Q616" s="382">
        <v>57.352941176470587</v>
      </c>
      <c r="R616" s="58">
        <v>205</v>
      </c>
      <c r="S616" s="57">
        <v>58.571428571428577</v>
      </c>
      <c r="T616" s="381">
        <v>215</v>
      </c>
      <c r="U616" s="382">
        <v>60.563380281690137</v>
      </c>
      <c r="V616" s="35">
        <v>215</v>
      </c>
      <c r="W616" s="36">
        <v>57.333333333333336</v>
      </c>
      <c r="X616" s="306">
        <v>230</v>
      </c>
      <c r="Y616" s="307">
        <v>52.272727272727273</v>
      </c>
      <c r="Z616" s="20" t="s">
        <v>23</v>
      </c>
    </row>
    <row r="617" spans="1:26" s="12" customFormat="1" ht="13.5" customHeight="1">
      <c r="A617" s="20" t="s">
        <v>24</v>
      </c>
      <c r="B617" s="311">
        <v>345</v>
      </c>
      <c r="C617" s="312">
        <v>57.8</v>
      </c>
      <c r="D617" s="114">
        <v>350</v>
      </c>
      <c r="E617" s="115">
        <v>57.5</v>
      </c>
      <c r="F617" s="360">
        <v>365</v>
      </c>
      <c r="G617" s="361">
        <v>54.477611940298509</v>
      </c>
      <c r="H617" s="114">
        <v>325</v>
      </c>
      <c r="I617" s="115">
        <v>56.034482758620683</v>
      </c>
      <c r="J617" s="35">
        <v>300</v>
      </c>
      <c r="K617" s="36">
        <v>54.54545454545454</v>
      </c>
      <c r="L617" s="379">
        <v>280</v>
      </c>
      <c r="M617" s="378">
        <v>56.000000000000007</v>
      </c>
      <c r="N617" s="327">
        <v>300</v>
      </c>
      <c r="O617" s="328">
        <v>58.252427184466015</v>
      </c>
      <c r="P617" s="381">
        <v>290</v>
      </c>
      <c r="Q617" s="382">
        <v>57.42574257425742</v>
      </c>
      <c r="R617" s="58">
        <v>295</v>
      </c>
      <c r="S617" s="57">
        <v>55.140186915887845</v>
      </c>
      <c r="T617" s="381">
        <v>300</v>
      </c>
      <c r="U617" s="382">
        <v>56.60377358490566</v>
      </c>
      <c r="V617" s="35">
        <v>315</v>
      </c>
      <c r="W617" s="36">
        <v>55.263157894736842</v>
      </c>
      <c r="X617" s="306">
        <v>330</v>
      </c>
      <c r="Y617" s="307">
        <v>51.968503937007867</v>
      </c>
      <c r="Z617" s="20" t="s">
        <v>24</v>
      </c>
    </row>
    <row r="618" spans="1:26" s="12" customFormat="1" ht="13.5" customHeight="1">
      <c r="A618" s="20" t="s">
        <v>17</v>
      </c>
      <c r="B618" s="311">
        <v>920</v>
      </c>
      <c r="C618" s="312">
        <v>64.8</v>
      </c>
      <c r="D618" s="114">
        <v>915</v>
      </c>
      <c r="E618" s="115">
        <v>63.3</v>
      </c>
      <c r="F618" s="360">
        <v>1075</v>
      </c>
      <c r="G618" s="361">
        <v>56.578947368421048</v>
      </c>
      <c r="H618" s="114">
        <v>1065</v>
      </c>
      <c r="I618" s="115">
        <v>57.412398921832889</v>
      </c>
      <c r="J618" s="35">
        <v>1045</v>
      </c>
      <c r="K618" s="36">
        <v>57.734806629834253</v>
      </c>
      <c r="L618" s="379">
        <v>1030</v>
      </c>
      <c r="M618" s="378">
        <v>57.703081232492991</v>
      </c>
      <c r="N618" s="327">
        <v>1065</v>
      </c>
      <c r="O618" s="328">
        <v>56.951871657754005</v>
      </c>
      <c r="P618" s="381">
        <v>1060</v>
      </c>
      <c r="Q618" s="382">
        <v>56.684491978609628</v>
      </c>
      <c r="R618" s="58">
        <v>1085</v>
      </c>
      <c r="S618" s="57">
        <v>57.25593667546174</v>
      </c>
      <c r="T618" s="381">
        <v>1135</v>
      </c>
      <c r="U618" s="382">
        <v>58.656330749354005</v>
      </c>
      <c r="V618" s="35">
        <v>1135</v>
      </c>
      <c r="W618" s="36">
        <v>58.354755784061702</v>
      </c>
      <c r="X618" s="306">
        <v>1190</v>
      </c>
      <c r="Y618" s="307">
        <v>57.766990291262132</v>
      </c>
      <c r="Z618" s="20" t="s">
        <v>17</v>
      </c>
    </row>
    <row r="619" spans="1:26" s="12" customFormat="1" ht="13.5" customHeight="1">
      <c r="A619" s="20" t="s">
        <v>137</v>
      </c>
      <c r="B619" s="311">
        <v>1060</v>
      </c>
      <c r="C619" s="312">
        <v>62.7</v>
      </c>
      <c r="D619" s="114">
        <v>1090</v>
      </c>
      <c r="E619" s="115">
        <v>63.2</v>
      </c>
      <c r="F619" s="360">
        <v>1155</v>
      </c>
      <c r="G619" s="361">
        <v>57.894736842105267</v>
      </c>
      <c r="H619" s="114">
        <v>1065</v>
      </c>
      <c r="I619" s="115">
        <v>57.880434782608688</v>
      </c>
      <c r="J619" s="35">
        <v>1020</v>
      </c>
      <c r="K619" s="36">
        <v>57.95454545454546</v>
      </c>
      <c r="L619" s="379">
        <v>1010</v>
      </c>
      <c r="M619" s="378">
        <v>59.587020648967545</v>
      </c>
      <c r="N619" s="327">
        <v>1035</v>
      </c>
      <c r="O619" s="328">
        <v>58.474576271186443</v>
      </c>
      <c r="P619" s="381">
        <v>1030</v>
      </c>
      <c r="Q619" s="382">
        <v>58.028169014084504</v>
      </c>
      <c r="R619" s="58">
        <v>1075</v>
      </c>
      <c r="S619" s="57">
        <v>58.583106267029969</v>
      </c>
      <c r="T619" s="381">
        <v>1075</v>
      </c>
      <c r="U619" s="382">
        <v>58.108108108108105</v>
      </c>
      <c r="V619" s="35">
        <v>1120</v>
      </c>
      <c r="W619" s="36">
        <v>58.18181818181818</v>
      </c>
      <c r="X619" s="306">
        <v>1160</v>
      </c>
      <c r="Y619" s="307">
        <v>52.968036529680361</v>
      </c>
      <c r="Z619" s="20" t="s">
        <v>137</v>
      </c>
    </row>
    <row r="620" spans="1:26" s="12" customFormat="1" ht="13.5" customHeight="1">
      <c r="A620" s="20" t="s">
        <v>18</v>
      </c>
      <c r="B620" s="311">
        <v>470</v>
      </c>
      <c r="C620" s="312">
        <v>64.400000000000006</v>
      </c>
      <c r="D620" s="114">
        <v>495</v>
      </c>
      <c r="E620" s="115">
        <v>63.3</v>
      </c>
      <c r="F620" s="360">
        <v>560</v>
      </c>
      <c r="G620" s="361">
        <v>54.901960784313729</v>
      </c>
      <c r="H620" s="114">
        <v>535</v>
      </c>
      <c r="I620" s="115">
        <v>54.871794871794876</v>
      </c>
      <c r="J620" s="35">
        <v>525</v>
      </c>
      <c r="K620" s="36">
        <v>54.6875</v>
      </c>
      <c r="L620" s="379">
        <v>530</v>
      </c>
      <c r="M620" s="378">
        <v>56.084656084656082</v>
      </c>
      <c r="N620" s="327">
        <v>540</v>
      </c>
      <c r="O620" s="328">
        <v>54.2713567839196</v>
      </c>
      <c r="P620" s="381">
        <v>550</v>
      </c>
      <c r="Q620" s="382">
        <v>53.921568627450981</v>
      </c>
      <c r="R620" s="58">
        <v>545</v>
      </c>
      <c r="S620" s="57">
        <v>53.431372549019606</v>
      </c>
      <c r="T620" s="381">
        <v>555</v>
      </c>
      <c r="U620" s="382">
        <v>53.623188405797109</v>
      </c>
      <c r="V620" s="35">
        <v>560</v>
      </c>
      <c r="W620" s="36">
        <v>54.368932038834949</v>
      </c>
      <c r="X620" s="306">
        <v>565</v>
      </c>
      <c r="Y620" s="307">
        <v>51.834862385321102</v>
      </c>
      <c r="Z620" s="20" t="s">
        <v>18</v>
      </c>
    </row>
    <row r="621" spans="1:26" s="12" customFormat="1" ht="13.5" customHeight="1">
      <c r="A621" s="7" t="s">
        <v>35</v>
      </c>
      <c r="B621" s="311">
        <v>2455</v>
      </c>
      <c r="C621" s="312">
        <v>63.8</v>
      </c>
      <c r="D621" s="114">
        <v>2500</v>
      </c>
      <c r="E621" s="115">
        <v>63.2</v>
      </c>
      <c r="F621" s="360">
        <v>2785</v>
      </c>
      <c r="G621" s="361">
        <v>56.663275686673451</v>
      </c>
      <c r="H621" s="114">
        <v>2660</v>
      </c>
      <c r="I621" s="115">
        <v>57.020364415862815</v>
      </c>
      <c r="J621" s="35">
        <v>2590</v>
      </c>
      <c r="K621" s="36">
        <v>57.17439293598234</v>
      </c>
      <c r="L621" s="379">
        <v>2570</v>
      </c>
      <c r="M621" s="378">
        <v>58.079096045197744</v>
      </c>
      <c r="N621" s="327">
        <v>2645</v>
      </c>
      <c r="O621" s="328">
        <v>57.004310344827594</v>
      </c>
      <c r="P621" s="381">
        <v>2640</v>
      </c>
      <c r="Q621" s="382">
        <v>56.59163987138264</v>
      </c>
      <c r="R621" s="58">
        <v>2705</v>
      </c>
      <c r="S621" s="57">
        <v>56.947368421052637</v>
      </c>
      <c r="T621" s="381">
        <v>2770</v>
      </c>
      <c r="U621" s="382">
        <v>57.468879668049787</v>
      </c>
      <c r="V621" s="35">
        <v>2800</v>
      </c>
      <c r="W621" s="36">
        <v>57.201225740551578</v>
      </c>
      <c r="X621" s="306">
        <v>2910</v>
      </c>
      <c r="Y621" s="307">
        <v>54.443405051449957</v>
      </c>
      <c r="Z621" s="7" t="s">
        <v>35</v>
      </c>
    </row>
    <row r="622" spans="1:26" s="163" customFormat="1" ht="13.5" customHeight="1">
      <c r="A622" s="313"/>
      <c r="B622" s="314"/>
      <c r="C622" s="315"/>
      <c r="D622" s="314"/>
      <c r="E622" s="315"/>
      <c r="F622" s="314"/>
      <c r="G622" s="315"/>
      <c r="H622" s="314"/>
      <c r="I622" s="315"/>
      <c r="J622" s="314"/>
      <c r="K622" s="315"/>
      <c r="L622" s="314"/>
      <c r="M622" s="315"/>
      <c r="N622" s="314"/>
      <c r="O622" s="315"/>
      <c r="P622" s="314"/>
      <c r="Q622" s="315"/>
      <c r="R622" s="314"/>
      <c r="S622" s="315"/>
      <c r="T622" s="314"/>
      <c r="U622" s="315"/>
      <c r="V622" s="314"/>
      <c r="W622" s="315"/>
      <c r="X622" s="316"/>
      <c r="Y622" s="317"/>
      <c r="Z622" s="313"/>
    </row>
    <row r="623" spans="1:26" s="166" customFormat="1" ht="13.5" customHeight="1">
      <c r="A623" s="167" t="s">
        <v>148</v>
      </c>
      <c r="B623" s="168" t="s">
        <v>145</v>
      </c>
      <c r="C623" s="168" t="s">
        <v>144</v>
      </c>
      <c r="D623" s="168" t="s">
        <v>145</v>
      </c>
      <c r="E623" s="168" t="s">
        <v>144</v>
      </c>
      <c r="F623" s="168" t="s">
        <v>145</v>
      </c>
      <c r="G623" s="168" t="s">
        <v>144</v>
      </c>
      <c r="H623" s="168" t="s">
        <v>145</v>
      </c>
      <c r="I623" s="168" t="s">
        <v>144</v>
      </c>
      <c r="J623" s="168" t="s">
        <v>145</v>
      </c>
      <c r="K623" s="168" t="s">
        <v>144</v>
      </c>
      <c r="L623" s="168" t="s">
        <v>145</v>
      </c>
      <c r="M623" s="168" t="s">
        <v>144</v>
      </c>
      <c r="N623" s="169" t="str">
        <f t="shared" ref="N623" si="63">L623</f>
        <v>35 plus</v>
      </c>
      <c r="O623" s="169" t="str">
        <f t="shared" ref="O623" si="64">M623</f>
        <v>% of all unemp</v>
      </c>
      <c r="P623" s="169" t="str">
        <f t="shared" ref="P623" si="65">N623</f>
        <v>35 plus</v>
      </c>
      <c r="Q623" s="169" t="str">
        <f t="shared" ref="Q623" si="66">O623</f>
        <v>% of all unemp</v>
      </c>
      <c r="R623" s="169" t="str">
        <f t="shared" ref="R623" si="67">P623</f>
        <v>35 plus</v>
      </c>
      <c r="S623" s="169" t="str">
        <f t="shared" ref="S623" si="68">Q623</f>
        <v>% of all unemp</v>
      </c>
      <c r="T623" s="169" t="str">
        <f t="shared" ref="T623" si="69">R623</f>
        <v>35 plus</v>
      </c>
      <c r="U623" s="169" t="str">
        <f t="shared" ref="U623" si="70">S623</f>
        <v>% of all unemp</v>
      </c>
      <c r="V623" s="169" t="str">
        <f t="shared" ref="V623" si="71">T623</f>
        <v>35 plus</v>
      </c>
      <c r="W623" s="169" t="str">
        <f t="shared" ref="W623" si="72">U623</f>
        <v>% of all unemp</v>
      </c>
      <c r="X623" s="169" t="str">
        <f t="shared" ref="X623" si="73">V623</f>
        <v>35 plus</v>
      </c>
      <c r="Y623" s="169" t="str">
        <f t="shared" ref="Y623" si="74">W623</f>
        <v>% of all unemp</v>
      </c>
      <c r="Z623" s="168"/>
    </row>
    <row r="624" spans="1:26" s="12" customFormat="1" ht="13.5" customHeight="1">
      <c r="A624" s="7"/>
      <c r="B624" s="162">
        <v>42736</v>
      </c>
      <c r="C624" s="162">
        <v>42736</v>
      </c>
      <c r="D624" s="161">
        <v>42767</v>
      </c>
      <c r="E624" s="161">
        <v>42767</v>
      </c>
      <c r="F624" s="162">
        <v>42795</v>
      </c>
      <c r="G624" s="162">
        <v>42795</v>
      </c>
      <c r="H624" s="161">
        <v>42826</v>
      </c>
      <c r="I624" s="161">
        <v>42826</v>
      </c>
      <c r="J624" s="162">
        <v>42856</v>
      </c>
      <c r="K624" s="162">
        <v>42856</v>
      </c>
      <c r="L624" s="375">
        <v>42887</v>
      </c>
      <c r="M624" s="375">
        <v>42887</v>
      </c>
      <c r="N624" s="162">
        <v>42917</v>
      </c>
      <c r="O624" s="162">
        <v>42917</v>
      </c>
      <c r="P624" s="375">
        <v>42948</v>
      </c>
      <c r="Q624" s="375">
        <v>42948</v>
      </c>
      <c r="R624" s="162">
        <v>42979</v>
      </c>
      <c r="S624" s="162">
        <v>42979</v>
      </c>
      <c r="T624" s="375">
        <v>43009</v>
      </c>
      <c r="U624" s="375">
        <v>43009</v>
      </c>
      <c r="V624" s="162">
        <v>43040</v>
      </c>
      <c r="W624" s="162">
        <v>43040</v>
      </c>
      <c r="X624" s="258">
        <v>43077</v>
      </c>
      <c r="Y624" s="258">
        <v>43077</v>
      </c>
      <c r="Z624" s="7"/>
    </row>
    <row r="625" spans="1:26" s="12" customFormat="1" ht="13.5" customHeight="1">
      <c r="A625" s="20" t="s">
        <v>9</v>
      </c>
      <c r="B625" s="311">
        <v>408085</v>
      </c>
      <c r="C625" s="312">
        <v>54.599154424553795</v>
      </c>
      <c r="D625" s="114">
        <v>421300</v>
      </c>
      <c r="E625" s="115">
        <v>54.41711174688875</v>
      </c>
      <c r="F625" s="58">
        <v>428015</v>
      </c>
      <c r="G625" s="57">
        <v>54.079170141257926</v>
      </c>
      <c r="H625" s="114">
        <v>432850</v>
      </c>
      <c r="I625" s="115">
        <v>54.409583427608922</v>
      </c>
      <c r="J625" s="35">
        <v>430170</v>
      </c>
      <c r="K625" s="36">
        <v>54.724482072093274</v>
      </c>
      <c r="L625" s="379">
        <v>426185</v>
      </c>
      <c r="M625" s="378">
        <v>54.873369642190376</v>
      </c>
      <c r="N625" s="327">
        <v>422825</v>
      </c>
      <c r="O625" s="328">
        <v>54.705239256580604</v>
      </c>
      <c r="P625" s="381">
        <v>422745</v>
      </c>
      <c r="Q625" s="382">
        <v>54.534372218423869</v>
      </c>
      <c r="R625" s="58">
        <v>416720</v>
      </c>
      <c r="S625" s="57">
        <v>54.453627780863087</v>
      </c>
      <c r="T625" s="381">
        <v>416610</v>
      </c>
      <c r="U625" s="382">
        <v>54.83369967226924</v>
      </c>
      <c r="V625" s="35">
        <v>420125</v>
      </c>
      <c r="W625" s="36">
        <v>55.23672412206313</v>
      </c>
      <c r="X625" s="306">
        <v>430835</v>
      </c>
      <c r="Y625" s="307">
        <v>56.007877905465129</v>
      </c>
      <c r="Z625" s="20" t="s">
        <v>9</v>
      </c>
    </row>
    <row r="626" spans="1:26" s="12" customFormat="1" ht="13.5" customHeight="1">
      <c r="A626" s="20" t="s">
        <v>8</v>
      </c>
      <c r="B626" s="311">
        <v>424910</v>
      </c>
      <c r="C626" s="312">
        <v>54.495902322658431</v>
      </c>
      <c r="D626" s="114">
        <v>437970</v>
      </c>
      <c r="E626" s="115">
        <v>54.301655198065838</v>
      </c>
      <c r="F626" s="58">
        <v>444460</v>
      </c>
      <c r="G626" s="57">
        <v>53.981903200340078</v>
      </c>
      <c r="H626" s="114">
        <v>448955</v>
      </c>
      <c r="I626" s="115">
        <v>54.309182074963857</v>
      </c>
      <c r="J626" s="35">
        <v>445920</v>
      </c>
      <c r="K626" s="36">
        <v>54.629986952606721</v>
      </c>
      <c r="L626" s="379">
        <v>441560</v>
      </c>
      <c r="M626" s="378">
        <v>54.76679214392469</v>
      </c>
      <c r="N626" s="327">
        <v>438160</v>
      </c>
      <c r="O626" s="328">
        <v>54.563001612632078</v>
      </c>
      <c r="P626" s="381">
        <v>438295</v>
      </c>
      <c r="Q626" s="382">
        <v>54.395229348689433</v>
      </c>
      <c r="R626" s="58">
        <v>431960</v>
      </c>
      <c r="S626" s="57">
        <v>54.348263714141922</v>
      </c>
      <c r="T626" s="381">
        <v>431655</v>
      </c>
      <c r="U626" s="382">
        <v>54.738957860430901</v>
      </c>
      <c r="V626" s="35">
        <v>435000</v>
      </c>
      <c r="W626" s="36">
        <v>55.15894652752241</v>
      </c>
      <c r="X626" s="306">
        <v>446085</v>
      </c>
      <c r="Y626" s="307">
        <v>55.927007848348843</v>
      </c>
      <c r="Z626" s="20" t="s">
        <v>8</v>
      </c>
    </row>
    <row r="627" spans="1:26" s="12" customFormat="1" ht="13.5" customHeight="1">
      <c r="A627" s="20" t="s">
        <v>135</v>
      </c>
      <c r="B627" s="311">
        <v>35630</v>
      </c>
      <c r="C627" s="312">
        <v>55.150530144725643</v>
      </c>
      <c r="D627" s="114">
        <v>37115</v>
      </c>
      <c r="E627" s="115">
        <v>55.111738065186721</v>
      </c>
      <c r="F627" s="58">
        <v>37985</v>
      </c>
      <c r="G627" s="57">
        <v>54.903519549035195</v>
      </c>
      <c r="H627" s="114">
        <v>38150</v>
      </c>
      <c r="I627" s="115">
        <v>57.996351474612339</v>
      </c>
      <c r="J627" s="35">
        <v>38015</v>
      </c>
      <c r="K627" s="36">
        <v>58.547666718003995</v>
      </c>
      <c r="L627" s="379">
        <v>37645</v>
      </c>
      <c r="M627" s="378">
        <v>58.742295388936569</v>
      </c>
      <c r="N627" s="327">
        <v>37905</v>
      </c>
      <c r="O627" s="328">
        <v>58.904428904428904</v>
      </c>
      <c r="P627" s="381">
        <v>37895</v>
      </c>
      <c r="Q627" s="382">
        <v>58.552224969097658</v>
      </c>
      <c r="R627" s="58">
        <v>37515</v>
      </c>
      <c r="S627" s="57">
        <v>58.339164917191511</v>
      </c>
      <c r="T627" s="381">
        <v>38045</v>
      </c>
      <c r="U627" s="382">
        <v>58.643545279383424</v>
      </c>
      <c r="V627" s="35">
        <v>38375</v>
      </c>
      <c r="W627" s="36">
        <v>58.753731914567865</v>
      </c>
      <c r="X627" s="306">
        <v>39380</v>
      </c>
      <c r="Y627" s="307">
        <v>59.244772077629001</v>
      </c>
      <c r="Z627" s="20" t="s">
        <v>135</v>
      </c>
    </row>
    <row r="628" spans="1:26" s="12" customFormat="1" ht="13.5" customHeight="1">
      <c r="A628" s="20" t="s">
        <v>136</v>
      </c>
      <c r="B628" s="311">
        <v>23845</v>
      </c>
      <c r="C628" s="312">
        <v>54.119382660009073</v>
      </c>
      <c r="D628" s="114">
        <v>24875</v>
      </c>
      <c r="E628" s="115">
        <v>53.970492514645265</v>
      </c>
      <c r="F628" s="58">
        <v>25420</v>
      </c>
      <c r="G628" s="57">
        <v>53.61172624696826</v>
      </c>
      <c r="H628" s="114">
        <v>25680</v>
      </c>
      <c r="I628" s="115">
        <v>55.674796747967484</v>
      </c>
      <c r="J628" s="35">
        <v>25305</v>
      </c>
      <c r="K628" s="36">
        <v>56.096209266238084</v>
      </c>
      <c r="L628" s="379">
        <v>24720</v>
      </c>
      <c r="M628" s="378">
        <v>56.316209135436836</v>
      </c>
      <c r="N628" s="327">
        <v>24305</v>
      </c>
      <c r="O628" s="328">
        <v>55.950736648250462</v>
      </c>
      <c r="P628" s="381">
        <v>24115</v>
      </c>
      <c r="Q628" s="382">
        <v>55.494189391324355</v>
      </c>
      <c r="R628" s="58">
        <v>23785</v>
      </c>
      <c r="S628" s="57">
        <v>55.365456238361269</v>
      </c>
      <c r="T628" s="381">
        <v>23900</v>
      </c>
      <c r="U628" s="382">
        <v>55.516840882694538</v>
      </c>
      <c r="V628" s="35">
        <v>24575</v>
      </c>
      <c r="W628" s="36">
        <v>55.814217578923461</v>
      </c>
      <c r="X628" s="306">
        <v>25200</v>
      </c>
      <c r="Y628" s="307">
        <v>55.993778469058995</v>
      </c>
      <c r="Z628" s="20" t="s">
        <v>136</v>
      </c>
    </row>
    <row r="629" spans="1:26" s="12" customFormat="1" ht="13.5" customHeight="1">
      <c r="A629" s="20" t="s">
        <v>19</v>
      </c>
      <c r="B629" s="311">
        <v>150</v>
      </c>
      <c r="C629" s="312">
        <v>54.54545454545454</v>
      </c>
      <c r="D629" s="114">
        <v>160</v>
      </c>
      <c r="E629" s="115">
        <v>55.172413793103445</v>
      </c>
      <c r="F629" s="58">
        <v>155</v>
      </c>
      <c r="G629" s="57">
        <v>54.385964912280706</v>
      </c>
      <c r="H629" s="114">
        <v>160</v>
      </c>
      <c r="I629" s="115">
        <v>61.53846153846154</v>
      </c>
      <c r="J629" s="35">
        <v>160</v>
      </c>
      <c r="K629" s="36">
        <v>62.745098039215684</v>
      </c>
      <c r="L629" s="379">
        <v>170</v>
      </c>
      <c r="M629" s="378">
        <v>61.818181818181813</v>
      </c>
      <c r="N629" s="327">
        <v>175</v>
      </c>
      <c r="O629" s="328">
        <v>63.636363636363633</v>
      </c>
      <c r="P629" s="381">
        <v>155</v>
      </c>
      <c r="Q629" s="382">
        <v>62</v>
      </c>
      <c r="R629" s="58">
        <v>165</v>
      </c>
      <c r="S629" s="57">
        <v>64.705882352941174</v>
      </c>
      <c r="T629" s="381">
        <v>170</v>
      </c>
      <c r="U629" s="382">
        <v>68</v>
      </c>
      <c r="V629" s="35">
        <v>165</v>
      </c>
      <c r="W629" s="36">
        <v>64.705882352941174</v>
      </c>
      <c r="X629" s="306">
        <v>170</v>
      </c>
      <c r="Y629" s="307">
        <v>64.15094339622641</v>
      </c>
      <c r="Z629" s="20" t="s">
        <v>19</v>
      </c>
    </row>
    <row r="630" spans="1:26" s="12" customFormat="1" ht="13.5" customHeight="1">
      <c r="A630" s="20" t="s">
        <v>20</v>
      </c>
      <c r="B630" s="311">
        <v>200</v>
      </c>
      <c r="C630" s="312">
        <v>52.631578947368418</v>
      </c>
      <c r="D630" s="114">
        <v>220</v>
      </c>
      <c r="E630" s="115">
        <v>51.764705882352949</v>
      </c>
      <c r="F630" s="58">
        <v>225</v>
      </c>
      <c r="G630" s="57">
        <v>52.941176470588239</v>
      </c>
      <c r="H630" s="114">
        <v>210</v>
      </c>
      <c r="I630" s="115">
        <v>60.869565217391312</v>
      </c>
      <c r="J630" s="35">
        <v>195</v>
      </c>
      <c r="K630" s="36">
        <v>60</v>
      </c>
      <c r="L630" s="379">
        <v>200</v>
      </c>
      <c r="M630" s="378">
        <v>61.53846153846154</v>
      </c>
      <c r="N630" s="327">
        <v>200</v>
      </c>
      <c r="O630" s="328">
        <v>58.82352941176471</v>
      </c>
      <c r="P630" s="381">
        <v>185</v>
      </c>
      <c r="Q630" s="382">
        <v>57.8125</v>
      </c>
      <c r="R630" s="58">
        <v>170</v>
      </c>
      <c r="S630" s="57">
        <v>52.307692307692314</v>
      </c>
      <c r="T630" s="381">
        <v>165</v>
      </c>
      <c r="U630" s="382">
        <v>50.769230769230766</v>
      </c>
      <c r="V630" s="35">
        <v>170</v>
      </c>
      <c r="W630" s="36">
        <v>52.307692307692314</v>
      </c>
      <c r="X630" s="306">
        <v>185</v>
      </c>
      <c r="Y630" s="307">
        <v>56.92307692307692</v>
      </c>
      <c r="Z630" s="20" t="s">
        <v>20</v>
      </c>
    </row>
    <row r="631" spans="1:26" s="12" customFormat="1" ht="13.5" customHeight="1">
      <c r="A631" s="20" t="s">
        <v>21</v>
      </c>
      <c r="B631" s="311">
        <v>145</v>
      </c>
      <c r="C631" s="312">
        <v>49.152542372881356</v>
      </c>
      <c r="D631" s="114">
        <v>145</v>
      </c>
      <c r="E631" s="115">
        <v>50</v>
      </c>
      <c r="F631" s="58">
        <v>160</v>
      </c>
      <c r="G631" s="57">
        <v>51.612903225806448</v>
      </c>
      <c r="H631" s="114">
        <v>165</v>
      </c>
      <c r="I631" s="115">
        <v>60</v>
      </c>
      <c r="J631" s="35">
        <v>160</v>
      </c>
      <c r="K631" s="36">
        <v>61.53846153846154</v>
      </c>
      <c r="L631" s="379">
        <v>150</v>
      </c>
      <c r="M631" s="378">
        <v>60</v>
      </c>
      <c r="N631" s="327">
        <v>150</v>
      </c>
      <c r="O631" s="328">
        <v>57.692307692307686</v>
      </c>
      <c r="P631" s="381">
        <v>150</v>
      </c>
      <c r="Q631" s="382">
        <v>55.555555555555557</v>
      </c>
      <c r="R631" s="58">
        <v>155</v>
      </c>
      <c r="S631" s="57">
        <v>60.784313725490193</v>
      </c>
      <c r="T631" s="381">
        <v>165</v>
      </c>
      <c r="U631" s="382">
        <v>57.894736842105267</v>
      </c>
      <c r="V631" s="35">
        <v>185</v>
      </c>
      <c r="W631" s="36">
        <v>58.730158730158735</v>
      </c>
      <c r="X631" s="306">
        <v>195</v>
      </c>
      <c r="Y631" s="307">
        <v>60</v>
      </c>
      <c r="Z631" s="20" t="s">
        <v>21</v>
      </c>
    </row>
    <row r="632" spans="1:26" s="12" customFormat="1" ht="13.5" customHeight="1">
      <c r="A632" s="20" t="s">
        <v>22</v>
      </c>
      <c r="B632" s="311">
        <v>130</v>
      </c>
      <c r="C632" s="312">
        <v>57.777777777777771</v>
      </c>
      <c r="D632" s="114">
        <v>135</v>
      </c>
      <c r="E632" s="115">
        <v>57.446808510638306</v>
      </c>
      <c r="F632" s="58">
        <v>130</v>
      </c>
      <c r="G632" s="57">
        <v>55.319148936170215</v>
      </c>
      <c r="H632" s="114">
        <v>125</v>
      </c>
      <c r="I632" s="115">
        <v>58.139534883720934</v>
      </c>
      <c r="J632" s="35">
        <v>125</v>
      </c>
      <c r="K632" s="36">
        <v>59.523809523809526</v>
      </c>
      <c r="L632" s="379">
        <v>125</v>
      </c>
      <c r="M632" s="378">
        <v>62.5</v>
      </c>
      <c r="N632" s="327">
        <v>115</v>
      </c>
      <c r="O632" s="328">
        <v>63.888888888888886</v>
      </c>
      <c r="P632" s="381">
        <v>110</v>
      </c>
      <c r="Q632" s="382">
        <v>61.111111111111114</v>
      </c>
      <c r="R632" s="58">
        <v>115</v>
      </c>
      <c r="S632" s="57">
        <v>63.888888888888886</v>
      </c>
      <c r="T632" s="381">
        <v>100</v>
      </c>
      <c r="U632" s="382">
        <v>58.82352941176471</v>
      </c>
      <c r="V632" s="35">
        <v>105</v>
      </c>
      <c r="W632" s="36">
        <v>60</v>
      </c>
      <c r="X632" s="306">
        <v>120</v>
      </c>
      <c r="Y632" s="307">
        <v>60</v>
      </c>
      <c r="Z632" s="20" t="s">
        <v>22</v>
      </c>
    </row>
    <row r="633" spans="1:26" s="12" customFormat="1" ht="13.5" customHeight="1">
      <c r="A633" s="20" t="s">
        <v>23</v>
      </c>
      <c r="B633" s="311">
        <v>240</v>
      </c>
      <c r="C633" s="312">
        <v>53.932584269662918</v>
      </c>
      <c r="D633" s="114">
        <v>245</v>
      </c>
      <c r="E633" s="115">
        <v>55.056179775280903</v>
      </c>
      <c r="F633" s="58">
        <v>250</v>
      </c>
      <c r="G633" s="57">
        <v>54.347826086956516</v>
      </c>
      <c r="H633" s="114">
        <v>240</v>
      </c>
      <c r="I633" s="115">
        <v>59.259259259259252</v>
      </c>
      <c r="J633" s="35">
        <v>225</v>
      </c>
      <c r="K633" s="36">
        <v>60.810810810810814</v>
      </c>
      <c r="L633" s="379">
        <v>220</v>
      </c>
      <c r="M633" s="378">
        <v>61.111111111111114</v>
      </c>
      <c r="N633" s="327">
        <v>225</v>
      </c>
      <c r="O633" s="328">
        <v>60</v>
      </c>
      <c r="P633" s="381">
        <v>225</v>
      </c>
      <c r="Q633" s="382">
        <v>62.5</v>
      </c>
      <c r="R633" s="58">
        <v>210</v>
      </c>
      <c r="S633" s="57">
        <v>59.154929577464785</v>
      </c>
      <c r="T633" s="381">
        <v>245</v>
      </c>
      <c r="U633" s="382">
        <v>60.493827160493829</v>
      </c>
      <c r="V633" s="35">
        <v>265</v>
      </c>
      <c r="W633" s="36">
        <v>61.627906976744185</v>
      </c>
      <c r="X633" s="306">
        <v>270</v>
      </c>
      <c r="Y633" s="307">
        <v>59.340659340659343</v>
      </c>
      <c r="Z633" s="20" t="s">
        <v>23</v>
      </c>
    </row>
    <row r="634" spans="1:26" s="12" customFormat="1" ht="13.5" customHeight="1">
      <c r="A634" s="20" t="s">
        <v>24</v>
      </c>
      <c r="B634" s="311">
        <v>360</v>
      </c>
      <c r="C634" s="312">
        <v>52.554744525547449</v>
      </c>
      <c r="D634" s="114">
        <v>355</v>
      </c>
      <c r="E634" s="115">
        <v>51.449275362318836</v>
      </c>
      <c r="F634" s="58">
        <v>330</v>
      </c>
      <c r="G634" s="57">
        <v>50.769230769230766</v>
      </c>
      <c r="H634" s="114">
        <v>345</v>
      </c>
      <c r="I634" s="115">
        <v>56.09756097560976</v>
      </c>
      <c r="J634" s="35">
        <v>340</v>
      </c>
      <c r="K634" s="36">
        <v>58.620689655172406</v>
      </c>
      <c r="L634" s="379">
        <v>315</v>
      </c>
      <c r="M634" s="378">
        <v>57.798165137614674</v>
      </c>
      <c r="N634" s="327">
        <v>305</v>
      </c>
      <c r="O634" s="328">
        <v>58.095238095238102</v>
      </c>
      <c r="P634" s="381">
        <v>285</v>
      </c>
      <c r="Q634" s="382">
        <v>56.435643564356432</v>
      </c>
      <c r="R634" s="58">
        <v>280</v>
      </c>
      <c r="S634" s="57">
        <v>56.000000000000007</v>
      </c>
      <c r="T634" s="381">
        <v>300</v>
      </c>
      <c r="U634" s="382">
        <v>57.692307692307686</v>
      </c>
      <c r="V634" s="35">
        <v>340</v>
      </c>
      <c r="W634" s="36">
        <v>60.176991150442483</v>
      </c>
      <c r="X634" s="306">
        <v>375</v>
      </c>
      <c r="Y634" s="307">
        <v>60</v>
      </c>
      <c r="Z634" s="20" t="s">
        <v>24</v>
      </c>
    </row>
    <row r="635" spans="1:26" s="12" customFormat="1" ht="13.5" customHeight="1">
      <c r="A635" s="20" t="s">
        <v>17</v>
      </c>
      <c r="B635" s="311">
        <v>1245</v>
      </c>
      <c r="C635" s="312">
        <v>57.638888888888886</v>
      </c>
      <c r="D635" s="114">
        <v>1345</v>
      </c>
      <c r="E635" s="115">
        <v>57.601713062098504</v>
      </c>
      <c r="F635" s="58">
        <v>1370</v>
      </c>
      <c r="G635" s="57">
        <v>57.684210526315795</v>
      </c>
      <c r="H635" s="114">
        <v>1370</v>
      </c>
      <c r="I635" s="115">
        <v>62.131519274376416</v>
      </c>
      <c r="J635" s="35">
        <v>1335</v>
      </c>
      <c r="K635" s="36">
        <v>62.82352941176471</v>
      </c>
      <c r="L635" s="379">
        <v>1325</v>
      </c>
      <c r="M635" s="378">
        <v>63.855421686746979</v>
      </c>
      <c r="N635" s="327">
        <v>1220</v>
      </c>
      <c r="O635" s="328">
        <v>61.772151898734172</v>
      </c>
      <c r="P635" s="381">
        <v>1185</v>
      </c>
      <c r="Q635" s="382">
        <v>61.398963730569946</v>
      </c>
      <c r="R635" s="58">
        <v>1170</v>
      </c>
      <c r="S635" s="57">
        <v>61.096605744125334</v>
      </c>
      <c r="T635" s="381">
        <v>1180</v>
      </c>
      <c r="U635" s="382">
        <v>62.43386243386243</v>
      </c>
      <c r="V635" s="35">
        <v>1220</v>
      </c>
      <c r="W635" s="36">
        <v>63.874345549738223</v>
      </c>
      <c r="X635" s="306">
        <v>1225</v>
      </c>
      <c r="Y635" s="307">
        <v>62.820512820512818</v>
      </c>
      <c r="Z635" s="20" t="s">
        <v>17</v>
      </c>
    </row>
    <row r="636" spans="1:26" s="12" customFormat="1" ht="13.5" customHeight="1">
      <c r="A636" s="20" t="s">
        <v>137</v>
      </c>
      <c r="B636" s="311">
        <v>1215</v>
      </c>
      <c r="C636" s="312">
        <v>53.056768558951958</v>
      </c>
      <c r="D636" s="114">
        <v>1255</v>
      </c>
      <c r="E636" s="115">
        <v>53.065539112050743</v>
      </c>
      <c r="F636" s="58">
        <v>1250</v>
      </c>
      <c r="G636" s="57">
        <v>52.854122621564478</v>
      </c>
      <c r="H636" s="114">
        <v>1250</v>
      </c>
      <c r="I636" s="115">
        <v>58.82352941176471</v>
      </c>
      <c r="J636" s="35">
        <v>1210</v>
      </c>
      <c r="K636" s="36">
        <v>60.349127182044896</v>
      </c>
      <c r="L636" s="379">
        <v>1190</v>
      </c>
      <c r="M636" s="378">
        <v>60.406091370558379</v>
      </c>
      <c r="N636" s="327">
        <v>1185</v>
      </c>
      <c r="O636" s="328">
        <v>60</v>
      </c>
      <c r="P636" s="381">
        <v>1115</v>
      </c>
      <c r="Q636" s="382">
        <v>58.684210526315795</v>
      </c>
      <c r="R636" s="58">
        <v>1100</v>
      </c>
      <c r="S636" s="57">
        <v>58.82352941176471</v>
      </c>
      <c r="T636" s="381">
        <v>1150</v>
      </c>
      <c r="U636" s="382">
        <v>58.524173027989825</v>
      </c>
      <c r="V636" s="35">
        <v>1225</v>
      </c>
      <c r="W636" s="36">
        <v>59.322033898305079</v>
      </c>
      <c r="X636" s="306">
        <v>1305</v>
      </c>
      <c r="Y636" s="307">
        <v>59.862385321100916</v>
      </c>
      <c r="Z636" s="20" t="s">
        <v>137</v>
      </c>
    </row>
    <row r="637" spans="1:26" s="12" customFormat="1" ht="13.5" customHeight="1">
      <c r="A637" s="20" t="s">
        <v>18</v>
      </c>
      <c r="B637" s="311">
        <v>610</v>
      </c>
      <c r="C637" s="312">
        <v>53.04347826086957</v>
      </c>
      <c r="D637" s="114">
        <v>625</v>
      </c>
      <c r="E637" s="115">
        <v>52.52100840336135</v>
      </c>
      <c r="F637" s="58">
        <v>625</v>
      </c>
      <c r="G637" s="57">
        <v>52.742616033755276</v>
      </c>
      <c r="H637" s="114">
        <v>610</v>
      </c>
      <c r="I637" s="115">
        <v>56.744186046511622</v>
      </c>
      <c r="J637" s="35">
        <v>610</v>
      </c>
      <c r="K637" s="36">
        <v>57.276995305164327</v>
      </c>
      <c r="L637" s="379">
        <v>605</v>
      </c>
      <c r="M637" s="378">
        <v>58.737864077669897</v>
      </c>
      <c r="N637" s="327">
        <v>585</v>
      </c>
      <c r="O637" s="328">
        <v>57.635467980295566</v>
      </c>
      <c r="P637" s="381">
        <v>560</v>
      </c>
      <c r="Q637" s="382">
        <v>56.56565656565656</v>
      </c>
      <c r="R637" s="58">
        <v>555</v>
      </c>
      <c r="S637" s="57">
        <v>56.632653061224488</v>
      </c>
      <c r="T637" s="381">
        <v>525</v>
      </c>
      <c r="U637" s="382">
        <v>56.756756756756758</v>
      </c>
      <c r="V637" s="35">
        <v>555</v>
      </c>
      <c r="W637" s="36">
        <v>59.358288770053477</v>
      </c>
      <c r="X637" s="306">
        <v>615</v>
      </c>
      <c r="Y637" s="307">
        <v>59.708737864077662</v>
      </c>
      <c r="Z637" s="20" t="s">
        <v>18</v>
      </c>
    </row>
    <row r="638" spans="1:26" s="12" customFormat="1" ht="13.5" customHeight="1">
      <c r="A638" s="7" t="s">
        <v>35</v>
      </c>
      <c r="B638" s="311">
        <v>3075</v>
      </c>
      <c r="C638" s="312">
        <v>54.861730597680648</v>
      </c>
      <c r="D638" s="114">
        <v>3240</v>
      </c>
      <c r="E638" s="115">
        <v>54.82233502538071</v>
      </c>
      <c r="F638" s="58">
        <v>3240</v>
      </c>
      <c r="G638" s="57">
        <v>54.683544303797468</v>
      </c>
      <c r="H638" s="114">
        <v>3225</v>
      </c>
      <c r="I638" s="115">
        <v>59.777571825764596</v>
      </c>
      <c r="J638" s="35">
        <v>3160</v>
      </c>
      <c r="K638" s="36">
        <v>60.710854947166183</v>
      </c>
      <c r="L638" s="379">
        <v>3115</v>
      </c>
      <c r="M638" s="378">
        <v>61.500493583415597</v>
      </c>
      <c r="N638" s="327">
        <v>2990</v>
      </c>
      <c r="O638" s="328">
        <v>60.160965794768615</v>
      </c>
      <c r="P638" s="381">
        <v>2860</v>
      </c>
      <c r="Q638" s="382">
        <v>59.274611398963728</v>
      </c>
      <c r="R638" s="58">
        <v>2830</v>
      </c>
      <c r="S638" s="57">
        <v>59.329140461215935</v>
      </c>
      <c r="T638" s="381">
        <v>2850</v>
      </c>
      <c r="U638" s="382">
        <v>59.74842767295597</v>
      </c>
      <c r="V638" s="35">
        <v>3005</v>
      </c>
      <c r="W638" s="36">
        <v>61.077235772357717</v>
      </c>
      <c r="X638" s="306">
        <v>3140</v>
      </c>
      <c r="Y638" s="307">
        <v>60.911736178467514</v>
      </c>
      <c r="Z638" s="7" t="s">
        <v>35</v>
      </c>
    </row>
    <row r="639" spans="1:26" s="163" customFormat="1" ht="13.5" customHeight="1">
      <c r="A639" s="313"/>
      <c r="B639" s="314"/>
      <c r="C639" s="315"/>
      <c r="D639" s="314"/>
      <c r="E639" s="315"/>
      <c r="F639" s="314"/>
      <c r="G639" s="315"/>
      <c r="H639" s="314"/>
      <c r="I639" s="315"/>
      <c r="J639" s="314"/>
      <c r="K639" s="315"/>
      <c r="L639" s="314"/>
      <c r="M639" s="315"/>
      <c r="N639" s="314"/>
      <c r="O639" s="315"/>
      <c r="P639" s="314"/>
      <c r="Q639" s="315"/>
      <c r="R639" s="314"/>
      <c r="S639" s="315"/>
      <c r="T639" s="314"/>
      <c r="U639" s="315"/>
      <c r="V639" s="314"/>
      <c r="W639" s="315"/>
      <c r="X639" s="316"/>
      <c r="Y639" s="317"/>
      <c r="Z639" s="313"/>
    </row>
    <row r="640" spans="1:26" s="166" customFormat="1" ht="13.5" customHeight="1">
      <c r="A640" s="167" t="s">
        <v>148</v>
      </c>
      <c r="B640" s="168" t="s">
        <v>145</v>
      </c>
      <c r="C640" s="168" t="s">
        <v>144</v>
      </c>
      <c r="D640" s="168" t="s">
        <v>145</v>
      </c>
      <c r="E640" s="168" t="s">
        <v>144</v>
      </c>
      <c r="F640" s="168" t="s">
        <v>145</v>
      </c>
      <c r="G640" s="168" t="s">
        <v>144</v>
      </c>
      <c r="H640" s="168" t="s">
        <v>145</v>
      </c>
      <c r="I640" s="168" t="s">
        <v>144</v>
      </c>
      <c r="J640" s="168" t="s">
        <v>145</v>
      </c>
      <c r="K640" s="168" t="s">
        <v>144</v>
      </c>
      <c r="L640" s="168" t="s">
        <v>145</v>
      </c>
      <c r="M640" s="168" t="s">
        <v>144</v>
      </c>
      <c r="N640" s="169" t="str">
        <f t="shared" ref="N640" si="75">L640</f>
        <v>35 plus</v>
      </c>
      <c r="O640" s="169" t="str">
        <f t="shared" ref="O640" si="76">M640</f>
        <v>% of all unemp</v>
      </c>
      <c r="P640" s="169" t="str">
        <f t="shared" ref="P640" si="77">N640</f>
        <v>35 plus</v>
      </c>
      <c r="Q640" s="169" t="str">
        <f t="shared" ref="Q640" si="78">O640</f>
        <v>% of all unemp</v>
      </c>
      <c r="R640" s="169" t="str">
        <f t="shared" ref="R640" si="79">P640</f>
        <v>35 plus</v>
      </c>
      <c r="S640" s="169" t="str">
        <f t="shared" ref="S640" si="80">Q640</f>
        <v>% of all unemp</v>
      </c>
      <c r="T640" s="169" t="str">
        <f t="shared" ref="T640" si="81">R640</f>
        <v>35 plus</v>
      </c>
      <c r="U640" s="169" t="str">
        <f t="shared" ref="U640" si="82">S640</f>
        <v>% of all unemp</v>
      </c>
      <c r="V640" s="169" t="str">
        <f t="shared" ref="V640" si="83">T640</f>
        <v>35 plus</v>
      </c>
      <c r="W640" s="169" t="str">
        <f t="shared" ref="W640" si="84">U640</f>
        <v>% of all unemp</v>
      </c>
      <c r="X640" s="169" t="str">
        <f t="shared" ref="X640" si="85">V640</f>
        <v>35 plus</v>
      </c>
      <c r="Y640" s="169" t="str">
        <f t="shared" ref="Y640" si="86">W640</f>
        <v>% of all unemp</v>
      </c>
      <c r="Z640" s="168"/>
    </row>
    <row r="641" spans="1:26" s="12" customFormat="1" ht="13.5" customHeight="1">
      <c r="A641" s="7"/>
      <c r="B641" s="162">
        <v>43101</v>
      </c>
      <c r="C641" s="162">
        <v>43101</v>
      </c>
      <c r="D641" s="161">
        <v>43132</v>
      </c>
      <c r="E641" s="161">
        <v>43132</v>
      </c>
      <c r="F641" s="162">
        <v>43160</v>
      </c>
      <c r="G641" s="162">
        <v>43160</v>
      </c>
      <c r="H641" s="161">
        <v>43191</v>
      </c>
      <c r="I641" s="161">
        <v>43191</v>
      </c>
      <c r="J641" s="162">
        <v>43221</v>
      </c>
      <c r="K641" s="162">
        <v>43221</v>
      </c>
      <c r="L641" s="375">
        <v>43252</v>
      </c>
      <c r="M641" s="375">
        <v>43252</v>
      </c>
      <c r="N641" s="162">
        <v>43282</v>
      </c>
      <c r="O641" s="162">
        <v>43282</v>
      </c>
      <c r="P641" s="375">
        <v>43313</v>
      </c>
      <c r="Q641" s="375">
        <v>43313</v>
      </c>
      <c r="R641" s="162">
        <v>43344</v>
      </c>
      <c r="S641" s="162">
        <v>43344</v>
      </c>
      <c r="T641" s="375">
        <v>43374</v>
      </c>
      <c r="U641" s="375">
        <v>43374</v>
      </c>
      <c r="V641" s="162">
        <v>43405</v>
      </c>
      <c r="W641" s="162">
        <v>43405</v>
      </c>
      <c r="X641" s="258">
        <v>43442</v>
      </c>
      <c r="Y641" s="258">
        <v>43442</v>
      </c>
      <c r="Z641" s="7"/>
    </row>
    <row r="642" spans="1:26" s="12" customFormat="1" ht="13.5" customHeight="1">
      <c r="A642" s="20" t="s">
        <v>9</v>
      </c>
      <c r="B642" s="311">
        <v>447020</v>
      </c>
      <c r="C642" s="312">
        <v>56.093811761605693</v>
      </c>
      <c r="D642" s="114">
        <v>467785</v>
      </c>
      <c r="E642" s="115">
        <v>55.656886541024178</v>
      </c>
      <c r="F642" s="58">
        <v>476965</v>
      </c>
      <c r="G642" s="57">
        <v>55.422701735427239</v>
      </c>
      <c r="H642" s="114">
        <v>497810</v>
      </c>
      <c r="I642" s="115">
        <v>55.574347896467224</v>
      </c>
      <c r="J642" s="35">
        <v>488645</v>
      </c>
      <c r="K642" s="36">
        <v>55.82951059417649</v>
      </c>
      <c r="L642" s="379">
        <v>487880</v>
      </c>
      <c r="M642" s="378">
        <v>55.977786956721275</v>
      </c>
      <c r="N642" s="327">
        <v>489145</v>
      </c>
      <c r="O642" s="328">
        <v>55.890468872295571</v>
      </c>
      <c r="P642" s="381">
        <v>496370</v>
      </c>
      <c r="Q642" s="382">
        <v>55.802005576041012</v>
      </c>
      <c r="R642" s="58">
        <v>502485</v>
      </c>
      <c r="S642" s="57">
        <v>55.687806499875322</v>
      </c>
      <c r="T642" s="381">
        <v>510795</v>
      </c>
      <c r="U642" s="382">
        <v>55.600970958331516</v>
      </c>
      <c r="V642" s="58">
        <v>521005</v>
      </c>
      <c r="W642" s="57">
        <v>55.74</v>
      </c>
      <c r="X642" s="306">
        <v>534135</v>
      </c>
      <c r="Y642" s="307">
        <v>55.84148789361435</v>
      </c>
      <c r="Z642" s="20" t="s">
        <v>9</v>
      </c>
    </row>
    <row r="643" spans="1:26" s="12" customFormat="1" ht="13.5" customHeight="1">
      <c r="A643" s="20" t="s">
        <v>8</v>
      </c>
      <c r="B643" s="311">
        <v>462570</v>
      </c>
      <c r="C643" s="312">
        <v>56.016130204170601</v>
      </c>
      <c r="D643" s="114">
        <v>483510</v>
      </c>
      <c r="E643" s="115">
        <v>55.583528762587939</v>
      </c>
      <c r="F643" s="58">
        <v>492750</v>
      </c>
      <c r="G643" s="57">
        <v>55.37636825425367</v>
      </c>
      <c r="H643" s="114">
        <v>513605</v>
      </c>
      <c r="I643" s="115">
        <v>55.541076854865743</v>
      </c>
      <c r="J643" s="35">
        <v>504165</v>
      </c>
      <c r="K643" s="36">
        <v>55.794843986033712</v>
      </c>
      <c r="L643" s="379">
        <v>503080</v>
      </c>
      <c r="M643" s="378">
        <v>55.938488566679077</v>
      </c>
      <c r="N643" s="327">
        <v>504490</v>
      </c>
      <c r="O643" s="328">
        <v>55.846261990026072</v>
      </c>
      <c r="P643" s="381">
        <v>511880</v>
      </c>
      <c r="Q643" s="382">
        <v>55.738186886477607</v>
      </c>
      <c r="R643" s="58">
        <v>517710</v>
      </c>
      <c r="S643" s="57">
        <v>55.637231195795856</v>
      </c>
      <c r="T643" s="381">
        <v>526395</v>
      </c>
      <c r="U643" s="382">
        <v>55.549751480039255</v>
      </c>
      <c r="V643" s="58">
        <v>536195</v>
      </c>
      <c r="W643" s="57">
        <v>55.72</v>
      </c>
      <c r="X643" s="306">
        <v>549960</v>
      </c>
      <c r="Y643" s="307">
        <v>55.823301325646078</v>
      </c>
      <c r="Z643" s="20" t="s">
        <v>8</v>
      </c>
    </row>
    <row r="644" spans="1:26" s="12" customFormat="1" ht="13.5" customHeight="1">
      <c r="A644" s="20" t="s">
        <v>135</v>
      </c>
      <c r="B644" s="311">
        <v>41050</v>
      </c>
      <c r="C644" s="312">
        <v>59.128555995678788</v>
      </c>
      <c r="D644" s="114">
        <v>43225</v>
      </c>
      <c r="E644" s="115">
        <v>58.833537498298625</v>
      </c>
      <c r="F644" s="58">
        <v>43575</v>
      </c>
      <c r="G644" s="57">
        <v>58.423275457531673</v>
      </c>
      <c r="H644" s="114">
        <v>45300</v>
      </c>
      <c r="I644" s="115">
        <v>58.470474346563407</v>
      </c>
      <c r="J644" s="35">
        <v>44410</v>
      </c>
      <c r="K644" s="36">
        <v>58.930467091295114</v>
      </c>
      <c r="L644" s="379">
        <v>43890</v>
      </c>
      <c r="M644" s="378">
        <v>59.103151090762182</v>
      </c>
      <c r="N644" s="327">
        <v>44095</v>
      </c>
      <c r="O644" s="328">
        <v>59.017600214147095</v>
      </c>
      <c r="P644" s="381">
        <v>45015</v>
      </c>
      <c r="Q644" s="382">
        <v>58.935585231736056</v>
      </c>
      <c r="R644" s="58">
        <v>45815</v>
      </c>
      <c r="S644" s="57">
        <v>58.426321494611997</v>
      </c>
      <c r="T644" s="381">
        <v>46820</v>
      </c>
      <c r="U644" s="382">
        <v>58.017348203221808</v>
      </c>
      <c r="V644" s="58">
        <v>48010</v>
      </c>
      <c r="W644" s="57">
        <v>58.01</v>
      </c>
      <c r="X644" s="306">
        <v>49710</v>
      </c>
      <c r="Y644" s="307">
        <v>58.028366310628613</v>
      </c>
      <c r="Z644" s="20" t="s">
        <v>135</v>
      </c>
    </row>
    <row r="645" spans="1:26" s="12" customFormat="1" ht="13.5" customHeight="1">
      <c r="A645" s="20" t="s">
        <v>136</v>
      </c>
      <c r="B645" s="311">
        <v>26390</v>
      </c>
      <c r="C645" s="312">
        <v>56.07139062997981</v>
      </c>
      <c r="D645" s="114">
        <v>27980</v>
      </c>
      <c r="E645" s="115">
        <v>55.999199439607729</v>
      </c>
      <c r="F645" s="58">
        <v>28590</v>
      </c>
      <c r="G645" s="57">
        <v>55.676728334956181</v>
      </c>
      <c r="H645" s="114">
        <v>30930</v>
      </c>
      <c r="I645" s="115">
        <v>55.992034757422161</v>
      </c>
      <c r="J645" s="35">
        <v>29685</v>
      </c>
      <c r="K645" s="36">
        <v>56.629149179702395</v>
      </c>
      <c r="L645" s="379">
        <v>29470</v>
      </c>
      <c r="M645" s="378">
        <v>56.602324018054354</v>
      </c>
      <c r="N645" s="327">
        <v>29965</v>
      </c>
      <c r="O645" s="328">
        <v>56.703567035670353</v>
      </c>
      <c r="P645" s="381">
        <v>30615</v>
      </c>
      <c r="Q645" s="382">
        <v>56.412382531785518</v>
      </c>
      <c r="R645" s="58">
        <v>30880</v>
      </c>
      <c r="S645" s="57">
        <v>56.130146323729889</v>
      </c>
      <c r="T645" s="381">
        <v>31610</v>
      </c>
      <c r="U645" s="382">
        <v>55.798764342453666</v>
      </c>
      <c r="V645" s="58">
        <v>32870</v>
      </c>
      <c r="W645" s="57">
        <v>55.79</v>
      </c>
      <c r="X645" s="306">
        <v>34025</v>
      </c>
      <c r="Y645" s="307">
        <v>55.619125459746634</v>
      </c>
      <c r="Z645" s="20" t="s">
        <v>136</v>
      </c>
    </row>
    <row r="646" spans="1:26" s="12" customFormat="1" ht="13.5" customHeight="1">
      <c r="A646" s="20" t="s">
        <v>19</v>
      </c>
      <c r="B646" s="311">
        <v>165</v>
      </c>
      <c r="C646" s="312">
        <v>63.46153846153846</v>
      </c>
      <c r="D646" s="114">
        <v>165</v>
      </c>
      <c r="E646" s="115">
        <v>62.264150943396224</v>
      </c>
      <c r="F646" s="58">
        <v>170</v>
      </c>
      <c r="G646" s="57">
        <v>60.714285714285708</v>
      </c>
      <c r="H646" s="114">
        <v>190</v>
      </c>
      <c r="I646" s="115">
        <v>58.461538461538467</v>
      </c>
      <c r="J646" s="35">
        <v>195</v>
      </c>
      <c r="K646" s="36">
        <v>60.9375</v>
      </c>
      <c r="L646" s="379">
        <v>205</v>
      </c>
      <c r="M646" s="378">
        <v>61.194029850746269</v>
      </c>
      <c r="N646" s="327">
        <v>220</v>
      </c>
      <c r="O646" s="328">
        <v>61.111111111111114</v>
      </c>
      <c r="P646" s="381">
        <v>225</v>
      </c>
      <c r="Q646" s="382">
        <v>61.643835616438359</v>
      </c>
      <c r="R646" s="58">
        <v>235</v>
      </c>
      <c r="S646" s="57">
        <v>61.842105263157897</v>
      </c>
      <c r="T646" s="381">
        <v>230</v>
      </c>
      <c r="U646" s="382">
        <v>60.526315789473685</v>
      </c>
      <c r="V646" s="58">
        <v>235</v>
      </c>
      <c r="W646" s="57">
        <v>59.49</v>
      </c>
      <c r="X646" s="306">
        <v>230</v>
      </c>
      <c r="Y646" s="307">
        <v>57.499999999999993</v>
      </c>
      <c r="Z646" s="20" t="s">
        <v>19</v>
      </c>
    </row>
    <row r="647" spans="1:26" s="12" customFormat="1" ht="13.5" customHeight="1">
      <c r="A647" s="20" t="s">
        <v>20</v>
      </c>
      <c r="B647" s="311">
        <v>195</v>
      </c>
      <c r="C647" s="312">
        <v>54.929577464788736</v>
      </c>
      <c r="D647" s="114">
        <v>195</v>
      </c>
      <c r="E647" s="115">
        <v>54.929577464788736</v>
      </c>
      <c r="F647" s="58">
        <v>215</v>
      </c>
      <c r="G647" s="57">
        <v>57.333333333333336</v>
      </c>
      <c r="H647" s="114">
        <v>230</v>
      </c>
      <c r="I647" s="115">
        <v>54.761904761904766</v>
      </c>
      <c r="J647" s="35">
        <v>230</v>
      </c>
      <c r="K647" s="36">
        <v>56.09756097560976</v>
      </c>
      <c r="L647" s="379">
        <v>235</v>
      </c>
      <c r="M647" s="378">
        <v>55.952380952380956</v>
      </c>
      <c r="N647" s="327">
        <v>275</v>
      </c>
      <c r="O647" s="328">
        <v>57.894736842105267</v>
      </c>
      <c r="P647" s="381">
        <v>255</v>
      </c>
      <c r="Q647" s="382">
        <v>57.303370786516851</v>
      </c>
      <c r="R647" s="58">
        <v>265</v>
      </c>
      <c r="S647" s="57">
        <v>58.241758241758248</v>
      </c>
      <c r="T647" s="381">
        <v>245</v>
      </c>
      <c r="U647" s="382">
        <v>55.056179775280903</v>
      </c>
      <c r="V647" s="58">
        <v>275</v>
      </c>
      <c r="W647" s="57">
        <v>57.89</v>
      </c>
      <c r="X647" s="306">
        <v>270</v>
      </c>
      <c r="Y647" s="307">
        <v>55.670103092783506</v>
      </c>
      <c r="Z647" s="20" t="s">
        <v>20</v>
      </c>
    </row>
    <row r="648" spans="1:26" s="12" customFormat="1" ht="13.5" customHeight="1">
      <c r="A648" s="20" t="s">
        <v>21</v>
      </c>
      <c r="B648" s="311">
        <v>200</v>
      </c>
      <c r="C648" s="312">
        <v>58.82352941176471</v>
      </c>
      <c r="D648" s="114">
        <v>205</v>
      </c>
      <c r="E648" s="115">
        <v>56.164383561643838</v>
      </c>
      <c r="F648" s="58">
        <v>215</v>
      </c>
      <c r="G648" s="57">
        <v>57.333333333333336</v>
      </c>
      <c r="H648" s="114">
        <v>255</v>
      </c>
      <c r="I648" s="115">
        <v>57.303370786516851</v>
      </c>
      <c r="J648" s="35">
        <v>260</v>
      </c>
      <c r="K648" s="36">
        <v>61.176470588235297</v>
      </c>
      <c r="L648" s="379">
        <v>275</v>
      </c>
      <c r="M648" s="378">
        <v>63.953488372093027</v>
      </c>
      <c r="N648" s="327">
        <v>295</v>
      </c>
      <c r="O648" s="328">
        <v>64.835164835164832</v>
      </c>
      <c r="P648" s="381">
        <v>290</v>
      </c>
      <c r="Q648" s="382">
        <v>61.702127659574465</v>
      </c>
      <c r="R648" s="58">
        <v>300</v>
      </c>
      <c r="S648" s="57">
        <v>60.606060606060609</v>
      </c>
      <c r="T648" s="381">
        <v>300</v>
      </c>
      <c r="U648" s="382">
        <v>59.405940594059402</v>
      </c>
      <c r="V648" s="58">
        <v>305</v>
      </c>
      <c r="W648" s="57">
        <v>59.8</v>
      </c>
      <c r="X648" s="306">
        <v>310</v>
      </c>
      <c r="Y648" s="307">
        <v>60.784313725490193</v>
      </c>
      <c r="Z648" s="20" t="s">
        <v>21</v>
      </c>
    </row>
    <row r="649" spans="1:26" s="12" customFormat="1" ht="13.5" customHeight="1">
      <c r="A649" s="20" t="s">
        <v>22</v>
      </c>
      <c r="B649" s="311">
        <v>130</v>
      </c>
      <c r="C649" s="312">
        <v>60.465116279069761</v>
      </c>
      <c r="D649" s="114">
        <v>120</v>
      </c>
      <c r="E649" s="115">
        <v>61.53846153846154</v>
      </c>
      <c r="F649" s="58">
        <v>125</v>
      </c>
      <c r="G649" s="57">
        <v>64.102564102564102</v>
      </c>
      <c r="H649" s="114">
        <v>155</v>
      </c>
      <c r="I649" s="115">
        <v>60.784313725490193</v>
      </c>
      <c r="J649" s="35">
        <v>155</v>
      </c>
      <c r="K649" s="36">
        <v>63.265306122448983</v>
      </c>
      <c r="L649" s="379">
        <v>165</v>
      </c>
      <c r="M649" s="378">
        <v>63.46153846153846</v>
      </c>
      <c r="N649" s="327">
        <v>190</v>
      </c>
      <c r="O649" s="328">
        <v>62.295081967213115</v>
      </c>
      <c r="P649" s="381">
        <v>195</v>
      </c>
      <c r="Q649" s="382">
        <v>65</v>
      </c>
      <c r="R649" s="58">
        <v>200</v>
      </c>
      <c r="S649" s="57">
        <v>64.516129032258064</v>
      </c>
      <c r="T649" s="381">
        <v>195</v>
      </c>
      <c r="U649" s="382">
        <v>61.904761904761905</v>
      </c>
      <c r="V649" s="58">
        <v>205</v>
      </c>
      <c r="W649" s="57">
        <v>62.12</v>
      </c>
      <c r="X649" s="306">
        <v>200</v>
      </c>
      <c r="Y649" s="307">
        <v>60.606060606060609</v>
      </c>
      <c r="Z649" s="20" t="s">
        <v>22</v>
      </c>
    </row>
    <row r="650" spans="1:26" s="12" customFormat="1" ht="13.5" customHeight="1">
      <c r="A650" s="20" t="s">
        <v>23</v>
      </c>
      <c r="B650" s="311">
        <v>275</v>
      </c>
      <c r="C650" s="312">
        <v>59.782608695652172</v>
      </c>
      <c r="D650" s="114">
        <v>330</v>
      </c>
      <c r="E650" s="115">
        <v>64.077669902912632</v>
      </c>
      <c r="F650" s="58">
        <v>355</v>
      </c>
      <c r="G650" s="57">
        <v>61.739130434782609</v>
      </c>
      <c r="H650" s="114">
        <v>430</v>
      </c>
      <c r="I650" s="115">
        <v>61.870503597122308</v>
      </c>
      <c r="J650" s="35">
        <v>410</v>
      </c>
      <c r="K650" s="36">
        <v>63.076923076923073</v>
      </c>
      <c r="L650" s="379">
        <v>405</v>
      </c>
      <c r="M650" s="378">
        <v>62.307692307692307</v>
      </c>
      <c r="N650" s="327">
        <v>405</v>
      </c>
      <c r="O650" s="328">
        <v>62.790697674418603</v>
      </c>
      <c r="P650" s="381">
        <v>415</v>
      </c>
      <c r="Q650" s="382">
        <v>61.481481481481481</v>
      </c>
      <c r="R650" s="58">
        <v>415</v>
      </c>
      <c r="S650" s="57">
        <v>61.940298507462686</v>
      </c>
      <c r="T650" s="381">
        <v>405</v>
      </c>
      <c r="U650" s="382">
        <v>60</v>
      </c>
      <c r="V650" s="58">
        <v>445</v>
      </c>
      <c r="W650" s="57">
        <v>60.54</v>
      </c>
      <c r="X650" s="306">
        <v>460</v>
      </c>
      <c r="Y650" s="307">
        <v>60.927152317880797</v>
      </c>
      <c r="Z650" s="20" t="s">
        <v>23</v>
      </c>
    </row>
    <row r="651" spans="1:26" s="12" customFormat="1" ht="13.5" customHeight="1">
      <c r="A651" s="20" t="s">
        <v>24</v>
      </c>
      <c r="B651" s="311">
        <v>405</v>
      </c>
      <c r="C651" s="312">
        <v>62.307692307692307</v>
      </c>
      <c r="D651" s="114">
        <v>405</v>
      </c>
      <c r="E651" s="115">
        <v>60.902255639097746</v>
      </c>
      <c r="F651" s="58">
        <v>430</v>
      </c>
      <c r="G651" s="57">
        <v>57.718120805369132</v>
      </c>
      <c r="H651" s="114">
        <v>460</v>
      </c>
      <c r="I651" s="115">
        <v>56.441717791411037</v>
      </c>
      <c r="J651" s="35">
        <v>450</v>
      </c>
      <c r="K651" s="36">
        <v>57.324840764331206</v>
      </c>
      <c r="L651" s="379">
        <v>460</v>
      </c>
      <c r="M651" s="378">
        <v>58.22784810126582</v>
      </c>
      <c r="N651" s="327">
        <v>490</v>
      </c>
      <c r="O651" s="328">
        <v>59.393939393939398</v>
      </c>
      <c r="P651" s="381">
        <v>495</v>
      </c>
      <c r="Q651" s="382">
        <v>57.225433526011557</v>
      </c>
      <c r="R651" s="58">
        <v>495</v>
      </c>
      <c r="S651" s="57">
        <v>58.235294117647065</v>
      </c>
      <c r="T651" s="381">
        <v>495</v>
      </c>
      <c r="U651" s="382">
        <v>56.896551724137936</v>
      </c>
      <c r="V651" s="58">
        <v>535</v>
      </c>
      <c r="W651" s="57">
        <v>56.02</v>
      </c>
      <c r="X651" s="306">
        <v>565</v>
      </c>
      <c r="Y651" s="307">
        <v>55.665024630541872</v>
      </c>
      <c r="Z651" s="20" t="s">
        <v>24</v>
      </c>
    </row>
    <row r="652" spans="1:26" s="12" customFormat="1" ht="13.5" customHeight="1">
      <c r="A652" s="20" t="s">
        <v>17</v>
      </c>
      <c r="B652" s="311">
        <v>1290</v>
      </c>
      <c r="C652" s="312">
        <v>62.926829268292686</v>
      </c>
      <c r="D652" s="114">
        <v>1340</v>
      </c>
      <c r="E652" s="115">
        <v>63.356973995271872</v>
      </c>
      <c r="F652" s="58">
        <v>1415</v>
      </c>
      <c r="G652" s="57">
        <v>63.452914798206287</v>
      </c>
      <c r="H652" s="114">
        <v>1700</v>
      </c>
      <c r="I652" s="115">
        <v>63.909774436090231</v>
      </c>
      <c r="J652" s="35">
        <v>1710</v>
      </c>
      <c r="K652" s="36">
        <v>65.019011406844101</v>
      </c>
      <c r="L652" s="379">
        <v>1790</v>
      </c>
      <c r="M652" s="378">
        <v>64.388489208633089</v>
      </c>
      <c r="N652" s="327">
        <v>1840</v>
      </c>
      <c r="O652" s="328">
        <v>63.888888888888886</v>
      </c>
      <c r="P652" s="381">
        <v>1865</v>
      </c>
      <c r="Q652" s="382">
        <v>63.220338983050851</v>
      </c>
      <c r="R652" s="58">
        <v>1820</v>
      </c>
      <c r="S652" s="57">
        <v>61.694915254237294</v>
      </c>
      <c r="T652" s="381">
        <v>1905</v>
      </c>
      <c r="U652" s="382">
        <v>62.254901960784316</v>
      </c>
      <c r="V652" s="58">
        <v>1965</v>
      </c>
      <c r="W652" s="57">
        <v>61.7</v>
      </c>
      <c r="X652" s="306">
        <v>1985</v>
      </c>
      <c r="Y652" s="307">
        <v>60.889570552147241</v>
      </c>
      <c r="Z652" s="20" t="s">
        <v>17</v>
      </c>
    </row>
    <row r="653" spans="1:26" s="12" customFormat="1" ht="13.5" customHeight="1">
      <c r="A653" s="20" t="s">
        <v>137</v>
      </c>
      <c r="B653" s="311">
        <v>1370</v>
      </c>
      <c r="C653" s="312">
        <v>60.219780219780219</v>
      </c>
      <c r="D653" s="114">
        <v>1415</v>
      </c>
      <c r="E653" s="115">
        <v>60.08492569002123</v>
      </c>
      <c r="F653" s="58">
        <v>1505</v>
      </c>
      <c r="G653" s="57">
        <v>59.13555992141454</v>
      </c>
      <c r="H653" s="114">
        <v>1730</v>
      </c>
      <c r="I653" s="115">
        <v>58.445945945945944</v>
      </c>
      <c r="J653" s="35">
        <v>1700</v>
      </c>
      <c r="K653" s="36">
        <v>60.176991150442483</v>
      </c>
      <c r="L653" s="379">
        <v>1745</v>
      </c>
      <c r="M653" s="378">
        <v>60.48526863084922</v>
      </c>
      <c r="N653" s="327">
        <v>1880</v>
      </c>
      <c r="O653" s="328">
        <v>61.138211382113816</v>
      </c>
      <c r="P653" s="381">
        <v>1880</v>
      </c>
      <c r="Q653" s="382">
        <v>59.872611464968152</v>
      </c>
      <c r="R653" s="58">
        <v>1895</v>
      </c>
      <c r="S653" s="57">
        <v>60.158730158730158</v>
      </c>
      <c r="T653" s="381">
        <v>1875</v>
      </c>
      <c r="U653" s="382">
        <v>58.962264150943398</v>
      </c>
      <c r="V653" s="58">
        <v>1990</v>
      </c>
      <c r="W653" s="57">
        <v>58.62</v>
      </c>
      <c r="X653" s="306">
        <v>2040</v>
      </c>
      <c r="Y653" s="307">
        <v>58.369098712446352</v>
      </c>
      <c r="Z653" s="20" t="s">
        <v>137</v>
      </c>
    </row>
    <row r="654" spans="1:26" s="12" customFormat="1" ht="13.5" customHeight="1">
      <c r="A654" s="20" t="s">
        <v>18</v>
      </c>
      <c r="B654" s="311">
        <v>675</v>
      </c>
      <c r="C654" s="312">
        <v>60.267857142857139</v>
      </c>
      <c r="D654" s="114">
        <v>735</v>
      </c>
      <c r="E654" s="115">
        <v>60</v>
      </c>
      <c r="F654" s="58">
        <v>765</v>
      </c>
      <c r="G654" s="57">
        <v>60</v>
      </c>
      <c r="H654" s="114">
        <v>900</v>
      </c>
      <c r="I654" s="115">
        <v>60.810810810810814</v>
      </c>
      <c r="J654" s="35">
        <v>855</v>
      </c>
      <c r="K654" s="36">
        <v>60.2112676056338</v>
      </c>
      <c r="L654" s="379">
        <v>860</v>
      </c>
      <c r="M654" s="378">
        <v>59.515570934256054</v>
      </c>
      <c r="N654" s="327">
        <v>880</v>
      </c>
      <c r="O654" s="328">
        <v>59.060402684563762</v>
      </c>
      <c r="P654" s="381">
        <v>905</v>
      </c>
      <c r="Q654" s="382">
        <v>59.344262295081961</v>
      </c>
      <c r="R654" s="58">
        <v>915</v>
      </c>
      <c r="S654" s="57">
        <v>59.609120521172642</v>
      </c>
      <c r="T654" s="381">
        <v>945</v>
      </c>
      <c r="U654" s="382">
        <v>59.621451104100942</v>
      </c>
      <c r="V654" s="58">
        <v>945</v>
      </c>
      <c r="W654" s="57">
        <v>59.81</v>
      </c>
      <c r="X654" s="306">
        <v>975</v>
      </c>
      <c r="Y654" s="307">
        <v>58.734939759036145</v>
      </c>
      <c r="Z654" s="20" t="s">
        <v>18</v>
      </c>
    </row>
    <row r="655" spans="1:26" s="12" customFormat="1" ht="13.5" customHeight="1">
      <c r="A655" s="7" t="s">
        <v>35</v>
      </c>
      <c r="B655" s="311">
        <v>3340</v>
      </c>
      <c r="C655" s="312">
        <v>61.340679522497709</v>
      </c>
      <c r="D655" s="114">
        <v>3495</v>
      </c>
      <c r="E655" s="115">
        <v>61.315789473684212</v>
      </c>
      <c r="F655" s="58">
        <v>3685</v>
      </c>
      <c r="G655" s="57">
        <v>60.909090909090914</v>
      </c>
      <c r="H655" s="114">
        <v>4320</v>
      </c>
      <c r="I655" s="115">
        <v>61.060070671378099</v>
      </c>
      <c r="J655" s="35">
        <v>4270</v>
      </c>
      <c r="K655" s="36">
        <v>62.018881626724763</v>
      </c>
      <c r="L655" s="379">
        <v>4395</v>
      </c>
      <c r="M655" s="378">
        <v>61.814345991561183</v>
      </c>
      <c r="N655" s="327">
        <v>4600</v>
      </c>
      <c r="O655" s="328">
        <v>61.827956989247312</v>
      </c>
      <c r="P655" s="381">
        <v>4650</v>
      </c>
      <c r="Q655" s="382">
        <v>61.063690085357848</v>
      </c>
      <c r="R655" s="58">
        <v>4635</v>
      </c>
      <c r="S655" s="57">
        <v>60.667539267015705</v>
      </c>
      <c r="T655" s="381">
        <v>4730</v>
      </c>
      <c r="U655" s="382">
        <v>60.331632653061227</v>
      </c>
      <c r="V655" s="58">
        <v>4890</v>
      </c>
      <c r="W655" s="57">
        <v>60</v>
      </c>
      <c r="X655" s="306">
        <v>5000</v>
      </c>
      <c r="Y655" s="307">
        <v>59.417706476530007</v>
      </c>
      <c r="Z655" s="7" t="s">
        <v>35</v>
      </c>
    </row>
    <row r="656" spans="1:26" s="163" customFormat="1" ht="13.5" customHeight="1">
      <c r="A656" s="313"/>
      <c r="B656" s="314"/>
      <c r="C656" s="315"/>
      <c r="D656" s="314"/>
      <c r="E656" s="315"/>
      <c r="F656" s="314"/>
      <c r="G656" s="315"/>
      <c r="H656" s="314"/>
      <c r="I656" s="315"/>
      <c r="J656" s="314"/>
      <c r="K656" s="315"/>
      <c r="L656" s="314"/>
      <c r="M656" s="315"/>
      <c r="N656" s="314"/>
      <c r="O656" s="315"/>
      <c r="P656" s="314"/>
      <c r="Q656" s="315"/>
      <c r="R656" s="314"/>
      <c r="S656" s="315"/>
      <c r="T656" s="314"/>
      <c r="U656" s="315"/>
      <c r="V656" s="314"/>
      <c r="W656" s="315"/>
      <c r="X656" s="316"/>
      <c r="Y656" s="317"/>
      <c r="Z656" s="313"/>
    </row>
    <row r="657" spans="1:26" s="166" customFormat="1" ht="13.5" customHeight="1">
      <c r="A657" s="167" t="s">
        <v>148</v>
      </c>
      <c r="B657" s="168" t="s">
        <v>145</v>
      </c>
      <c r="C657" s="168" t="s">
        <v>144</v>
      </c>
      <c r="D657" s="168" t="s">
        <v>145</v>
      </c>
      <c r="E657" s="168" t="s">
        <v>144</v>
      </c>
      <c r="F657" s="168" t="s">
        <v>145</v>
      </c>
      <c r="G657" s="168" t="s">
        <v>144</v>
      </c>
      <c r="H657" s="168" t="s">
        <v>145</v>
      </c>
      <c r="I657" s="168" t="s">
        <v>144</v>
      </c>
      <c r="J657" s="168" t="s">
        <v>145</v>
      </c>
      <c r="K657" s="168" t="s">
        <v>144</v>
      </c>
      <c r="L657" s="168" t="s">
        <v>145</v>
      </c>
      <c r="M657" s="168" t="s">
        <v>144</v>
      </c>
      <c r="N657" s="169" t="str">
        <f t="shared" ref="N657" si="87">L657</f>
        <v>35 plus</v>
      </c>
      <c r="O657" s="169" t="str">
        <f t="shared" ref="O657" si="88">M657</f>
        <v>% of all unemp</v>
      </c>
      <c r="P657" s="169" t="str">
        <f t="shared" ref="P657" si="89">N657</f>
        <v>35 plus</v>
      </c>
      <c r="Q657" s="169" t="str">
        <f t="shared" ref="Q657" si="90">O657</f>
        <v>% of all unemp</v>
      </c>
      <c r="R657" s="169" t="str">
        <f t="shared" ref="R657" si="91">P657</f>
        <v>35 plus</v>
      </c>
      <c r="S657" s="169" t="str">
        <f t="shared" ref="S657" si="92">Q657</f>
        <v>% of all unemp</v>
      </c>
      <c r="T657" s="169" t="str">
        <f t="shared" ref="T657" si="93">R657</f>
        <v>35 plus</v>
      </c>
      <c r="U657" s="169" t="str">
        <f t="shared" ref="U657" si="94">S657</f>
        <v>% of all unemp</v>
      </c>
      <c r="V657" s="169" t="str">
        <f t="shared" ref="V657" si="95">T657</f>
        <v>35 plus</v>
      </c>
      <c r="W657" s="169" t="str">
        <f t="shared" ref="W657" si="96">U657</f>
        <v>% of all unemp</v>
      </c>
      <c r="X657" s="169" t="str">
        <f t="shared" ref="X657" si="97">V657</f>
        <v>35 plus</v>
      </c>
      <c r="Y657" s="169" t="str">
        <f t="shared" ref="Y657" si="98">W657</f>
        <v>% of all unemp</v>
      </c>
      <c r="Z657" s="168"/>
    </row>
    <row r="658" spans="1:26" s="12" customFormat="1" ht="13.5" customHeight="1">
      <c r="A658" s="7"/>
      <c r="B658" s="162">
        <v>43466</v>
      </c>
      <c r="C658" s="162">
        <v>43466</v>
      </c>
      <c r="D658" s="161">
        <v>43497</v>
      </c>
      <c r="E658" s="161">
        <v>43497</v>
      </c>
      <c r="F658" s="162">
        <v>43525</v>
      </c>
      <c r="G658" s="162">
        <v>43525</v>
      </c>
      <c r="H658" s="161">
        <v>43556</v>
      </c>
      <c r="I658" s="161">
        <v>43556</v>
      </c>
      <c r="J658" s="162">
        <v>43586</v>
      </c>
      <c r="K658" s="162">
        <v>43586</v>
      </c>
      <c r="L658" s="375">
        <v>43617</v>
      </c>
      <c r="M658" s="375">
        <v>43617</v>
      </c>
      <c r="N658" s="162">
        <v>43647</v>
      </c>
      <c r="O658" s="162">
        <v>43647</v>
      </c>
      <c r="P658" s="375">
        <v>43678</v>
      </c>
      <c r="Q658" s="375">
        <v>43678</v>
      </c>
      <c r="R658" s="162">
        <v>43709</v>
      </c>
      <c r="S658" s="162">
        <v>43709</v>
      </c>
      <c r="T658" s="375">
        <v>43739</v>
      </c>
      <c r="U658" s="375">
        <v>43739</v>
      </c>
      <c r="V658" s="162">
        <v>43770</v>
      </c>
      <c r="W658" s="162">
        <v>43770</v>
      </c>
      <c r="X658" s="375">
        <v>43807</v>
      </c>
      <c r="Y658" s="375">
        <v>43807</v>
      </c>
      <c r="Z658" s="7"/>
    </row>
    <row r="659" spans="1:26" s="12" customFormat="1" ht="13.5" customHeight="1">
      <c r="A659" s="20" t="s">
        <v>9</v>
      </c>
      <c r="B659" s="58">
        <v>551365</v>
      </c>
      <c r="C659" s="57">
        <v>56.3</v>
      </c>
      <c r="D659" s="114">
        <v>580535</v>
      </c>
      <c r="E659" s="115">
        <v>55.884348993805446</v>
      </c>
      <c r="F659" s="58">
        <v>595120</v>
      </c>
      <c r="G659" s="57">
        <v>55.56</v>
      </c>
      <c r="H659" s="114">
        <v>600850</v>
      </c>
      <c r="I659" s="115">
        <v>55.366908861377695</v>
      </c>
      <c r="J659" s="35">
        <v>605340</v>
      </c>
      <c r="K659" s="36">
        <v>55.45</v>
      </c>
      <c r="L659" s="379"/>
      <c r="M659" s="378"/>
      <c r="N659" s="327"/>
      <c r="O659" s="328"/>
      <c r="P659" s="381"/>
      <c r="Q659" s="382"/>
      <c r="R659" s="58"/>
      <c r="S659" s="57"/>
      <c r="T659" s="381"/>
      <c r="U659" s="382"/>
      <c r="V659" s="58"/>
      <c r="W659" s="57"/>
      <c r="X659" s="306"/>
      <c r="Y659" s="307"/>
      <c r="Z659" s="20" t="s">
        <v>9</v>
      </c>
    </row>
    <row r="660" spans="1:26" s="12" customFormat="1" ht="13.5" customHeight="1">
      <c r="A660" s="20" t="s">
        <v>8</v>
      </c>
      <c r="B660" s="58">
        <v>567605</v>
      </c>
      <c r="C660" s="57">
        <v>56.27</v>
      </c>
      <c r="D660" s="114">
        <v>596785</v>
      </c>
      <c r="E660" s="115">
        <v>55.862530538888521</v>
      </c>
      <c r="F660" s="58">
        <v>611495</v>
      </c>
      <c r="G660" s="57">
        <v>55.55</v>
      </c>
      <c r="H660" s="114">
        <v>617230</v>
      </c>
      <c r="I660" s="115">
        <v>55.362412435307519</v>
      </c>
      <c r="J660" s="35">
        <v>621595</v>
      </c>
      <c r="K660" s="36">
        <v>55.46</v>
      </c>
      <c r="L660" s="379"/>
      <c r="M660" s="378"/>
      <c r="N660" s="327"/>
      <c r="O660" s="328"/>
      <c r="P660" s="381"/>
      <c r="Q660" s="382"/>
      <c r="R660" s="58"/>
      <c r="S660" s="57"/>
      <c r="T660" s="381"/>
      <c r="U660" s="382"/>
      <c r="V660" s="58"/>
      <c r="W660" s="57"/>
      <c r="X660" s="306"/>
      <c r="Y660" s="307"/>
      <c r="Z660" s="20" t="s">
        <v>8</v>
      </c>
    </row>
    <row r="661" spans="1:26" s="12" customFormat="1" ht="13.5" customHeight="1">
      <c r="A661" s="20" t="s">
        <v>135</v>
      </c>
      <c r="B661" s="58">
        <v>51630</v>
      </c>
      <c r="C661" s="57">
        <v>58.15</v>
      </c>
      <c r="D661" s="114">
        <v>54690</v>
      </c>
      <c r="E661" s="115">
        <v>57.814895079021092</v>
      </c>
      <c r="F661" s="58">
        <v>56015</v>
      </c>
      <c r="G661" s="57">
        <v>57.42</v>
      </c>
      <c r="H661" s="114">
        <v>56745</v>
      </c>
      <c r="I661" s="115">
        <v>57.338452988430255</v>
      </c>
      <c r="J661" s="35">
        <v>57495</v>
      </c>
      <c r="K661" s="36">
        <v>57.51</v>
      </c>
      <c r="L661" s="379"/>
      <c r="M661" s="378"/>
      <c r="N661" s="327"/>
      <c r="O661" s="328"/>
      <c r="P661" s="381"/>
      <c r="Q661" s="382"/>
      <c r="R661" s="58"/>
      <c r="S661" s="57"/>
      <c r="T661" s="381"/>
      <c r="U661" s="382"/>
      <c r="V661" s="58"/>
      <c r="W661" s="57"/>
      <c r="X661" s="306"/>
      <c r="Y661" s="307"/>
      <c r="Z661" s="20" t="s">
        <v>135</v>
      </c>
    </row>
    <row r="662" spans="1:26" s="12" customFormat="1" ht="13.5" customHeight="1">
      <c r="A662" s="20" t="s">
        <v>136</v>
      </c>
      <c r="B662" s="58">
        <v>34920</v>
      </c>
      <c r="C662" s="57">
        <v>56.15</v>
      </c>
      <c r="D662" s="114">
        <v>37440</v>
      </c>
      <c r="E662" s="115">
        <v>56.035321409863059</v>
      </c>
      <c r="F662" s="58">
        <v>37890</v>
      </c>
      <c r="G662" s="57">
        <v>55.69</v>
      </c>
      <c r="H662" s="114">
        <v>37625</v>
      </c>
      <c r="I662" s="115">
        <v>55.457292357579782</v>
      </c>
      <c r="J662" s="35">
        <v>37490</v>
      </c>
      <c r="K662" s="36">
        <v>55.52</v>
      </c>
      <c r="L662" s="379"/>
      <c r="M662" s="378"/>
      <c r="N662" s="327"/>
      <c r="O662" s="328"/>
      <c r="P662" s="381"/>
      <c r="Q662" s="382"/>
      <c r="R662" s="58"/>
      <c r="S662" s="57"/>
      <c r="T662" s="381"/>
      <c r="U662" s="382"/>
      <c r="V662" s="58"/>
      <c r="W662" s="57"/>
      <c r="X662" s="306"/>
      <c r="Y662" s="307"/>
      <c r="Z662" s="20" t="s">
        <v>136</v>
      </c>
    </row>
    <row r="663" spans="1:26" s="12" customFormat="1" ht="13.5" customHeight="1">
      <c r="A663" s="20" t="s">
        <v>19</v>
      </c>
      <c r="B663" s="58">
        <v>260</v>
      </c>
      <c r="C663" s="57">
        <v>58.43</v>
      </c>
      <c r="D663" s="114">
        <v>265</v>
      </c>
      <c r="E663" s="115">
        <v>57.608695652173914</v>
      </c>
      <c r="F663" s="58">
        <v>260</v>
      </c>
      <c r="G663" s="57">
        <v>57.14</v>
      </c>
      <c r="H663" s="114">
        <v>270</v>
      </c>
      <c r="I663" s="115">
        <v>59.340659340659343</v>
      </c>
      <c r="J663" s="35">
        <v>250</v>
      </c>
      <c r="K663" s="36">
        <v>56.82</v>
      </c>
      <c r="L663" s="379"/>
      <c r="M663" s="378"/>
      <c r="N663" s="327"/>
      <c r="O663" s="328"/>
      <c r="P663" s="381"/>
      <c r="Q663" s="382"/>
      <c r="R663" s="58"/>
      <c r="S663" s="57"/>
      <c r="T663" s="381"/>
      <c r="U663" s="382"/>
      <c r="V663" s="58"/>
      <c r="W663" s="57"/>
      <c r="X663" s="306"/>
      <c r="Y663" s="307"/>
      <c r="Z663" s="20" t="s">
        <v>19</v>
      </c>
    </row>
    <row r="664" spans="1:26" s="12" customFormat="1" ht="13.5" customHeight="1">
      <c r="A664" s="20" t="s">
        <v>20</v>
      </c>
      <c r="B664" s="58">
        <v>285</v>
      </c>
      <c r="C664" s="57">
        <v>58.76</v>
      </c>
      <c r="D664" s="114">
        <v>305</v>
      </c>
      <c r="E664" s="115">
        <v>58.653846153846153</v>
      </c>
      <c r="F664" s="58">
        <v>310</v>
      </c>
      <c r="G664" s="57">
        <v>57.41</v>
      </c>
      <c r="H664" s="114">
        <v>315</v>
      </c>
      <c r="I664" s="115">
        <v>59.433962264150942</v>
      </c>
      <c r="J664" s="35">
        <v>320</v>
      </c>
      <c r="K664" s="36">
        <v>58.72</v>
      </c>
      <c r="L664" s="379"/>
      <c r="M664" s="378"/>
      <c r="N664" s="327"/>
      <c r="O664" s="328"/>
      <c r="P664" s="381"/>
      <c r="Q664" s="382"/>
      <c r="R664" s="58"/>
      <c r="S664" s="57"/>
      <c r="T664" s="381"/>
      <c r="U664" s="382"/>
      <c r="V664" s="58"/>
      <c r="W664" s="57"/>
      <c r="X664" s="306"/>
      <c r="Y664" s="307"/>
      <c r="Z664" s="20" t="s">
        <v>20</v>
      </c>
    </row>
    <row r="665" spans="1:26" s="12" customFormat="1" ht="13.5" customHeight="1">
      <c r="A665" s="20" t="s">
        <v>21</v>
      </c>
      <c r="B665" s="58">
        <v>300</v>
      </c>
      <c r="C665" s="57">
        <v>60</v>
      </c>
      <c r="D665" s="114">
        <v>315</v>
      </c>
      <c r="E665" s="115">
        <v>58.333333333333336</v>
      </c>
      <c r="F665" s="58">
        <v>335</v>
      </c>
      <c r="G665" s="57">
        <v>58.26</v>
      </c>
      <c r="H665" s="114">
        <v>320</v>
      </c>
      <c r="I665" s="115">
        <v>57.657657657657658</v>
      </c>
      <c r="J665" s="35">
        <v>325</v>
      </c>
      <c r="K665" s="36">
        <v>57.52</v>
      </c>
      <c r="L665" s="379"/>
      <c r="M665" s="378"/>
      <c r="N665" s="327"/>
      <c r="O665" s="328"/>
      <c r="P665" s="381"/>
      <c r="Q665" s="382"/>
      <c r="R665" s="58"/>
      <c r="S665" s="57"/>
      <c r="T665" s="381"/>
      <c r="U665" s="382"/>
      <c r="V665" s="58"/>
      <c r="W665" s="57"/>
      <c r="X665" s="306"/>
      <c r="Y665" s="307"/>
      <c r="Z665" s="20" t="s">
        <v>21</v>
      </c>
    </row>
    <row r="666" spans="1:26" s="12" customFormat="1" ht="13.5" customHeight="1">
      <c r="A666" s="20" t="s">
        <v>22</v>
      </c>
      <c r="B666" s="58">
        <v>205</v>
      </c>
      <c r="C666" s="57">
        <v>59.42</v>
      </c>
      <c r="D666" s="114">
        <v>230</v>
      </c>
      <c r="E666" s="115">
        <v>58.22784810126582</v>
      </c>
      <c r="F666" s="58">
        <v>235</v>
      </c>
      <c r="G666" s="57">
        <v>57.32</v>
      </c>
      <c r="H666" s="114">
        <v>250</v>
      </c>
      <c r="I666" s="115">
        <v>61.728395061728392</v>
      </c>
      <c r="J666" s="35">
        <v>255</v>
      </c>
      <c r="K666" s="36">
        <v>62.2</v>
      </c>
      <c r="L666" s="379"/>
      <c r="M666" s="378"/>
      <c r="N666" s="327"/>
      <c r="O666" s="328"/>
      <c r="P666" s="381"/>
      <c r="Q666" s="382"/>
      <c r="R666" s="58"/>
      <c r="S666" s="57"/>
      <c r="T666" s="381"/>
      <c r="U666" s="382"/>
      <c r="V666" s="58"/>
      <c r="W666" s="57"/>
      <c r="X666" s="306"/>
      <c r="Y666" s="307"/>
      <c r="Z666" s="20" t="s">
        <v>22</v>
      </c>
    </row>
    <row r="667" spans="1:26" s="12" customFormat="1" ht="13.5" customHeight="1">
      <c r="A667" s="20" t="s">
        <v>23</v>
      </c>
      <c r="B667" s="58">
        <v>475</v>
      </c>
      <c r="C667" s="57">
        <v>60.51</v>
      </c>
      <c r="D667" s="114">
        <v>515</v>
      </c>
      <c r="E667" s="115">
        <v>61.676646706586823</v>
      </c>
      <c r="F667" s="58">
        <v>515</v>
      </c>
      <c r="G667" s="57">
        <v>60.95</v>
      </c>
      <c r="H667" s="114">
        <v>500</v>
      </c>
      <c r="I667" s="115">
        <v>59.880239520958078</v>
      </c>
      <c r="J667" s="35">
        <v>485</v>
      </c>
      <c r="K667" s="36">
        <v>60.25</v>
      </c>
      <c r="L667" s="379"/>
      <c r="M667" s="378"/>
      <c r="N667" s="327"/>
      <c r="O667" s="328"/>
      <c r="P667" s="381"/>
      <c r="Q667" s="382"/>
      <c r="R667" s="58"/>
      <c r="S667" s="57"/>
      <c r="T667" s="381"/>
      <c r="U667" s="382"/>
      <c r="V667" s="58"/>
      <c r="W667" s="57"/>
      <c r="X667" s="306"/>
      <c r="Y667" s="307"/>
      <c r="Z667" s="20" t="s">
        <v>23</v>
      </c>
    </row>
    <row r="668" spans="1:26" s="12" customFormat="1" ht="13.5" customHeight="1">
      <c r="A668" s="20" t="s">
        <v>24</v>
      </c>
      <c r="B668" s="58">
        <v>605</v>
      </c>
      <c r="C668" s="57">
        <v>55.76</v>
      </c>
      <c r="D668" s="114">
        <v>620</v>
      </c>
      <c r="E668" s="115">
        <v>54.86725663716814</v>
      </c>
      <c r="F668" s="58">
        <v>630</v>
      </c>
      <c r="G668" s="57">
        <v>55.26</v>
      </c>
      <c r="H668" s="114">
        <v>595</v>
      </c>
      <c r="I668" s="115">
        <v>55.607476635514018</v>
      </c>
      <c r="J668" s="35">
        <v>560</v>
      </c>
      <c r="K668" s="36">
        <v>55.17</v>
      </c>
      <c r="L668" s="379"/>
      <c r="M668" s="378"/>
      <c r="N668" s="327"/>
      <c r="O668" s="328"/>
      <c r="P668" s="381"/>
      <c r="Q668" s="382"/>
      <c r="R668" s="58"/>
      <c r="S668" s="57"/>
      <c r="T668" s="381"/>
      <c r="U668" s="382"/>
      <c r="V668" s="58"/>
      <c r="W668" s="57"/>
      <c r="X668" s="306"/>
      <c r="Y668" s="307"/>
      <c r="Z668" s="20" t="s">
        <v>24</v>
      </c>
    </row>
    <row r="669" spans="1:26" s="12" customFormat="1" ht="13.5" customHeight="1">
      <c r="A669" s="20" t="s">
        <v>17</v>
      </c>
      <c r="B669" s="58">
        <v>2015</v>
      </c>
      <c r="C669" s="57">
        <v>61.25</v>
      </c>
      <c r="D669" s="114">
        <v>2110</v>
      </c>
      <c r="E669" s="115">
        <v>60.894660894660888</v>
      </c>
      <c r="F669" s="58">
        <v>2125</v>
      </c>
      <c r="G669" s="57">
        <v>60.28</v>
      </c>
      <c r="H669" s="114">
        <v>2135</v>
      </c>
      <c r="I669" s="115">
        <v>60.225669957686875</v>
      </c>
      <c r="J669" s="35">
        <v>2120</v>
      </c>
      <c r="K669" s="36">
        <v>60.49</v>
      </c>
      <c r="L669" s="379"/>
      <c r="M669" s="378"/>
      <c r="N669" s="327"/>
      <c r="O669" s="328"/>
      <c r="P669" s="381"/>
      <c r="Q669" s="382"/>
      <c r="R669" s="58"/>
      <c r="S669" s="57"/>
      <c r="T669" s="381"/>
      <c r="U669" s="382"/>
      <c r="V669" s="58"/>
      <c r="W669" s="57"/>
      <c r="X669" s="306"/>
      <c r="Y669" s="307"/>
      <c r="Z669" s="20" t="s">
        <v>17</v>
      </c>
    </row>
    <row r="670" spans="1:26" s="12" customFormat="1" ht="13.5" customHeight="1">
      <c r="A670" s="20" t="s">
        <v>137</v>
      </c>
      <c r="B670" s="58">
        <v>2120</v>
      </c>
      <c r="C670" s="57">
        <v>58.32</v>
      </c>
      <c r="D670" s="114">
        <v>2260</v>
      </c>
      <c r="E670" s="115">
        <v>58.247422680412377</v>
      </c>
      <c r="F670" s="58">
        <v>2280</v>
      </c>
      <c r="G670" s="57">
        <v>57.65</v>
      </c>
      <c r="H670" s="114">
        <v>2240</v>
      </c>
      <c r="I670" s="115">
        <v>58.25747724317295</v>
      </c>
      <c r="J670" s="35">
        <v>2200</v>
      </c>
      <c r="K670" s="36">
        <v>57.97</v>
      </c>
      <c r="L670" s="379"/>
      <c r="M670" s="378"/>
      <c r="N670" s="327"/>
      <c r="O670" s="328"/>
      <c r="P670" s="381"/>
      <c r="Q670" s="382"/>
      <c r="R670" s="58"/>
      <c r="S670" s="57"/>
      <c r="T670" s="381"/>
      <c r="U670" s="382"/>
      <c r="V670" s="58"/>
      <c r="W670" s="57"/>
      <c r="X670" s="306"/>
      <c r="Y670" s="307"/>
      <c r="Z670" s="20" t="s">
        <v>137</v>
      </c>
    </row>
    <row r="671" spans="1:26" s="12" customFormat="1" ht="13.5" customHeight="1">
      <c r="A671" s="20" t="s">
        <v>18</v>
      </c>
      <c r="B671" s="58">
        <v>965</v>
      </c>
      <c r="C671" s="57">
        <v>57.78</v>
      </c>
      <c r="D671" s="114">
        <v>1040</v>
      </c>
      <c r="E671" s="115">
        <v>58.426966292134829</v>
      </c>
      <c r="F671" s="58">
        <v>1045</v>
      </c>
      <c r="G671" s="57">
        <v>57.58</v>
      </c>
      <c r="H671" s="114">
        <v>1035</v>
      </c>
      <c r="I671" s="115">
        <v>58.146067415730343</v>
      </c>
      <c r="J671" s="35">
        <v>1035</v>
      </c>
      <c r="K671" s="36">
        <v>57.5</v>
      </c>
      <c r="L671" s="379"/>
      <c r="M671" s="378"/>
      <c r="N671" s="327"/>
      <c r="O671" s="328"/>
      <c r="P671" s="381"/>
      <c r="Q671" s="382"/>
      <c r="R671" s="58"/>
      <c r="S671" s="57"/>
      <c r="T671" s="381"/>
      <c r="U671" s="382"/>
      <c r="V671" s="58"/>
      <c r="W671" s="57"/>
      <c r="X671" s="306"/>
      <c r="Y671" s="307"/>
      <c r="Z671" s="20" t="s">
        <v>18</v>
      </c>
    </row>
    <row r="672" spans="1:26" s="12" customFormat="1" ht="13.5" customHeight="1">
      <c r="A672" s="7" t="s">
        <v>35</v>
      </c>
      <c r="B672" s="58">
        <v>5095</v>
      </c>
      <c r="C672" s="57">
        <v>59.35</v>
      </c>
      <c r="D672" s="114">
        <v>5395</v>
      </c>
      <c r="E672" s="115">
        <v>59.188151398793195</v>
      </c>
      <c r="F672" s="58">
        <v>5450</v>
      </c>
      <c r="G672" s="57">
        <v>58.67</v>
      </c>
      <c r="H672" s="114">
        <v>5400</v>
      </c>
      <c r="I672" s="115">
        <v>58.951965065502186</v>
      </c>
      <c r="J672" s="35">
        <v>5355</v>
      </c>
      <c r="K672" s="36">
        <v>58.81</v>
      </c>
      <c r="L672" s="379"/>
      <c r="M672" s="378"/>
      <c r="N672" s="327"/>
      <c r="O672" s="328"/>
      <c r="P672" s="381"/>
      <c r="Q672" s="382"/>
      <c r="R672" s="58"/>
      <c r="S672" s="57"/>
      <c r="T672" s="381"/>
      <c r="U672" s="382"/>
      <c r="V672" s="58"/>
      <c r="W672" s="57"/>
      <c r="X672" s="306"/>
      <c r="Y672" s="307"/>
      <c r="Z672" s="7" t="s">
        <v>35</v>
      </c>
    </row>
    <row r="673" spans="1:26" s="163" customFormat="1" ht="13.5" customHeight="1">
      <c r="A673" s="313"/>
      <c r="B673" s="314"/>
      <c r="C673" s="315"/>
      <c r="D673" s="314"/>
      <c r="E673" s="315"/>
      <c r="F673" s="314"/>
      <c r="G673" s="315"/>
      <c r="H673" s="314"/>
      <c r="I673" s="315"/>
      <c r="J673" s="314"/>
      <c r="K673" s="315"/>
      <c r="L673" s="314"/>
      <c r="M673" s="315"/>
      <c r="N673" s="314"/>
      <c r="O673" s="315"/>
      <c r="P673" s="314"/>
      <c r="Q673" s="315"/>
      <c r="R673" s="314"/>
      <c r="S673" s="315"/>
      <c r="T673" s="314"/>
      <c r="U673" s="315"/>
      <c r="V673" s="314"/>
      <c r="W673" s="315"/>
      <c r="X673" s="316"/>
      <c r="Y673" s="317"/>
      <c r="Z673" s="313"/>
    </row>
    <row r="674" spans="1:26" s="12" customFormat="1" ht="13.5" customHeight="1">
      <c r="A674" s="228" t="s">
        <v>173</v>
      </c>
    </row>
    <row r="675" spans="1:26" s="166" customFormat="1" ht="13.5" customHeight="1">
      <c r="A675" s="167" t="s">
        <v>148</v>
      </c>
      <c r="B675" s="168" t="s">
        <v>146</v>
      </c>
      <c r="C675" s="168" t="s">
        <v>144</v>
      </c>
      <c r="D675" s="168" t="s">
        <v>146</v>
      </c>
      <c r="E675" s="168" t="s">
        <v>144</v>
      </c>
      <c r="F675" s="168" t="s">
        <v>146</v>
      </c>
      <c r="G675" s="168" t="s">
        <v>144</v>
      </c>
      <c r="H675" s="168" t="s">
        <v>146</v>
      </c>
      <c r="I675" s="168" t="s">
        <v>144</v>
      </c>
      <c r="J675" s="168" t="s">
        <v>146</v>
      </c>
      <c r="K675" s="168" t="s">
        <v>144</v>
      </c>
      <c r="L675" s="168" t="s">
        <v>146</v>
      </c>
      <c r="M675" s="168" t="s">
        <v>144</v>
      </c>
      <c r="N675" s="169" t="str">
        <f t="shared" ref="N675:Y675" si="99">L675</f>
        <v>50 plus</v>
      </c>
      <c r="O675" s="169" t="str">
        <f t="shared" si="99"/>
        <v>% of all unemp</v>
      </c>
      <c r="P675" s="169" t="str">
        <f t="shared" si="99"/>
        <v>50 plus</v>
      </c>
      <c r="Q675" s="169" t="str">
        <f t="shared" si="99"/>
        <v>% of all unemp</v>
      </c>
      <c r="R675" s="169" t="str">
        <f t="shared" si="99"/>
        <v>50 plus</v>
      </c>
      <c r="S675" s="169" t="str">
        <f t="shared" si="99"/>
        <v>% of all unemp</v>
      </c>
      <c r="T675" s="169" t="str">
        <f t="shared" si="99"/>
        <v>50 plus</v>
      </c>
      <c r="U675" s="169" t="str">
        <f t="shared" si="99"/>
        <v>% of all unemp</v>
      </c>
      <c r="V675" s="169" t="str">
        <f t="shared" si="99"/>
        <v>50 plus</v>
      </c>
      <c r="W675" s="169" t="str">
        <f t="shared" si="99"/>
        <v>% of all unemp</v>
      </c>
      <c r="X675" s="169" t="str">
        <f t="shared" si="99"/>
        <v>50 plus</v>
      </c>
      <c r="Y675" s="169" t="str">
        <f t="shared" si="99"/>
        <v>% of all unemp</v>
      </c>
      <c r="Z675" s="168"/>
    </row>
    <row r="676" spans="1:26" s="12" customFormat="1" ht="13.5" customHeight="1">
      <c r="B676" s="162">
        <v>41275</v>
      </c>
      <c r="C676" s="162">
        <v>41275</v>
      </c>
      <c r="D676" s="258">
        <f t="shared" ref="D676:Y676" si="100">B676+31</f>
        <v>41306</v>
      </c>
      <c r="E676" s="258">
        <f t="shared" si="100"/>
        <v>41306</v>
      </c>
      <c r="F676" s="55">
        <f t="shared" si="100"/>
        <v>41337</v>
      </c>
      <c r="G676" s="55">
        <f t="shared" si="100"/>
        <v>41337</v>
      </c>
      <c r="H676" s="258">
        <f t="shared" si="100"/>
        <v>41368</v>
      </c>
      <c r="I676" s="258">
        <f t="shared" si="100"/>
        <v>41368</v>
      </c>
      <c r="J676" s="55">
        <f t="shared" si="100"/>
        <v>41399</v>
      </c>
      <c r="K676" s="55">
        <f t="shared" si="100"/>
        <v>41399</v>
      </c>
      <c r="L676" s="258">
        <f t="shared" si="100"/>
        <v>41430</v>
      </c>
      <c r="M676" s="258">
        <f t="shared" si="100"/>
        <v>41430</v>
      </c>
      <c r="N676" s="55">
        <f t="shared" si="100"/>
        <v>41461</v>
      </c>
      <c r="O676" s="55">
        <f t="shared" si="100"/>
        <v>41461</v>
      </c>
      <c r="P676" s="55">
        <f t="shared" si="100"/>
        <v>41492</v>
      </c>
      <c r="Q676" s="55">
        <f t="shared" si="100"/>
        <v>41492</v>
      </c>
      <c r="R676" s="55">
        <f t="shared" si="100"/>
        <v>41523</v>
      </c>
      <c r="S676" s="55">
        <f t="shared" si="100"/>
        <v>41523</v>
      </c>
      <c r="T676" s="55">
        <f t="shared" si="100"/>
        <v>41554</v>
      </c>
      <c r="U676" s="55">
        <f t="shared" si="100"/>
        <v>41554</v>
      </c>
      <c r="V676" s="55">
        <f t="shared" si="100"/>
        <v>41585</v>
      </c>
      <c r="W676" s="55">
        <f t="shared" si="100"/>
        <v>41585</v>
      </c>
      <c r="X676" s="55">
        <f t="shared" si="100"/>
        <v>41616</v>
      </c>
      <c r="Y676" s="55">
        <f t="shared" si="100"/>
        <v>41616</v>
      </c>
    </row>
    <row r="677" spans="1:26" s="12" customFormat="1" ht="13.5" customHeight="1">
      <c r="A677" s="20" t="s">
        <v>9</v>
      </c>
      <c r="B677" s="254">
        <v>251690</v>
      </c>
      <c r="C677" s="255">
        <v>16.600000000000001</v>
      </c>
      <c r="D677" s="114">
        <v>255840</v>
      </c>
      <c r="E677" s="115">
        <v>16.600000000000001</v>
      </c>
      <c r="F677" s="35">
        <v>252750</v>
      </c>
      <c r="G677" s="36">
        <v>16.7</v>
      </c>
      <c r="H677" s="114">
        <v>250510</v>
      </c>
      <c r="I677" s="115">
        <v>17</v>
      </c>
      <c r="J677" s="35">
        <v>245770</v>
      </c>
      <c r="K677" s="36">
        <v>17.2</v>
      </c>
      <c r="L677" s="114">
        <v>239145</v>
      </c>
      <c r="M677" s="115">
        <v>17.399999999999999</v>
      </c>
      <c r="N677" s="35">
        <v>233805</v>
      </c>
      <c r="O677" s="36">
        <v>17.3</v>
      </c>
      <c r="P677" s="114">
        <v>229685</v>
      </c>
      <c r="Q677" s="115">
        <v>17.3</v>
      </c>
      <c r="R677" s="35">
        <v>219110</v>
      </c>
      <c r="S677" s="36">
        <v>17.399999999999999</v>
      </c>
      <c r="T677" s="114">
        <v>214105</v>
      </c>
      <c r="U677" s="115">
        <v>17.7</v>
      </c>
      <c r="V677" s="35">
        <v>210015</v>
      </c>
      <c r="W677" s="36">
        <v>18.100000000000001</v>
      </c>
      <c r="X677" s="114">
        <v>209375</v>
      </c>
      <c r="Y677" s="115">
        <v>18.3</v>
      </c>
      <c r="Z677" s="20" t="s">
        <v>9</v>
      </c>
    </row>
    <row r="678" spans="1:26" s="12" customFormat="1" ht="13.5" customHeight="1">
      <c r="A678" s="20" t="s">
        <v>8</v>
      </c>
      <c r="B678" s="254">
        <v>262605</v>
      </c>
      <c r="C678" s="255">
        <v>16.600000000000001</v>
      </c>
      <c r="D678" s="114">
        <v>266880</v>
      </c>
      <c r="E678" s="115">
        <v>16.600000000000001</v>
      </c>
      <c r="F678" s="35">
        <v>263710</v>
      </c>
      <c r="G678" s="36">
        <v>16.7</v>
      </c>
      <c r="H678" s="114">
        <v>261445</v>
      </c>
      <c r="I678" s="115">
        <v>17</v>
      </c>
      <c r="J678" s="35">
        <v>256675</v>
      </c>
      <c r="K678" s="36">
        <v>17.2</v>
      </c>
      <c r="L678" s="114">
        <v>249875</v>
      </c>
      <c r="M678" s="115">
        <v>17.399999999999999</v>
      </c>
      <c r="N678" s="35">
        <v>244525</v>
      </c>
      <c r="O678" s="36">
        <v>17.3</v>
      </c>
      <c r="P678" s="114">
        <v>240530</v>
      </c>
      <c r="Q678" s="115">
        <v>17.3</v>
      </c>
      <c r="R678" s="35">
        <v>229960</v>
      </c>
      <c r="S678" s="36">
        <v>17.399999999999999</v>
      </c>
      <c r="T678" s="114">
        <v>224930</v>
      </c>
      <c r="U678" s="115">
        <v>17.8</v>
      </c>
      <c r="V678" s="35">
        <v>220895</v>
      </c>
      <c r="W678" s="36">
        <v>18.100000000000001</v>
      </c>
      <c r="X678" s="114">
        <v>220305</v>
      </c>
      <c r="Y678" s="115">
        <v>18.399999999999999</v>
      </c>
      <c r="Z678" s="20" t="s">
        <v>8</v>
      </c>
    </row>
    <row r="679" spans="1:26" s="12" customFormat="1" ht="13.5" customHeight="1">
      <c r="A679" s="20" t="s">
        <v>135</v>
      </c>
      <c r="B679" s="254">
        <v>26030</v>
      </c>
      <c r="C679" s="255">
        <v>19</v>
      </c>
      <c r="D679" s="114">
        <v>26605</v>
      </c>
      <c r="E679" s="115">
        <v>18.899999999999999</v>
      </c>
      <c r="F679" s="35">
        <v>26100</v>
      </c>
      <c r="G679" s="36">
        <v>19</v>
      </c>
      <c r="H679" s="114">
        <v>25430</v>
      </c>
      <c r="I679" s="115">
        <v>19.3</v>
      </c>
      <c r="J679" s="35">
        <v>24705</v>
      </c>
      <c r="K679" s="36">
        <v>19.600000000000001</v>
      </c>
      <c r="L679" s="114">
        <v>23660</v>
      </c>
      <c r="M679" s="115">
        <v>19.899999999999999</v>
      </c>
      <c r="N679" s="35">
        <v>23005</v>
      </c>
      <c r="O679" s="36">
        <v>19.899999999999999</v>
      </c>
      <c r="P679" s="114">
        <v>22465</v>
      </c>
      <c r="Q679" s="115">
        <v>19.899999999999999</v>
      </c>
      <c r="R679" s="35">
        <v>21355</v>
      </c>
      <c r="S679" s="36">
        <v>19.8</v>
      </c>
      <c r="T679" s="114">
        <v>21010</v>
      </c>
      <c r="U679" s="115">
        <v>20.2</v>
      </c>
      <c r="V679" s="35">
        <v>20495</v>
      </c>
      <c r="W679" s="36">
        <v>20.3</v>
      </c>
      <c r="X679" s="114">
        <v>20235</v>
      </c>
      <c r="Y679" s="115">
        <v>20.6</v>
      </c>
      <c r="Z679" s="20" t="s">
        <v>135</v>
      </c>
    </row>
    <row r="680" spans="1:26" s="12" customFormat="1" ht="13.5" customHeight="1">
      <c r="A680" s="20" t="s">
        <v>136</v>
      </c>
      <c r="B680" s="254">
        <v>15965</v>
      </c>
      <c r="C680" s="255">
        <v>18</v>
      </c>
      <c r="D680" s="114">
        <v>16250</v>
      </c>
      <c r="E680" s="115">
        <v>18</v>
      </c>
      <c r="F680" s="35">
        <v>15955</v>
      </c>
      <c r="G680" s="36">
        <v>18.100000000000001</v>
      </c>
      <c r="H680" s="114">
        <v>15700</v>
      </c>
      <c r="I680" s="115">
        <v>18.7</v>
      </c>
      <c r="J680" s="35">
        <v>15270</v>
      </c>
      <c r="K680" s="36">
        <v>18.899999999999999</v>
      </c>
      <c r="L680" s="114">
        <v>14530</v>
      </c>
      <c r="M680" s="115">
        <v>19.100000000000001</v>
      </c>
      <c r="N680" s="35">
        <v>13995</v>
      </c>
      <c r="O680" s="36">
        <v>18.899999999999999</v>
      </c>
      <c r="P680" s="114">
        <v>13535</v>
      </c>
      <c r="Q680" s="115">
        <v>18.8</v>
      </c>
      <c r="R680" s="35">
        <v>12900</v>
      </c>
      <c r="S680" s="36">
        <v>18.7</v>
      </c>
      <c r="T680" s="114">
        <v>12615</v>
      </c>
      <c r="U680" s="115">
        <v>18.899999999999999</v>
      </c>
      <c r="V680" s="35">
        <v>12595</v>
      </c>
      <c r="W680" s="36">
        <v>19.2</v>
      </c>
      <c r="X680" s="114">
        <v>12625</v>
      </c>
      <c r="Y680" s="115">
        <v>19.600000000000001</v>
      </c>
      <c r="Z680" s="20" t="s">
        <v>136</v>
      </c>
    </row>
    <row r="681" spans="1:26" s="12" customFormat="1" ht="13.5" customHeight="1">
      <c r="A681" s="20" t="s">
        <v>19</v>
      </c>
      <c r="B681" s="254">
        <v>115</v>
      </c>
      <c r="C681" s="255">
        <v>23.2</v>
      </c>
      <c r="D681" s="114">
        <v>105</v>
      </c>
      <c r="E681" s="115">
        <v>21.2</v>
      </c>
      <c r="F681" s="35">
        <v>100</v>
      </c>
      <c r="G681" s="36">
        <v>21.9</v>
      </c>
      <c r="H681" s="114">
        <v>105</v>
      </c>
      <c r="I681" s="115">
        <v>22.7</v>
      </c>
      <c r="J681" s="35">
        <v>110</v>
      </c>
      <c r="K681" s="36">
        <v>24.1</v>
      </c>
      <c r="L681" s="114">
        <v>110</v>
      </c>
      <c r="M681" s="115">
        <v>27.2</v>
      </c>
      <c r="N681" s="35">
        <v>100</v>
      </c>
      <c r="O681" s="36">
        <v>24.3</v>
      </c>
      <c r="P681" s="114">
        <v>95</v>
      </c>
      <c r="Q681" s="115">
        <v>23.6</v>
      </c>
      <c r="R681" s="35">
        <v>80</v>
      </c>
      <c r="S681" s="36">
        <v>22</v>
      </c>
      <c r="T681" s="114">
        <v>85</v>
      </c>
      <c r="U681" s="115">
        <v>22.7</v>
      </c>
      <c r="V681" s="35">
        <v>85</v>
      </c>
      <c r="W681" s="36">
        <v>22.2</v>
      </c>
      <c r="X681" s="114">
        <v>90</v>
      </c>
      <c r="Y681" s="115">
        <v>21.9</v>
      </c>
      <c r="Z681" s="20" t="s">
        <v>19</v>
      </c>
    </row>
    <row r="682" spans="1:26" s="12" customFormat="1" ht="13.5" customHeight="1">
      <c r="A682" s="20" t="s">
        <v>20</v>
      </c>
      <c r="B682" s="254">
        <v>140</v>
      </c>
      <c r="C682" s="255">
        <v>20.7</v>
      </c>
      <c r="D682" s="114">
        <v>145</v>
      </c>
      <c r="E682" s="115">
        <v>21.4</v>
      </c>
      <c r="F682" s="35">
        <v>135</v>
      </c>
      <c r="G682" s="36">
        <v>21.1</v>
      </c>
      <c r="H682" s="114">
        <v>150</v>
      </c>
      <c r="I682" s="115">
        <v>22.4</v>
      </c>
      <c r="J682" s="35">
        <v>140</v>
      </c>
      <c r="K682" s="36">
        <v>22.3</v>
      </c>
      <c r="L682" s="114">
        <v>150</v>
      </c>
      <c r="M682" s="115">
        <v>24.5</v>
      </c>
      <c r="N682" s="35">
        <v>135</v>
      </c>
      <c r="O682" s="36">
        <v>23</v>
      </c>
      <c r="P682" s="114">
        <v>125</v>
      </c>
      <c r="Q682" s="115">
        <v>22.5</v>
      </c>
      <c r="R682" s="35">
        <v>100</v>
      </c>
      <c r="S682" s="36">
        <v>20</v>
      </c>
      <c r="T682" s="114">
        <v>110</v>
      </c>
      <c r="U682" s="115">
        <v>22.2</v>
      </c>
      <c r="V682" s="35">
        <v>115</v>
      </c>
      <c r="W682" s="36">
        <v>23.5</v>
      </c>
      <c r="X682" s="114">
        <v>110</v>
      </c>
      <c r="Y682" s="115">
        <v>22.4</v>
      </c>
      <c r="Z682" s="20" t="s">
        <v>20</v>
      </c>
    </row>
    <row r="683" spans="1:26" s="12" customFormat="1" ht="13.5" customHeight="1">
      <c r="A683" s="20" t="s">
        <v>21</v>
      </c>
      <c r="B683" s="254">
        <v>130</v>
      </c>
      <c r="C683" s="255">
        <v>25.4</v>
      </c>
      <c r="D683" s="114">
        <v>125</v>
      </c>
      <c r="E683" s="115">
        <v>23.8</v>
      </c>
      <c r="F683" s="35">
        <v>125</v>
      </c>
      <c r="G683" s="36">
        <v>23.5</v>
      </c>
      <c r="H683" s="114">
        <v>125</v>
      </c>
      <c r="I683" s="115">
        <v>24.9</v>
      </c>
      <c r="J683" s="35">
        <v>120</v>
      </c>
      <c r="K683" s="36">
        <v>24.4</v>
      </c>
      <c r="L683" s="114">
        <v>120</v>
      </c>
      <c r="M683" s="115">
        <v>24.6</v>
      </c>
      <c r="N683" s="35">
        <v>110</v>
      </c>
      <c r="O683" s="36">
        <v>23.2</v>
      </c>
      <c r="P683" s="114">
        <v>110</v>
      </c>
      <c r="Q683" s="115">
        <v>23.2</v>
      </c>
      <c r="R683" s="35">
        <v>100</v>
      </c>
      <c r="S683" s="36">
        <v>22.5</v>
      </c>
      <c r="T683" s="114">
        <v>105</v>
      </c>
      <c r="U683" s="115">
        <v>24.3</v>
      </c>
      <c r="V683" s="35">
        <v>90</v>
      </c>
      <c r="W683" s="36">
        <v>22.6</v>
      </c>
      <c r="X683" s="114">
        <v>95</v>
      </c>
      <c r="Y683" s="115">
        <v>24.2</v>
      </c>
      <c r="Z683" s="20" t="s">
        <v>21</v>
      </c>
    </row>
    <row r="684" spans="1:26" s="12" customFormat="1" ht="13.5" customHeight="1">
      <c r="A684" s="20" t="s">
        <v>22</v>
      </c>
      <c r="B684" s="254">
        <v>75</v>
      </c>
      <c r="C684" s="255">
        <v>17.7</v>
      </c>
      <c r="D684" s="114">
        <v>85</v>
      </c>
      <c r="E684" s="115">
        <v>18.7</v>
      </c>
      <c r="F684" s="35">
        <v>95</v>
      </c>
      <c r="G684" s="36">
        <v>21.9</v>
      </c>
      <c r="H684" s="114">
        <v>85</v>
      </c>
      <c r="I684" s="115">
        <v>22</v>
      </c>
      <c r="J684" s="35">
        <v>80</v>
      </c>
      <c r="K684" s="36">
        <v>21.5</v>
      </c>
      <c r="L684" s="114">
        <v>80</v>
      </c>
      <c r="M684" s="115">
        <v>22.6</v>
      </c>
      <c r="N684" s="35">
        <v>65</v>
      </c>
      <c r="O684" s="36">
        <v>20.2</v>
      </c>
      <c r="P684" s="114">
        <v>60</v>
      </c>
      <c r="Q684" s="115">
        <v>20.2</v>
      </c>
      <c r="R684" s="35">
        <v>60</v>
      </c>
      <c r="S684" s="36">
        <v>19.899999999999999</v>
      </c>
      <c r="T684" s="114">
        <v>65</v>
      </c>
      <c r="U684" s="115">
        <v>22</v>
      </c>
      <c r="V684" s="35">
        <v>65</v>
      </c>
      <c r="W684" s="36">
        <v>19.8</v>
      </c>
      <c r="X684" s="114">
        <v>65</v>
      </c>
      <c r="Y684" s="115">
        <v>20.6</v>
      </c>
      <c r="Z684" s="20" t="s">
        <v>22</v>
      </c>
    </row>
    <row r="685" spans="1:26" s="12" customFormat="1" ht="13.5" customHeight="1">
      <c r="A685" s="20" t="s">
        <v>23</v>
      </c>
      <c r="B685" s="254">
        <v>160</v>
      </c>
      <c r="C685" s="255">
        <v>21.3</v>
      </c>
      <c r="D685" s="114">
        <v>165</v>
      </c>
      <c r="E685" s="115">
        <v>21.4</v>
      </c>
      <c r="F685" s="35">
        <v>160</v>
      </c>
      <c r="G685" s="36">
        <v>22.5</v>
      </c>
      <c r="H685" s="114">
        <v>160</v>
      </c>
      <c r="I685" s="115">
        <v>24</v>
      </c>
      <c r="J685" s="35">
        <v>160</v>
      </c>
      <c r="K685" s="36">
        <v>26.1</v>
      </c>
      <c r="L685" s="114">
        <v>145</v>
      </c>
      <c r="M685" s="115">
        <v>26.2</v>
      </c>
      <c r="N685" s="35">
        <v>140</v>
      </c>
      <c r="O685" s="36">
        <v>25.5</v>
      </c>
      <c r="P685" s="114">
        <v>135</v>
      </c>
      <c r="Q685" s="115">
        <v>26</v>
      </c>
      <c r="R685" s="35">
        <v>135</v>
      </c>
      <c r="S685" s="36">
        <v>25.9</v>
      </c>
      <c r="T685" s="114">
        <v>130</v>
      </c>
      <c r="U685" s="115">
        <v>25.9</v>
      </c>
      <c r="V685" s="35">
        <v>125</v>
      </c>
      <c r="W685" s="36">
        <v>25.5</v>
      </c>
      <c r="X685" s="114">
        <v>135</v>
      </c>
      <c r="Y685" s="115">
        <v>25</v>
      </c>
      <c r="Z685" s="20" t="s">
        <v>23</v>
      </c>
    </row>
    <row r="686" spans="1:26" s="12" customFormat="1" ht="13.5" customHeight="1">
      <c r="A686" s="20" t="s">
        <v>24</v>
      </c>
      <c r="B686" s="254">
        <v>245</v>
      </c>
      <c r="C686" s="255">
        <v>19.3</v>
      </c>
      <c r="D686" s="114">
        <v>250</v>
      </c>
      <c r="E686" s="115">
        <v>19.899999999999999</v>
      </c>
      <c r="F686" s="35">
        <v>255</v>
      </c>
      <c r="G686" s="36">
        <v>20.8</v>
      </c>
      <c r="H686" s="114">
        <v>230</v>
      </c>
      <c r="I686" s="115">
        <v>21.1</v>
      </c>
      <c r="J686" s="35">
        <v>210</v>
      </c>
      <c r="K686" s="36">
        <v>19.899999999999999</v>
      </c>
      <c r="L686" s="114">
        <v>215</v>
      </c>
      <c r="M686" s="115">
        <v>22.3</v>
      </c>
      <c r="N686" s="35">
        <v>200</v>
      </c>
      <c r="O686" s="36">
        <v>21.7</v>
      </c>
      <c r="P686" s="114">
        <v>190</v>
      </c>
      <c r="Q686" s="115">
        <v>21.2</v>
      </c>
      <c r="R686" s="35">
        <v>185</v>
      </c>
      <c r="S686" s="36">
        <v>20.5</v>
      </c>
      <c r="T686" s="114">
        <v>175</v>
      </c>
      <c r="U686" s="115">
        <v>20.3</v>
      </c>
      <c r="V686" s="35">
        <v>210</v>
      </c>
      <c r="W686" s="36">
        <v>21.5</v>
      </c>
      <c r="X686" s="114">
        <v>230</v>
      </c>
      <c r="Y686" s="115">
        <v>22.2</v>
      </c>
      <c r="Z686" s="20" t="s">
        <v>24</v>
      </c>
    </row>
    <row r="687" spans="1:26" s="12" customFormat="1" ht="13.5" customHeight="1">
      <c r="A687" s="20" t="s">
        <v>17</v>
      </c>
      <c r="B687" s="254">
        <v>705</v>
      </c>
      <c r="C687" s="255">
        <v>18.600000000000001</v>
      </c>
      <c r="D687" s="114">
        <v>735</v>
      </c>
      <c r="E687" s="115">
        <v>18.3</v>
      </c>
      <c r="F687" s="35">
        <v>745</v>
      </c>
      <c r="G687" s="36">
        <v>18.5</v>
      </c>
      <c r="H687" s="114">
        <v>765</v>
      </c>
      <c r="I687" s="115">
        <v>19.899999999999999</v>
      </c>
      <c r="J687" s="35">
        <v>745</v>
      </c>
      <c r="K687" s="36">
        <v>19.899999999999999</v>
      </c>
      <c r="L687" s="114">
        <v>685</v>
      </c>
      <c r="M687" s="115">
        <v>19.7</v>
      </c>
      <c r="N687" s="35">
        <v>660</v>
      </c>
      <c r="O687" s="36">
        <v>19.600000000000001</v>
      </c>
      <c r="P687" s="114">
        <v>665</v>
      </c>
      <c r="Q687" s="115">
        <v>20.3</v>
      </c>
      <c r="R687" s="35">
        <v>625</v>
      </c>
      <c r="S687" s="36">
        <v>19.899999999999999</v>
      </c>
      <c r="T687" s="114">
        <v>600</v>
      </c>
      <c r="U687" s="115">
        <v>19.8</v>
      </c>
      <c r="V687" s="35">
        <v>575</v>
      </c>
      <c r="W687" s="36">
        <v>18.899999999999999</v>
      </c>
      <c r="X687" s="114">
        <v>610</v>
      </c>
      <c r="Y687" s="115">
        <v>20.2</v>
      </c>
      <c r="Z687" s="20" t="s">
        <v>17</v>
      </c>
    </row>
    <row r="688" spans="1:26" s="12" customFormat="1" ht="13.5" customHeight="1">
      <c r="A688" s="20" t="s">
        <v>137</v>
      </c>
      <c r="B688" s="254">
        <v>865</v>
      </c>
      <c r="C688" s="255">
        <v>21</v>
      </c>
      <c r="D688" s="114">
        <v>880</v>
      </c>
      <c r="E688" s="115">
        <v>20.9</v>
      </c>
      <c r="F688" s="35">
        <v>875</v>
      </c>
      <c r="G688" s="36">
        <v>21.7</v>
      </c>
      <c r="H688" s="114">
        <v>855</v>
      </c>
      <c r="I688" s="115">
        <v>22.6</v>
      </c>
      <c r="J688" s="35">
        <v>825</v>
      </c>
      <c r="K688" s="36">
        <v>22.7</v>
      </c>
      <c r="L688" s="114">
        <v>820</v>
      </c>
      <c r="M688" s="115">
        <v>24.3</v>
      </c>
      <c r="N688" s="35">
        <v>755</v>
      </c>
      <c r="O688" s="36">
        <v>23</v>
      </c>
      <c r="P688" s="114">
        <v>710</v>
      </c>
      <c r="Q688" s="115">
        <v>22.7</v>
      </c>
      <c r="R688" s="35">
        <v>665</v>
      </c>
      <c r="S688" s="36">
        <v>21.8</v>
      </c>
      <c r="T688" s="114">
        <v>665</v>
      </c>
      <c r="U688" s="115">
        <v>22.6</v>
      </c>
      <c r="V688" s="35">
        <v>690</v>
      </c>
      <c r="W688" s="36">
        <v>22.5</v>
      </c>
      <c r="X688" s="114">
        <v>720</v>
      </c>
      <c r="Y688" s="115">
        <v>22.7</v>
      </c>
      <c r="Z688" s="20" t="s">
        <v>137</v>
      </c>
    </row>
    <row r="689" spans="1:26" s="12" customFormat="1" ht="13.5" customHeight="1">
      <c r="A689" s="20" t="s">
        <v>18</v>
      </c>
      <c r="B689" s="254">
        <v>385</v>
      </c>
      <c r="C689" s="255">
        <v>20.100000000000001</v>
      </c>
      <c r="D689" s="114">
        <v>400</v>
      </c>
      <c r="E689" s="115">
        <v>20</v>
      </c>
      <c r="F689" s="35">
        <v>410</v>
      </c>
      <c r="G689" s="36">
        <v>20.6</v>
      </c>
      <c r="H689" s="114">
        <v>415</v>
      </c>
      <c r="I689" s="115">
        <v>21.7</v>
      </c>
      <c r="J689" s="35">
        <v>380</v>
      </c>
      <c r="K689" s="36">
        <v>21.2</v>
      </c>
      <c r="L689" s="114">
        <v>350</v>
      </c>
      <c r="M689" s="115">
        <v>20.5</v>
      </c>
      <c r="N689" s="35">
        <v>360</v>
      </c>
      <c r="O689" s="36">
        <v>20.8</v>
      </c>
      <c r="P689" s="114">
        <v>360</v>
      </c>
      <c r="Q689" s="115">
        <v>21.9</v>
      </c>
      <c r="R689" s="35">
        <v>335</v>
      </c>
      <c r="S689" s="36">
        <v>21.4</v>
      </c>
      <c r="T689" s="114">
        <v>335</v>
      </c>
      <c r="U689" s="115">
        <v>22.3</v>
      </c>
      <c r="V689" s="35">
        <v>330</v>
      </c>
      <c r="W689" s="36">
        <v>21.8</v>
      </c>
      <c r="X689" s="114">
        <v>335</v>
      </c>
      <c r="Y689" s="115">
        <v>22.5</v>
      </c>
      <c r="Z689" s="20" t="s">
        <v>18</v>
      </c>
    </row>
    <row r="690" spans="1:26" s="12" customFormat="1" ht="13.5" customHeight="1">
      <c r="A690" s="7" t="s">
        <v>35</v>
      </c>
      <c r="B690" s="254">
        <v>1955</v>
      </c>
      <c r="C690" s="255">
        <v>19.899999999999999</v>
      </c>
      <c r="D690" s="114">
        <v>2015</v>
      </c>
      <c r="E690" s="115">
        <v>19.7</v>
      </c>
      <c r="F690" s="35">
        <v>2030</v>
      </c>
      <c r="G690" s="36">
        <v>20.2</v>
      </c>
      <c r="H690" s="114">
        <v>2035</v>
      </c>
      <c r="I690" s="115">
        <v>21.3</v>
      </c>
      <c r="J690" s="35">
        <v>1950</v>
      </c>
      <c r="K690" s="36">
        <v>21.3</v>
      </c>
      <c r="L690" s="114">
        <v>1860</v>
      </c>
      <c r="M690" s="115">
        <v>21.7</v>
      </c>
      <c r="N690" s="35">
        <v>1775</v>
      </c>
      <c r="O690" s="36">
        <v>21.2</v>
      </c>
      <c r="P690" s="114">
        <v>1730</v>
      </c>
      <c r="Q690" s="115">
        <v>21.5</v>
      </c>
      <c r="R690" s="35">
        <v>1625</v>
      </c>
      <c r="S690" s="36">
        <v>20.9</v>
      </c>
      <c r="T690" s="114">
        <v>1600</v>
      </c>
      <c r="U690" s="115">
        <v>21.4</v>
      </c>
      <c r="V690" s="35">
        <v>1595</v>
      </c>
      <c r="W690" s="36">
        <v>20.9</v>
      </c>
      <c r="X690" s="114">
        <v>1665</v>
      </c>
      <c r="Y690" s="115">
        <v>21.7</v>
      </c>
      <c r="Z690" s="7" t="s">
        <v>35</v>
      </c>
    </row>
    <row r="691" spans="1:26" s="12" customFormat="1" ht="13.5" customHeight="1"/>
    <row r="692" spans="1:26" s="166" customFormat="1" ht="13.5" customHeight="1">
      <c r="A692" s="167" t="s">
        <v>148</v>
      </c>
      <c r="B692" s="168" t="s">
        <v>146</v>
      </c>
      <c r="C692" s="168" t="s">
        <v>144</v>
      </c>
      <c r="D692" s="168" t="s">
        <v>146</v>
      </c>
      <c r="E692" s="168" t="s">
        <v>144</v>
      </c>
      <c r="F692" s="168" t="s">
        <v>146</v>
      </c>
      <c r="G692" s="168" t="s">
        <v>144</v>
      </c>
      <c r="H692" s="168" t="s">
        <v>146</v>
      </c>
      <c r="I692" s="168" t="s">
        <v>144</v>
      </c>
      <c r="J692" s="168" t="s">
        <v>146</v>
      </c>
      <c r="K692" s="168" t="s">
        <v>144</v>
      </c>
      <c r="L692" s="168" t="s">
        <v>146</v>
      </c>
      <c r="M692" s="168" t="s">
        <v>144</v>
      </c>
      <c r="N692" s="169" t="str">
        <f t="shared" ref="N692:Y692" si="101">L692</f>
        <v>50 plus</v>
      </c>
      <c r="O692" s="169" t="str">
        <f t="shared" si="101"/>
        <v>% of all unemp</v>
      </c>
      <c r="P692" s="169" t="str">
        <f t="shared" si="101"/>
        <v>50 plus</v>
      </c>
      <c r="Q692" s="169" t="str">
        <f t="shared" si="101"/>
        <v>% of all unemp</v>
      </c>
      <c r="R692" s="169" t="str">
        <f t="shared" si="101"/>
        <v>50 plus</v>
      </c>
      <c r="S692" s="169" t="str">
        <f t="shared" si="101"/>
        <v>% of all unemp</v>
      </c>
      <c r="T692" s="169" t="str">
        <f t="shared" si="101"/>
        <v>50 plus</v>
      </c>
      <c r="U692" s="169" t="str">
        <f t="shared" si="101"/>
        <v>% of all unemp</v>
      </c>
      <c r="V692" s="169" t="str">
        <f t="shared" si="101"/>
        <v>50 plus</v>
      </c>
      <c r="W692" s="169" t="str">
        <f t="shared" si="101"/>
        <v>% of all unemp</v>
      </c>
      <c r="X692" s="169" t="str">
        <f t="shared" si="101"/>
        <v>50 plus</v>
      </c>
      <c r="Y692" s="169" t="str">
        <f t="shared" si="101"/>
        <v>% of all unemp</v>
      </c>
      <c r="Z692" s="168"/>
    </row>
    <row r="693" spans="1:26" s="12" customFormat="1" ht="13.5" customHeight="1">
      <c r="B693" s="162">
        <v>41640</v>
      </c>
      <c r="C693" s="162">
        <v>41640</v>
      </c>
      <c r="D693" s="258">
        <f t="shared" ref="D693:Y693" si="102">B693+31</f>
        <v>41671</v>
      </c>
      <c r="E693" s="258">
        <f t="shared" si="102"/>
        <v>41671</v>
      </c>
      <c r="F693" s="55">
        <f t="shared" si="102"/>
        <v>41702</v>
      </c>
      <c r="G693" s="55">
        <f t="shared" si="102"/>
        <v>41702</v>
      </c>
      <c r="H693" s="258">
        <f t="shared" si="102"/>
        <v>41733</v>
      </c>
      <c r="I693" s="258">
        <f t="shared" si="102"/>
        <v>41733</v>
      </c>
      <c r="J693" s="55">
        <f t="shared" si="102"/>
        <v>41764</v>
      </c>
      <c r="K693" s="55">
        <f t="shared" si="102"/>
        <v>41764</v>
      </c>
      <c r="L693" s="258">
        <f t="shared" si="102"/>
        <v>41795</v>
      </c>
      <c r="M693" s="258">
        <f t="shared" si="102"/>
        <v>41795</v>
      </c>
      <c r="N693" s="55">
        <f t="shared" si="102"/>
        <v>41826</v>
      </c>
      <c r="O693" s="55">
        <f t="shared" si="102"/>
        <v>41826</v>
      </c>
      <c r="P693" s="55">
        <f t="shared" si="102"/>
        <v>41857</v>
      </c>
      <c r="Q693" s="55">
        <f t="shared" si="102"/>
        <v>41857</v>
      </c>
      <c r="R693" s="55">
        <f t="shared" si="102"/>
        <v>41888</v>
      </c>
      <c r="S693" s="55">
        <f t="shared" si="102"/>
        <v>41888</v>
      </c>
      <c r="T693" s="55">
        <f t="shared" si="102"/>
        <v>41919</v>
      </c>
      <c r="U693" s="55">
        <f t="shared" si="102"/>
        <v>41919</v>
      </c>
      <c r="V693" s="55">
        <f t="shared" si="102"/>
        <v>41950</v>
      </c>
      <c r="W693" s="55">
        <f t="shared" si="102"/>
        <v>41950</v>
      </c>
      <c r="X693" s="55">
        <f t="shared" si="102"/>
        <v>41981</v>
      </c>
      <c r="Y693" s="55">
        <f t="shared" si="102"/>
        <v>41981</v>
      </c>
    </row>
    <row r="694" spans="1:26" s="12" customFormat="1" ht="13.5" customHeight="1">
      <c r="A694" s="20" t="s">
        <v>9</v>
      </c>
      <c r="B694" s="35">
        <v>217570</v>
      </c>
      <c r="C694" s="36">
        <v>18.399999999999999</v>
      </c>
      <c r="D694" s="114">
        <v>216395</v>
      </c>
      <c r="E694" s="115">
        <v>18.3</v>
      </c>
      <c r="F694" s="35">
        <v>209850</v>
      </c>
      <c r="G694" s="36">
        <v>18.5</v>
      </c>
      <c r="H694" s="114">
        <v>205390</v>
      </c>
      <c r="I694" s="115">
        <v>18.899999999999999</v>
      </c>
      <c r="J694" s="35">
        <v>198110</v>
      </c>
      <c r="K694" s="36">
        <v>19.2</v>
      </c>
      <c r="L694" s="114">
        <v>187695</v>
      </c>
      <c r="M694" s="115">
        <v>19.399999999999999</v>
      </c>
      <c r="N694" s="35">
        <v>181260</v>
      </c>
      <c r="O694" s="36">
        <v>19.2</v>
      </c>
      <c r="P694" s="114">
        <v>175935</v>
      </c>
      <c r="Q694" s="115">
        <v>19.399999999999999</v>
      </c>
      <c r="R694" s="35">
        <v>169440</v>
      </c>
      <c r="S694" s="36">
        <v>19.5</v>
      </c>
      <c r="T694" s="114">
        <v>166465</v>
      </c>
      <c r="U694" s="115">
        <v>19.899999999999999</v>
      </c>
      <c r="V694" s="35">
        <v>163010</v>
      </c>
      <c r="W694" s="36">
        <v>20.399999999999999</v>
      </c>
      <c r="X694" s="306">
        <v>161670</v>
      </c>
      <c r="Y694" s="307">
        <v>20.9</v>
      </c>
      <c r="Z694" s="20" t="s">
        <v>9</v>
      </c>
    </row>
    <row r="695" spans="1:26" s="12" customFormat="1" ht="13.5" customHeight="1">
      <c r="A695" s="20" t="s">
        <v>8</v>
      </c>
      <c r="B695" s="35">
        <v>228745</v>
      </c>
      <c r="C695" s="36">
        <v>18.399999999999999</v>
      </c>
      <c r="D695" s="114">
        <v>227430</v>
      </c>
      <c r="E695" s="115">
        <v>18.3</v>
      </c>
      <c r="F695" s="35">
        <v>220715</v>
      </c>
      <c r="G695" s="36">
        <v>18.5</v>
      </c>
      <c r="H695" s="114">
        <v>216080</v>
      </c>
      <c r="I695" s="115">
        <v>19</v>
      </c>
      <c r="J695" s="35">
        <v>208670</v>
      </c>
      <c r="K695" s="36">
        <v>19.2</v>
      </c>
      <c r="L695" s="114">
        <v>197945</v>
      </c>
      <c r="M695" s="115">
        <v>19.399999999999999</v>
      </c>
      <c r="N695" s="35">
        <v>191360</v>
      </c>
      <c r="O695" s="36">
        <v>19.3</v>
      </c>
      <c r="P695" s="114">
        <v>186185</v>
      </c>
      <c r="Q695" s="115">
        <v>19.399999999999999</v>
      </c>
      <c r="R695" s="35">
        <v>179565</v>
      </c>
      <c r="S695" s="36">
        <v>19.5</v>
      </c>
      <c r="T695" s="114">
        <v>176575</v>
      </c>
      <c r="U695" s="115">
        <v>19.899999999999999</v>
      </c>
      <c r="V695" s="35">
        <v>173055</v>
      </c>
      <c r="W695" s="36">
        <v>20.399999999999999</v>
      </c>
      <c r="X695" s="306">
        <v>171580</v>
      </c>
      <c r="Y695" s="307">
        <v>20.9</v>
      </c>
      <c r="Z695" s="20" t="s">
        <v>8</v>
      </c>
    </row>
    <row r="696" spans="1:26" s="12" customFormat="1" ht="13.5" customHeight="1">
      <c r="A696" s="20" t="s">
        <v>135</v>
      </c>
      <c r="B696" s="35">
        <v>21050</v>
      </c>
      <c r="C696" s="36">
        <v>20.7</v>
      </c>
      <c r="D696" s="114">
        <v>20810</v>
      </c>
      <c r="E696" s="115">
        <v>20.399999999999999</v>
      </c>
      <c r="F696" s="35">
        <v>20055</v>
      </c>
      <c r="G696" s="36">
        <v>20.6</v>
      </c>
      <c r="H696" s="114">
        <v>19355</v>
      </c>
      <c r="I696" s="115">
        <v>21.2</v>
      </c>
      <c r="J696" s="35">
        <v>18575</v>
      </c>
      <c r="K696" s="36">
        <v>21.5</v>
      </c>
      <c r="L696" s="114">
        <v>17355</v>
      </c>
      <c r="M696" s="115">
        <v>21.9</v>
      </c>
      <c r="N696" s="35">
        <v>16710</v>
      </c>
      <c r="O696" s="36">
        <v>21.8</v>
      </c>
      <c r="P696" s="114">
        <v>16175</v>
      </c>
      <c r="Q696" s="115">
        <v>22</v>
      </c>
      <c r="R696" s="35">
        <v>15570</v>
      </c>
      <c r="S696" s="36">
        <v>22</v>
      </c>
      <c r="T696" s="114">
        <v>15365</v>
      </c>
      <c r="U696" s="115">
        <v>22.3</v>
      </c>
      <c r="V696" s="35">
        <v>15190</v>
      </c>
      <c r="W696" s="36">
        <v>22.8</v>
      </c>
      <c r="X696" s="306">
        <v>15160</v>
      </c>
      <c r="Y696" s="307">
        <v>23.3</v>
      </c>
      <c r="Z696" s="20" t="s">
        <v>135</v>
      </c>
    </row>
    <row r="697" spans="1:26" s="12" customFormat="1" ht="13.5" customHeight="1">
      <c r="A697" s="20" t="s">
        <v>136</v>
      </c>
      <c r="B697" s="35">
        <v>13310</v>
      </c>
      <c r="C697" s="36">
        <v>19.7</v>
      </c>
      <c r="D697" s="114">
        <v>13245</v>
      </c>
      <c r="E697" s="115">
        <v>19.5</v>
      </c>
      <c r="F697" s="35">
        <v>12635</v>
      </c>
      <c r="G697" s="36">
        <v>19.8</v>
      </c>
      <c r="H697" s="114">
        <v>12095</v>
      </c>
      <c r="I697" s="115">
        <v>20.3</v>
      </c>
      <c r="J697" s="35">
        <v>11435</v>
      </c>
      <c r="K697" s="36">
        <v>20.5</v>
      </c>
      <c r="L697" s="114">
        <v>10555</v>
      </c>
      <c r="M697" s="115">
        <v>20.9</v>
      </c>
      <c r="N697" s="35">
        <v>10125</v>
      </c>
      <c r="O697" s="36">
        <v>20.9</v>
      </c>
      <c r="P697" s="114">
        <v>9580</v>
      </c>
      <c r="Q697" s="115">
        <v>20.9</v>
      </c>
      <c r="R697" s="35">
        <v>9240</v>
      </c>
      <c r="S697" s="36">
        <v>20.8</v>
      </c>
      <c r="T697" s="114">
        <v>9075</v>
      </c>
      <c r="U697" s="115">
        <v>21.1</v>
      </c>
      <c r="V697" s="35">
        <v>9010</v>
      </c>
      <c r="W697" s="36">
        <v>21.4</v>
      </c>
      <c r="X697" s="306">
        <v>8875</v>
      </c>
      <c r="Y697" s="307">
        <v>21.7</v>
      </c>
      <c r="Z697" s="20" t="s">
        <v>136</v>
      </c>
    </row>
    <row r="698" spans="1:26" s="12" customFormat="1" ht="13.5" customHeight="1">
      <c r="A698" s="20" t="s">
        <v>19</v>
      </c>
      <c r="B698" s="35">
        <v>85</v>
      </c>
      <c r="C698" s="36">
        <v>20.5</v>
      </c>
      <c r="D698" s="114">
        <v>90</v>
      </c>
      <c r="E698" s="115">
        <v>21.9</v>
      </c>
      <c r="F698" s="35">
        <v>90</v>
      </c>
      <c r="G698" s="36">
        <v>22.7</v>
      </c>
      <c r="H698" s="114">
        <v>85</v>
      </c>
      <c r="I698" s="115">
        <v>23.1</v>
      </c>
      <c r="J698" s="35">
        <v>75</v>
      </c>
      <c r="K698" s="36">
        <v>20.8</v>
      </c>
      <c r="L698" s="114">
        <v>60</v>
      </c>
      <c r="M698" s="115">
        <v>20.6</v>
      </c>
      <c r="N698" s="35">
        <v>55</v>
      </c>
      <c r="O698" s="36">
        <v>20.399999999999999</v>
      </c>
      <c r="P698" s="114">
        <v>55</v>
      </c>
      <c r="Q698" s="115">
        <v>21.3</v>
      </c>
      <c r="R698" s="35">
        <v>45</v>
      </c>
      <c r="S698" s="36">
        <v>17.399999999999999</v>
      </c>
      <c r="T698" s="114">
        <v>50</v>
      </c>
      <c r="U698" s="115">
        <v>19.8</v>
      </c>
      <c r="V698" s="35">
        <v>50</v>
      </c>
      <c r="W698" s="36">
        <v>20.6</v>
      </c>
      <c r="X698" s="306">
        <v>50</v>
      </c>
      <c r="Y698" s="307">
        <v>20.2</v>
      </c>
      <c r="Z698" s="20" t="s">
        <v>19</v>
      </c>
    </row>
    <row r="699" spans="1:26" s="12" customFormat="1" ht="13.5" customHeight="1">
      <c r="A699" s="20" t="s">
        <v>20</v>
      </c>
      <c r="B699" s="35">
        <v>125</v>
      </c>
      <c r="C699" s="36">
        <v>25.2</v>
      </c>
      <c r="D699" s="114">
        <v>125</v>
      </c>
      <c r="E699" s="115">
        <v>24.9</v>
      </c>
      <c r="F699" s="35">
        <v>110</v>
      </c>
      <c r="G699" s="36">
        <v>23.7</v>
      </c>
      <c r="H699" s="114">
        <v>105</v>
      </c>
      <c r="I699" s="115">
        <v>23.6</v>
      </c>
      <c r="J699" s="35">
        <v>95</v>
      </c>
      <c r="K699" s="36">
        <v>23.9</v>
      </c>
      <c r="L699" s="114">
        <v>85</v>
      </c>
      <c r="M699" s="115">
        <v>25.4</v>
      </c>
      <c r="N699" s="35">
        <v>80</v>
      </c>
      <c r="O699" s="36">
        <v>25.6</v>
      </c>
      <c r="P699" s="114">
        <v>80</v>
      </c>
      <c r="Q699" s="115">
        <v>25.1</v>
      </c>
      <c r="R699" s="35">
        <v>90</v>
      </c>
      <c r="S699" s="36">
        <v>27.4</v>
      </c>
      <c r="T699" s="114">
        <v>75</v>
      </c>
      <c r="U699" s="115">
        <v>24.5</v>
      </c>
      <c r="V699" s="35">
        <v>80</v>
      </c>
      <c r="W699" s="36">
        <v>25.5</v>
      </c>
      <c r="X699" s="306">
        <v>70</v>
      </c>
      <c r="Y699" s="307">
        <v>24.2</v>
      </c>
      <c r="Z699" s="20" t="s">
        <v>20</v>
      </c>
    </row>
    <row r="700" spans="1:26" s="12" customFormat="1" ht="13.5" customHeight="1">
      <c r="A700" s="20" t="s">
        <v>21</v>
      </c>
      <c r="B700" s="35">
        <v>95</v>
      </c>
      <c r="C700" s="36">
        <v>24.1</v>
      </c>
      <c r="D700" s="114">
        <v>90</v>
      </c>
      <c r="E700" s="115">
        <v>23.8</v>
      </c>
      <c r="F700" s="35">
        <v>80</v>
      </c>
      <c r="G700" s="36">
        <v>22.7</v>
      </c>
      <c r="H700" s="114">
        <v>75</v>
      </c>
      <c r="I700" s="115">
        <v>23.3</v>
      </c>
      <c r="J700" s="35">
        <v>70</v>
      </c>
      <c r="K700" s="36">
        <v>23</v>
      </c>
      <c r="L700" s="114">
        <v>60</v>
      </c>
      <c r="M700" s="115">
        <v>22.2</v>
      </c>
      <c r="N700" s="35">
        <v>45</v>
      </c>
      <c r="O700" s="36">
        <v>18.899999999999999</v>
      </c>
      <c r="P700" s="114">
        <v>45</v>
      </c>
      <c r="Q700" s="115">
        <v>17.8</v>
      </c>
      <c r="R700" s="35">
        <v>50</v>
      </c>
      <c r="S700" s="36">
        <v>19.399999999999999</v>
      </c>
      <c r="T700" s="114">
        <v>50</v>
      </c>
      <c r="U700" s="115">
        <v>21</v>
      </c>
      <c r="V700" s="35">
        <v>55</v>
      </c>
      <c r="W700" s="36">
        <v>23.5</v>
      </c>
      <c r="X700" s="306">
        <v>60</v>
      </c>
      <c r="Y700" s="307">
        <v>25.1</v>
      </c>
      <c r="Z700" s="20" t="s">
        <v>21</v>
      </c>
    </row>
    <row r="701" spans="1:26" s="12" customFormat="1" ht="13.5" customHeight="1">
      <c r="A701" s="20" t="s">
        <v>22</v>
      </c>
      <c r="B701" s="35">
        <v>75</v>
      </c>
      <c r="C701" s="36">
        <v>21.8</v>
      </c>
      <c r="D701" s="114">
        <v>80</v>
      </c>
      <c r="E701" s="115">
        <v>23.1</v>
      </c>
      <c r="F701" s="35">
        <v>70</v>
      </c>
      <c r="G701" s="36">
        <v>20.9</v>
      </c>
      <c r="H701" s="114">
        <v>65</v>
      </c>
      <c r="I701" s="115">
        <v>22.1</v>
      </c>
      <c r="J701" s="35">
        <v>65</v>
      </c>
      <c r="K701" s="36">
        <v>24.8</v>
      </c>
      <c r="L701" s="114">
        <v>60</v>
      </c>
      <c r="M701" s="115">
        <v>25.1</v>
      </c>
      <c r="N701" s="35">
        <v>65</v>
      </c>
      <c r="O701" s="36">
        <v>26.8</v>
      </c>
      <c r="P701" s="114">
        <v>60</v>
      </c>
      <c r="Q701" s="115">
        <v>25.8</v>
      </c>
      <c r="R701" s="35">
        <v>55</v>
      </c>
      <c r="S701" s="36">
        <v>23.6</v>
      </c>
      <c r="T701" s="114">
        <v>50</v>
      </c>
      <c r="U701" s="115">
        <v>21.5</v>
      </c>
      <c r="V701" s="35">
        <v>45</v>
      </c>
      <c r="W701" s="36">
        <v>21.7</v>
      </c>
      <c r="X701" s="306">
        <v>50</v>
      </c>
      <c r="Y701" s="307">
        <v>21.3</v>
      </c>
      <c r="Z701" s="20" t="s">
        <v>22</v>
      </c>
    </row>
    <row r="702" spans="1:26" s="12" customFormat="1" ht="13.5" customHeight="1">
      <c r="A702" s="20" t="s">
        <v>23</v>
      </c>
      <c r="B702" s="35">
        <v>130</v>
      </c>
      <c r="C702" s="36">
        <v>23.3</v>
      </c>
      <c r="D702" s="114">
        <v>120</v>
      </c>
      <c r="E702" s="115">
        <v>22.9</v>
      </c>
      <c r="F702" s="35">
        <v>120</v>
      </c>
      <c r="G702" s="36">
        <v>25.7</v>
      </c>
      <c r="H702" s="114">
        <v>115</v>
      </c>
      <c r="I702" s="115">
        <v>24.7</v>
      </c>
      <c r="J702" s="35">
        <v>105</v>
      </c>
      <c r="K702" s="36">
        <v>24.6</v>
      </c>
      <c r="L702" s="114">
        <v>90</v>
      </c>
      <c r="M702" s="115">
        <v>25.2</v>
      </c>
      <c r="N702" s="35">
        <v>80</v>
      </c>
      <c r="O702" s="36">
        <v>22.9</v>
      </c>
      <c r="P702" s="114">
        <v>85</v>
      </c>
      <c r="Q702" s="115">
        <v>24.6</v>
      </c>
      <c r="R702" s="35">
        <v>85</v>
      </c>
      <c r="S702" s="36">
        <v>25.8</v>
      </c>
      <c r="T702" s="114">
        <v>85</v>
      </c>
      <c r="U702" s="115">
        <v>26.5</v>
      </c>
      <c r="V702" s="35">
        <v>90</v>
      </c>
      <c r="W702" s="36">
        <v>26.6</v>
      </c>
      <c r="X702" s="306">
        <v>90</v>
      </c>
      <c r="Y702" s="307">
        <v>26.4</v>
      </c>
      <c r="Z702" s="20" t="s">
        <v>23</v>
      </c>
    </row>
    <row r="703" spans="1:26" s="12" customFormat="1" ht="13.5" customHeight="1">
      <c r="A703" s="20" t="s">
        <v>24</v>
      </c>
      <c r="B703" s="35">
        <v>230</v>
      </c>
      <c r="C703" s="36">
        <v>22.1</v>
      </c>
      <c r="D703" s="114">
        <v>215</v>
      </c>
      <c r="E703" s="115">
        <v>20.2</v>
      </c>
      <c r="F703" s="35">
        <v>205</v>
      </c>
      <c r="G703" s="36">
        <v>20.5</v>
      </c>
      <c r="H703" s="114">
        <v>195</v>
      </c>
      <c r="I703" s="115">
        <v>21.9</v>
      </c>
      <c r="J703" s="35">
        <v>180</v>
      </c>
      <c r="K703" s="36">
        <v>22.5</v>
      </c>
      <c r="L703" s="114">
        <v>165</v>
      </c>
      <c r="M703" s="115">
        <v>24.1</v>
      </c>
      <c r="N703" s="35">
        <v>155</v>
      </c>
      <c r="O703" s="36">
        <v>24.3</v>
      </c>
      <c r="P703" s="114">
        <v>140</v>
      </c>
      <c r="Q703" s="115">
        <v>23.5</v>
      </c>
      <c r="R703" s="35">
        <v>125</v>
      </c>
      <c r="S703" s="36">
        <v>22.2</v>
      </c>
      <c r="T703" s="114">
        <v>135</v>
      </c>
      <c r="U703" s="115">
        <v>22</v>
      </c>
      <c r="V703" s="35">
        <v>155</v>
      </c>
      <c r="W703" s="36">
        <v>23.7</v>
      </c>
      <c r="X703" s="306">
        <v>160</v>
      </c>
      <c r="Y703" s="307">
        <v>21.8</v>
      </c>
      <c r="Z703" s="20" t="s">
        <v>24</v>
      </c>
    </row>
    <row r="704" spans="1:26" s="12" customFormat="1" ht="13.5" customHeight="1">
      <c r="A704" s="20" t="s">
        <v>17</v>
      </c>
      <c r="B704" s="35">
        <v>635</v>
      </c>
      <c r="C704" s="36">
        <v>20.2</v>
      </c>
      <c r="D704" s="114">
        <v>630</v>
      </c>
      <c r="E704" s="115">
        <v>20.2</v>
      </c>
      <c r="F704" s="35">
        <v>600</v>
      </c>
      <c r="G704" s="36">
        <v>20.2</v>
      </c>
      <c r="H704" s="114">
        <v>595</v>
      </c>
      <c r="I704" s="115">
        <v>21.1</v>
      </c>
      <c r="J704" s="35">
        <v>550</v>
      </c>
      <c r="K704" s="36">
        <v>20.9</v>
      </c>
      <c r="L704" s="114">
        <v>490</v>
      </c>
      <c r="M704" s="115">
        <v>21.2</v>
      </c>
      <c r="N704" s="35">
        <v>465</v>
      </c>
      <c r="O704" s="36">
        <v>21.1</v>
      </c>
      <c r="P704" s="114">
        <v>430</v>
      </c>
      <c r="Q704" s="115">
        <v>20.7</v>
      </c>
      <c r="R704" s="35">
        <v>405</v>
      </c>
      <c r="S704" s="36">
        <v>19.8</v>
      </c>
      <c r="T704" s="114">
        <v>415</v>
      </c>
      <c r="U704" s="115">
        <v>20.5</v>
      </c>
      <c r="V704" s="35">
        <v>415</v>
      </c>
      <c r="W704" s="36">
        <v>21</v>
      </c>
      <c r="X704" s="306">
        <v>425</v>
      </c>
      <c r="Y704" s="307">
        <v>21.2</v>
      </c>
      <c r="Z704" s="20" t="s">
        <v>17</v>
      </c>
    </row>
    <row r="705" spans="1:26" s="12" customFormat="1" ht="13.5" customHeight="1">
      <c r="A705" s="20" t="s">
        <v>137</v>
      </c>
      <c r="B705" s="35">
        <v>740</v>
      </c>
      <c r="C705" s="36">
        <v>22.8</v>
      </c>
      <c r="D705" s="114">
        <v>715</v>
      </c>
      <c r="E705" s="115">
        <v>22.3</v>
      </c>
      <c r="F705" s="35">
        <v>675</v>
      </c>
      <c r="G705" s="36">
        <v>22.4</v>
      </c>
      <c r="H705" s="114">
        <v>640</v>
      </c>
      <c r="I705" s="115">
        <v>23</v>
      </c>
      <c r="J705" s="35">
        <v>590</v>
      </c>
      <c r="K705" s="36">
        <v>23.1</v>
      </c>
      <c r="L705" s="114">
        <v>525</v>
      </c>
      <c r="M705" s="115">
        <v>23.9</v>
      </c>
      <c r="N705" s="35">
        <v>480</v>
      </c>
      <c r="O705" s="36">
        <v>23.4</v>
      </c>
      <c r="P705" s="114">
        <v>465</v>
      </c>
      <c r="Q705" s="115">
        <v>23.2</v>
      </c>
      <c r="R705" s="35">
        <v>450</v>
      </c>
      <c r="S705" s="36">
        <v>22.8</v>
      </c>
      <c r="T705" s="114">
        <v>445</v>
      </c>
      <c r="U705" s="115">
        <v>22.7</v>
      </c>
      <c r="V705" s="35">
        <v>480</v>
      </c>
      <c r="W705" s="36">
        <v>23.8</v>
      </c>
      <c r="X705" s="306">
        <v>485</v>
      </c>
      <c r="Y705" s="307">
        <v>23</v>
      </c>
      <c r="Z705" s="20" t="s">
        <v>137</v>
      </c>
    </row>
    <row r="706" spans="1:26" s="12" customFormat="1" ht="13.5" customHeight="1">
      <c r="A706" s="20" t="s">
        <v>18</v>
      </c>
      <c r="B706" s="35">
        <v>365</v>
      </c>
      <c r="C706" s="36">
        <v>22.8</v>
      </c>
      <c r="D706" s="114">
        <v>345</v>
      </c>
      <c r="E706" s="115">
        <v>21.8</v>
      </c>
      <c r="F706" s="35">
        <v>335</v>
      </c>
      <c r="G706" s="36">
        <v>22.4</v>
      </c>
      <c r="H706" s="114">
        <v>320</v>
      </c>
      <c r="I706" s="115">
        <v>23.1</v>
      </c>
      <c r="J706" s="35">
        <v>310</v>
      </c>
      <c r="K706" s="36">
        <v>24.3</v>
      </c>
      <c r="L706" s="114">
        <v>295</v>
      </c>
      <c r="M706" s="115">
        <v>25</v>
      </c>
      <c r="N706" s="35">
        <v>275</v>
      </c>
      <c r="O706" s="36">
        <v>24.3</v>
      </c>
      <c r="P706" s="114">
        <v>265</v>
      </c>
      <c r="Q706" s="115">
        <v>24.9</v>
      </c>
      <c r="R706" s="35">
        <v>235</v>
      </c>
      <c r="S706" s="36">
        <v>23.2</v>
      </c>
      <c r="T706" s="114">
        <v>225</v>
      </c>
      <c r="U706" s="115">
        <v>22.8</v>
      </c>
      <c r="V706" s="35">
        <v>240</v>
      </c>
      <c r="W706" s="36">
        <v>24.7</v>
      </c>
      <c r="X706" s="306">
        <v>235</v>
      </c>
      <c r="Y706" s="307">
        <v>24.1</v>
      </c>
      <c r="Z706" s="20" t="s">
        <v>18</v>
      </c>
    </row>
    <row r="707" spans="1:26" s="12" customFormat="1" ht="13.5" customHeight="1">
      <c r="A707" s="7" t="s">
        <v>35</v>
      </c>
      <c r="B707" s="35">
        <v>1740</v>
      </c>
      <c r="C707" s="36">
        <v>21.8</v>
      </c>
      <c r="D707" s="114">
        <v>1695</v>
      </c>
      <c r="E707" s="115">
        <v>21.4</v>
      </c>
      <c r="F707" s="35">
        <v>1610</v>
      </c>
      <c r="G707" s="36">
        <v>21.5</v>
      </c>
      <c r="H707" s="114">
        <v>1555</v>
      </c>
      <c r="I707" s="115">
        <v>22.3</v>
      </c>
      <c r="J707" s="35">
        <v>1450</v>
      </c>
      <c r="K707" s="36">
        <v>22.4</v>
      </c>
      <c r="L707" s="114">
        <v>1315</v>
      </c>
      <c r="M707" s="115">
        <v>23</v>
      </c>
      <c r="N707" s="35">
        <v>1220</v>
      </c>
      <c r="O707" s="36">
        <v>22.6</v>
      </c>
      <c r="P707" s="114">
        <v>1160</v>
      </c>
      <c r="Q707" s="115">
        <v>22.5</v>
      </c>
      <c r="R707" s="35">
        <v>1085</v>
      </c>
      <c r="S707" s="36">
        <v>21.7</v>
      </c>
      <c r="T707" s="114">
        <v>1080</v>
      </c>
      <c r="U707" s="115">
        <v>21.8</v>
      </c>
      <c r="V707" s="35">
        <v>1135</v>
      </c>
      <c r="W707" s="36">
        <v>22.9</v>
      </c>
      <c r="X707" s="306">
        <v>1150</v>
      </c>
      <c r="Y707" s="307">
        <v>22.5</v>
      </c>
      <c r="Z707" s="7" t="s">
        <v>35</v>
      </c>
    </row>
    <row r="708" spans="1:26" s="12" customFormat="1" ht="13.5" customHeight="1"/>
    <row r="709" spans="1:26" s="166" customFormat="1" ht="13.5" customHeight="1">
      <c r="A709" s="167" t="s">
        <v>148</v>
      </c>
      <c r="B709" s="168" t="s">
        <v>146</v>
      </c>
      <c r="C709" s="168" t="s">
        <v>144</v>
      </c>
      <c r="D709" s="168" t="s">
        <v>146</v>
      </c>
      <c r="E709" s="168" t="s">
        <v>144</v>
      </c>
      <c r="F709" s="168" t="s">
        <v>146</v>
      </c>
      <c r="G709" s="168" t="s">
        <v>144</v>
      </c>
      <c r="H709" s="168" t="s">
        <v>146</v>
      </c>
      <c r="I709" s="168" t="s">
        <v>144</v>
      </c>
      <c r="J709" s="168" t="s">
        <v>146</v>
      </c>
      <c r="K709" s="168" t="s">
        <v>144</v>
      </c>
      <c r="L709" s="168" t="s">
        <v>146</v>
      </c>
      <c r="M709" s="168" t="s">
        <v>144</v>
      </c>
      <c r="N709" s="169" t="str">
        <f t="shared" ref="N709:Y709" si="103">L709</f>
        <v>50 plus</v>
      </c>
      <c r="O709" s="169" t="str">
        <f t="shared" si="103"/>
        <v>% of all unemp</v>
      </c>
      <c r="P709" s="169" t="str">
        <f t="shared" si="103"/>
        <v>50 plus</v>
      </c>
      <c r="Q709" s="169" t="str">
        <f t="shared" si="103"/>
        <v>% of all unemp</v>
      </c>
      <c r="R709" s="169" t="str">
        <f t="shared" si="103"/>
        <v>50 plus</v>
      </c>
      <c r="S709" s="169" t="str">
        <f t="shared" si="103"/>
        <v>% of all unemp</v>
      </c>
      <c r="T709" s="169" t="str">
        <f t="shared" si="103"/>
        <v>50 plus</v>
      </c>
      <c r="U709" s="169" t="str">
        <f t="shared" si="103"/>
        <v>% of all unemp</v>
      </c>
      <c r="V709" s="169" t="str">
        <f t="shared" si="103"/>
        <v>50 plus</v>
      </c>
      <c r="W709" s="169" t="str">
        <f t="shared" si="103"/>
        <v>% of all unemp</v>
      </c>
      <c r="X709" s="169" t="str">
        <f t="shared" si="103"/>
        <v>50 plus</v>
      </c>
      <c r="Y709" s="169" t="str">
        <f t="shared" si="103"/>
        <v>% of all unemp</v>
      </c>
      <c r="Z709" s="168"/>
    </row>
    <row r="710" spans="1:26" s="12" customFormat="1" ht="13.5" customHeight="1">
      <c r="B710" s="162">
        <v>42005</v>
      </c>
      <c r="C710" s="162">
        <v>42005</v>
      </c>
      <c r="D710" s="258">
        <f t="shared" ref="D710:Y710" si="104">B710+31</f>
        <v>42036</v>
      </c>
      <c r="E710" s="258">
        <f t="shared" si="104"/>
        <v>42036</v>
      </c>
      <c r="F710" s="55">
        <f t="shared" si="104"/>
        <v>42067</v>
      </c>
      <c r="G710" s="55">
        <f t="shared" si="104"/>
        <v>42067</v>
      </c>
      <c r="H710" s="258">
        <f t="shared" si="104"/>
        <v>42098</v>
      </c>
      <c r="I710" s="258">
        <f t="shared" si="104"/>
        <v>42098</v>
      </c>
      <c r="J710" s="55">
        <f t="shared" si="104"/>
        <v>42129</v>
      </c>
      <c r="K710" s="55">
        <f t="shared" si="104"/>
        <v>42129</v>
      </c>
      <c r="L710" s="258">
        <f t="shared" si="104"/>
        <v>42160</v>
      </c>
      <c r="M710" s="258">
        <f t="shared" si="104"/>
        <v>42160</v>
      </c>
      <c r="N710" s="55">
        <f t="shared" si="104"/>
        <v>42191</v>
      </c>
      <c r="O710" s="55">
        <f t="shared" si="104"/>
        <v>42191</v>
      </c>
      <c r="P710" s="55">
        <f t="shared" si="104"/>
        <v>42222</v>
      </c>
      <c r="Q710" s="55">
        <f t="shared" si="104"/>
        <v>42222</v>
      </c>
      <c r="R710" s="55">
        <f t="shared" si="104"/>
        <v>42253</v>
      </c>
      <c r="S710" s="55">
        <f t="shared" si="104"/>
        <v>42253</v>
      </c>
      <c r="T710" s="55">
        <f t="shared" si="104"/>
        <v>42284</v>
      </c>
      <c r="U710" s="55">
        <f t="shared" si="104"/>
        <v>42284</v>
      </c>
      <c r="V710" s="55">
        <f t="shared" si="104"/>
        <v>42315</v>
      </c>
      <c r="W710" s="55">
        <f t="shared" si="104"/>
        <v>42315</v>
      </c>
      <c r="X710" s="55">
        <f t="shared" si="104"/>
        <v>42346</v>
      </c>
      <c r="Y710" s="55">
        <f t="shared" si="104"/>
        <v>42346</v>
      </c>
    </row>
    <row r="711" spans="1:26" s="12" customFormat="1" ht="13.5" customHeight="1">
      <c r="A711" s="20" t="s">
        <v>9</v>
      </c>
      <c r="B711" s="35">
        <v>167675</v>
      </c>
      <c r="C711" s="36">
        <v>20.9</v>
      </c>
      <c r="D711" s="114">
        <v>168065</v>
      </c>
      <c r="E711" s="115">
        <v>20.8</v>
      </c>
      <c r="F711" s="35">
        <v>163825</v>
      </c>
      <c r="G711" s="36">
        <v>21</v>
      </c>
      <c r="H711" s="114">
        <v>163130</v>
      </c>
      <c r="I711" s="115">
        <v>21.7</v>
      </c>
      <c r="J711" s="311">
        <v>159615</v>
      </c>
      <c r="K711" s="312">
        <v>22.2</v>
      </c>
      <c r="L711" s="329">
        <v>155880</v>
      </c>
      <c r="M711" s="330">
        <v>22.6</v>
      </c>
      <c r="N711" s="311">
        <v>154240</v>
      </c>
      <c r="O711" s="312">
        <v>22.7</v>
      </c>
      <c r="P711" s="329">
        <v>153695</v>
      </c>
      <c r="Q711" s="330">
        <v>23.1</v>
      </c>
      <c r="R711" s="311">
        <v>150660</v>
      </c>
      <c r="S711" s="312">
        <v>23.4</v>
      </c>
      <c r="T711" s="334">
        <v>150255</v>
      </c>
      <c r="U711" s="335">
        <v>24.1</v>
      </c>
      <c r="V711" s="311">
        <v>150185</v>
      </c>
      <c r="W711" s="312">
        <v>24.9</v>
      </c>
      <c r="X711" s="306">
        <v>151010</v>
      </c>
      <c r="Y711" s="307">
        <v>25.6</v>
      </c>
      <c r="Z711" s="20" t="s">
        <v>9</v>
      </c>
    </row>
    <row r="712" spans="1:26" s="12" customFormat="1" ht="13.5" customHeight="1">
      <c r="A712" s="20" t="s">
        <v>8</v>
      </c>
      <c r="B712" s="35">
        <v>177615</v>
      </c>
      <c r="C712" s="36">
        <v>20.9</v>
      </c>
      <c r="D712" s="114">
        <v>177520</v>
      </c>
      <c r="E712" s="115">
        <v>20.7</v>
      </c>
      <c r="F712" s="35">
        <v>172860</v>
      </c>
      <c r="G712" s="36">
        <v>21</v>
      </c>
      <c r="H712" s="114">
        <v>171970</v>
      </c>
      <c r="I712" s="115">
        <v>21.7</v>
      </c>
      <c r="J712" s="311">
        <v>168255</v>
      </c>
      <c r="K712" s="312">
        <v>22.1</v>
      </c>
      <c r="L712" s="329">
        <v>164385</v>
      </c>
      <c r="M712" s="330">
        <v>22.4</v>
      </c>
      <c r="N712" s="311">
        <v>162775</v>
      </c>
      <c r="O712" s="312">
        <v>22.5</v>
      </c>
      <c r="P712" s="329">
        <v>162135</v>
      </c>
      <c r="Q712" s="330">
        <v>22.9</v>
      </c>
      <c r="R712" s="311">
        <v>158920</v>
      </c>
      <c r="S712" s="312">
        <v>23.2</v>
      </c>
      <c r="T712" s="334">
        <v>158460</v>
      </c>
      <c r="U712" s="335">
        <v>23.9</v>
      </c>
      <c r="V712" s="311">
        <v>158380</v>
      </c>
      <c r="W712" s="312">
        <v>24.7</v>
      </c>
      <c r="X712" s="306">
        <v>159270</v>
      </c>
      <c r="Y712" s="307">
        <v>25.3</v>
      </c>
      <c r="Z712" s="20" t="s">
        <v>8</v>
      </c>
    </row>
    <row r="713" spans="1:26" s="12" customFormat="1" ht="13.5" customHeight="1">
      <c r="A713" s="20" t="s">
        <v>135</v>
      </c>
      <c r="B713" s="35">
        <v>15895</v>
      </c>
      <c r="C713" s="36">
        <v>23.4</v>
      </c>
      <c r="D713" s="114">
        <v>16070</v>
      </c>
      <c r="E713" s="115">
        <v>23.2</v>
      </c>
      <c r="F713" s="35">
        <v>15595</v>
      </c>
      <c r="G713" s="36">
        <v>23.4</v>
      </c>
      <c r="H713" s="114">
        <v>15410</v>
      </c>
      <c r="I713" s="115">
        <v>24.3</v>
      </c>
      <c r="J713" s="311">
        <v>14965</v>
      </c>
      <c r="K713" s="312">
        <v>24.9</v>
      </c>
      <c r="L713" s="329">
        <v>14425</v>
      </c>
      <c r="M713" s="330">
        <v>25.2</v>
      </c>
      <c r="N713" s="311">
        <v>14160</v>
      </c>
      <c r="O713" s="312">
        <v>25.2</v>
      </c>
      <c r="P713" s="329">
        <v>14030</v>
      </c>
      <c r="Q713" s="330">
        <v>25.5</v>
      </c>
      <c r="R713" s="311">
        <v>13900</v>
      </c>
      <c r="S713" s="312">
        <v>25.6</v>
      </c>
      <c r="T713" s="334">
        <v>13890</v>
      </c>
      <c r="U713" s="335">
        <v>26.1</v>
      </c>
      <c r="V713" s="311">
        <v>14010</v>
      </c>
      <c r="W713" s="312">
        <v>27.1</v>
      </c>
      <c r="X713" s="306">
        <v>14080</v>
      </c>
      <c r="Y713" s="307">
        <v>27.6</v>
      </c>
      <c r="Z713" s="20" t="s">
        <v>135</v>
      </c>
    </row>
    <row r="714" spans="1:26" s="12" customFormat="1" ht="13.5" customHeight="1">
      <c r="A714" s="20" t="s">
        <v>136</v>
      </c>
      <c r="B714" s="35">
        <v>9425</v>
      </c>
      <c r="C714" s="36">
        <v>21.7</v>
      </c>
      <c r="D714" s="114">
        <v>9560</v>
      </c>
      <c r="E714" s="115">
        <v>21.7</v>
      </c>
      <c r="F714" s="35">
        <v>9220</v>
      </c>
      <c r="G714" s="36">
        <v>22.1</v>
      </c>
      <c r="H714" s="114">
        <v>9005</v>
      </c>
      <c r="I714" s="115">
        <v>22.9</v>
      </c>
      <c r="J714" s="311">
        <v>8775</v>
      </c>
      <c r="K714" s="312">
        <v>23.6</v>
      </c>
      <c r="L714" s="329">
        <v>8545</v>
      </c>
      <c r="M714" s="330">
        <v>24.2</v>
      </c>
      <c r="N714" s="311">
        <v>8460</v>
      </c>
      <c r="O714" s="312">
        <v>24.4</v>
      </c>
      <c r="P714" s="329">
        <v>8310</v>
      </c>
      <c r="Q714" s="330">
        <v>24.9</v>
      </c>
      <c r="R714" s="311">
        <v>8315</v>
      </c>
      <c r="S714" s="312">
        <v>25.2</v>
      </c>
      <c r="T714" s="334">
        <v>8415</v>
      </c>
      <c r="U714" s="335">
        <v>26</v>
      </c>
      <c r="V714" s="311">
        <v>8435</v>
      </c>
      <c r="W714" s="312">
        <v>26.6</v>
      </c>
      <c r="X714" s="306">
        <v>8495</v>
      </c>
      <c r="Y714" s="307">
        <v>27.2</v>
      </c>
      <c r="Z714" s="20" t="s">
        <v>136</v>
      </c>
    </row>
    <row r="715" spans="1:26" s="12" customFormat="1" ht="13.5" customHeight="1">
      <c r="A715" s="20" t="s">
        <v>19</v>
      </c>
      <c r="B715" s="35">
        <v>50</v>
      </c>
      <c r="C715" s="36">
        <v>19</v>
      </c>
      <c r="D715" s="114">
        <v>50</v>
      </c>
      <c r="E715" s="115">
        <v>19.3</v>
      </c>
      <c r="F715" s="35">
        <v>45</v>
      </c>
      <c r="G715" s="36">
        <v>17.600000000000001</v>
      </c>
      <c r="H715" s="114">
        <v>50</v>
      </c>
      <c r="I715" s="115">
        <v>21</v>
      </c>
      <c r="J715" s="311">
        <v>50</v>
      </c>
      <c r="K715" s="312">
        <v>23.6</v>
      </c>
      <c r="L715" s="329">
        <v>45</v>
      </c>
      <c r="M715" s="330">
        <v>22.1</v>
      </c>
      <c r="N715" s="311">
        <v>45</v>
      </c>
      <c r="O715" s="312">
        <v>23.9</v>
      </c>
      <c r="P715" s="329">
        <v>35</v>
      </c>
      <c r="Q715" s="330">
        <v>20.8</v>
      </c>
      <c r="R715" s="311">
        <v>40</v>
      </c>
      <c r="S715" s="312">
        <v>22.8</v>
      </c>
      <c r="T715" s="334">
        <v>40</v>
      </c>
      <c r="U715" s="335">
        <v>24.7</v>
      </c>
      <c r="V715" s="311">
        <v>50</v>
      </c>
      <c r="W715" s="312">
        <v>27.9</v>
      </c>
      <c r="X715" s="306">
        <v>55</v>
      </c>
      <c r="Y715" s="307">
        <v>31</v>
      </c>
      <c r="Z715" s="20" t="s">
        <v>19</v>
      </c>
    </row>
    <row r="716" spans="1:26" s="12" customFormat="1" ht="13.5" customHeight="1">
      <c r="A716" s="20" t="s">
        <v>20</v>
      </c>
      <c r="B716" s="35">
        <v>70</v>
      </c>
      <c r="C716" s="36">
        <v>23.9</v>
      </c>
      <c r="D716" s="114">
        <v>90</v>
      </c>
      <c r="E716" s="115">
        <v>26.7</v>
      </c>
      <c r="F716" s="35">
        <v>90</v>
      </c>
      <c r="G716" s="36">
        <v>27.1</v>
      </c>
      <c r="H716" s="114">
        <v>75</v>
      </c>
      <c r="I716" s="115">
        <v>25.5</v>
      </c>
      <c r="J716" s="311">
        <v>80</v>
      </c>
      <c r="K716" s="312">
        <v>27.8</v>
      </c>
      <c r="L716" s="329">
        <v>70</v>
      </c>
      <c r="M716" s="330">
        <v>26.5</v>
      </c>
      <c r="N716" s="311">
        <v>65</v>
      </c>
      <c r="O716" s="312">
        <v>24.9</v>
      </c>
      <c r="P716" s="329">
        <v>70</v>
      </c>
      <c r="Q716" s="330">
        <v>27</v>
      </c>
      <c r="R716" s="311">
        <v>65</v>
      </c>
      <c r="S716" s="312">
        <v>27.7</v>
      </c>
      <c r="T716" s="334">
        <v>85</v>
      </c>
      <c r="U716" s="335">
        <v>33.299999999999997</v>
      </c>
      <c r="V716" s="311">
        <v>80</v>
      </c>
      <c r="W716" s="312">
        <v>33.9</v>
      </c>
      <c r="X716" s="306">
        <v>80</v>
      </c>
      <c r="Y716" s="307">
        <v>34.1</v>
      </c>
      <c r="Z716" s="20" t="s">
        <v>20</v>
      </c>
    </row>
    <row r="717" spans="1:26" s="12" customFormat="1" ht="13.5" customHeight="1">
      <c r="A717" s="20" t="s">
        <v>21</v>
      </c>
      <c r="B717" s="35">
        <v>60</v>
      </c>
      <c r="C717" s="36">
        <v>24.2</v>
      </c>
      <c r="D717" s="114">
        <v>55</v>
      </c>
      <c r="E717" s="115">
        <v>21.9</v>
      </c>
      <c r="F717" s="35">
        <v>60</v>
      </c>
      <c r="G717" s="36">
        <v>22.1</v>
      </c>
      <c r="H717" s="114">
        <v>55</v>
      </c>
      <c r="I717" s="115">
        <v>23.2</v>
      </c>
      <c r="J717" s="311">
        <v>60</v>
      </c>
      <c r="K717" s="312">
        <v>25.4</v>
      </c>
      <c r="L717" s="329">
        <v>65</v>
      </c>
      <c r="M717" s="330">
        <v>26.1</v>
      </c>
      <c r="N717" s="311">
        <v>50</v>
      </c>
      <c r="O717" s="312">
        <v>23.4</v>
      </c>
      <c r="P717" s="329">
        <v>50</v>
      </c>
      <c r="Q717" s="330">
        <v>27.2</v>
      </c>
      <c r="R717" s="311">
        <v>55</v>
      </c>
      <c r="S717" s="312">
        <v>28.1</v>
      </c>
      <c r="T717" s="334">
        <v>65</v>
      </c>
      <c r="U717" s="335">
        <v>34.4</v>
      </c>
      <c r="V717" s="311">
        <v>60</v>
      </c>
      <c r="W717" s="312">
        <v>36.1</v>
      </c>
      <c r="X717" s="306">
        <v>60</v>
      </c>
      <c r="Y717" s="307">
        <v>34.1</v>
      </c>
      <c r="Z717" s="20" t="s">
        <v>21</v>
      </c>
    </row>
    <row r="718" spans="1:26" s="12" customFormat="1" ht="13.5" customHeight="1">
      <c r="A718" s="20" t="s">
        <v>22</v>
      </c>
      <c r="B718" s="35">
        <v>50</v>
      </c>
      <c r="C718" s="36">
        <v>19.899999999999999</v>
      </c>
      <c r="D718" s="114">
        <v>50</v>
      </c>
      <c r="E718" s="115">
        <v>19.3</v>
      </c>
      <c r="F718" s="35">
        <v>50</v>
      </c>
      <c r="G718" s="36">
        <v>21.5</v>
      </c>
      <c r="H718" s="114">
        <v>40</v>
      </c>
      <c r="I718" s="115">
        <v>21.9</v>
      </c>
      <c r="J718" s="311">
        <v>40</v>
      </c>
      <c r="K718" s="312">
        <v>22.7</v>
      </c>
      <c r="L718" s="329">
        <v>40</v>
      </c>
      <c r="M718" s="330">
        <v>26.1</v>
      </c>
      <c r="N718" s="311">
        <v>40</v>
      </c>
      <c r="O718" s="312">
        <v>25.8</v>
      </c>
      <c r="P718" s="329">
        <v>35</v>
      </c>
      <c r="Q718" s="330">
        <v>27.4</v>
      </c>
      <c r="R718" s="311">
        <v>45</v>
      </c>
      <c r="S718" s="312">
        <v>31.9</v>
      </c>
      <c r="T718" s="334">
        <v>35</v>
      </c>
      <c r="U718" s="335">
        <v>27.5</v>
      </c>
      <c r="V718" s="311">
        <v>35</v>
      </c>
      <c r="W718" s="312">
        <v>28.8</v>
      </c>
      <c r="X718" s="306">
        <v>35</v>
      </c>
      <c r="Y718" s="307">
        <v>28.6</v>
      </c>
      <c r="Z718" s="20" t="s">
        <v>22</v>
      </c>
    </row>
    <row r="719" spans="1:26" s="12" customFormat="1" ht="13.5" customHeight="1">
      <c r="A719" s="20" t="s">
        <v>23</v>
      </c>
      <c r="B719" s="35">
        <v>100</v>
      </c>
      <c r="C719" s="36">
        <v>27</v>
      </c>
      <c r="D719" s="114">
        <v>95</v>
      </c>
      <c r="E719" s="115">
        <v>24</v>
      </c>
      <c r="F719" s="35">
        <v>95</v>
      </c>
      <c r="G719" s="36">
        <v>26.6</v>
      </c>
      <c r="H719" s="114">
        <v>90</v>
      </c>
      <c r="I719" s="115">
        <v>26.1</v>
      </c>
      <c r="J719" s="311">
        <v>95</v>
      </c>
      <c r="K719" s="312">
        <v>29</v>
      </c>
      <c r="L719" s="329">
        <v>95</v>
      </c>
      <c r="M719" s="330">
        <v>31.3</v>
      </c>
      <c r="N719" s="311">
        <v>95</v>
      </c>
      <c r="O719" s="312">
        <v>30.4</v>
      </c>
      <c r="P719" s="329">
        <v>90</v>
      </c>
      <c r="Q719" s="330">
        <v>29.3</v>
      </c>
      <c r="R719" s="311">
        <v>105</v>
      </c>
      <c r="S719" s="312">
        <v>33.299999999999997</v>
      </c>
      <c r="T719" s="334">
        <v>105</v>
      </c>
      <c r="U719" s="335">
        <v>33.799999999999997</v>
      </c>
      <c r="V719" s="311">
        <v>100</v>
      </c>
      <c r="W719" s="312">
        <v>32.9</v>
      </c>
      <c r="X719" s="306">
        <v>105</v>
      </c>
      <c r="Y719" s="307">
        <v>32.5</v>
      </c>
      <c r="Z719" s="20" t="s">
        <v>23</v>
      </c>
    </row>
    <row r="720" spans="1:26" s="12" customFormat="1" ht="13.5" customHeight="1">
      <c r="A720" s="20" t="s">
        <v>24</v>
      </c>
      <c r="B720" s="35">
        <v>160</v>
      </c>
      <c r="C720" s="36">
        <v>21.1</v>
      </c>
      <c r="D720" s="114">
        <v>155</v>
      </c>
      <c r="E720" s="115">
        <v>20.7</v>
      </c>
      <c r="F720" s="35">
        <v>130</v>
      </c>
      <c r="G720" s="36">
        <v>20.6</v>
      </c>
      <c r="H720" s="114">
        <v>115</v>
      </c>
      <c r="I720" s="115">
        <v>21.3</v>
      </c>
      <c r="J720" s="311">
        <v>110</v>
      </c>
      <c r="K720" s="312">
        <v>22.2</v>
      </c>
      <c r="L720" s="329">
        <v>100</v>
      </c>
      <c r="M720" s="330">
        <v>21.8</v>
      </c>
      <c r="N720" s="311">
        <v>110</v>
      </c>
      <c r="O720" s="312">
        <v>23.5</v>
      </c>
      <c r="P720" s="329">
        <v>105</v>
      </c>
      <c r="Q720" s="330">
        <v>24</v>
      </c>
      <c r="R720" s="311">
        <v>110</v>
      </c>
      <c r="S720" s="312">
        <v>23.5</v>
      </c>
      <c r="T720" s="334">
        <v>125</v>
      </c>
      <c r="U720" s="335">
        <v>24.1</v>
      </c>
      <c r="V720" s="311">
        <v>130</v>
      </c>
      <c r="W720" s="312">
        <v>24.9</v>
      </c>
      <c r="X720" s="306">
        <v>165</v>
      </c>
      <c r="Y720" s="307">
        <v>29</v>
      </c>
      <c r="Z720" s="20" t="s">
        <v>24</v>
      </c>
    </row>
    <row r="721" spans="1:26" s="12" customFormat="1" ht="13.5" customHeight="1">
      <c r="A721" s="20" t="s">
        <v>17</v>
      </c>
      <c r="B721" s="35">
        <v>440</v>
      </c>
      <c r="C721" s="36">
        <v>21.1</v>
      </c>
      <c r="D721" s="114">
        <v>415</v>
      </c>
      <c r="E721" s="115">
        <v>20</v>
      </c>
      <c r="F721" s="35">
        <v>390</v>
      </c>
      <c r="G721" s="36">
        <v>20</v>
      </c>
      <c r="H721" s="114">
        <v>375</v>
      </c>
      <c r="I721" s="115">
        <v>21.1</v>
      </c>
      <c r="J721" s="311">
        <v>375</v>
      </c>
      <c r="K721" s="312">
        <v>22.4</v>
      </c>
      <c r="L721" s="329">
        <v>370</v>
      </c>
      <c r="M721" s="330">
        <v>22.9</v>
      </c>
      <c r="N721" s="311">
        <v>370</v>
      </c>
      <c r="O721" s="312">
        <v>24.4</v>
      </c>
      <c r="P721" s="329">
        <v>355</v>
      </c>
      <c r="Q721" s="330">
        <v>25.7</v>
      </c>
      <c r="R721" s="311">
        <v>350</v>
      </c>
      <c r="S721" s="312">
        <v>26.8</v>
      </c>
      <c r="T721" s="334">
        <v>355</v>
      </c>
      <c r="U721" s="335">
        <v>27.1</v>
      </c>
      <c r="V721" s="311">
        <v>375</v>
      </c>
      <c r="W721" s="312">
        <v>28.5</v>
      </c>
      <c r="X721" s="306">
        <v>395</v>
      </c>
      <c r="Y721" s="307">
        <v>29.4</v>
      </c>
      <c r="Z721" s="20" t="s">
        <v>17</v>
      </c>
    </row>
    <row r="722" spans="1:26" s="12" customFormat="1" ht="13.5" customHeight="1">
      <c r="A722" s="20" t="s">
        <v>137</v>
      </c>
      <c r="B722" s="35">
        <v>490</v>
      </c>
      <c r="C722" s="36">
        <v>22.5</v>
      </c>
      <c r="D722" s="114">
        <v>495</v>
      </c>
      <c r="E722" s="115">
        <v>22</v>
      </c>
      <c r="F722" s="35">
        <v>470</v>
      </c>
      <c r="G722" s="36">
        <v>22.6</v>
      </c>
      <c r="H722" s="114">
        <v>425</v>
      </c>
      <c r="I722" s="115">
        <v>23.2</v>
      </c>
      <c r="J722" s="311">
        <v>440</v>
      </c>
      <c r="K722" s="312">
        <v>25.1</v>
      </c>
      <c r="L722" s="329">
        <v>410</v>
      </c>
      <c r="M722" s="330">
        <v>25.5</v>
      </c>
      <c r="N722" s="311">
        <v>405</v>
      </c>
      <c r="O722" s="312">
        <v>25.3</v>
      </c>
      <c r="P722" s="329">
        <v>390</v>
      </c>
      <c r="Q722" s="330">
        <v>25.9</v>
      </c>
      <c r="R722" s="311">
        <v>420</v>
      </c>
      <c r="S722" s="312">
        <v>27.5</v>
      </c>
      <c r="T722" s="334">
        <v>455</v>
      </c>
      <c r="U722" s="335">
        <v>29.1</v>
      </c>
      <c r="V722" s="311">
        <v>455</v>
      </c>
      <c r="W722" s="312">
        <v>29.8</v>
      </c>
      <c r="X722" s="306">
        <v>500</v>
      </c>
      <c r="Y722" s="307">
        <v>31.2</v>
      </c>
      <c r="Z722" s="20" t="s">
        <v>137</v>
      </c>
    </row>
    <row r="723" spans="1:26" s="12" customFormat="1" ht="13.5" customHeight="1">
      <c r="A723" s="20" t="s">
        <v>18</v>
      </c>
      <c r="B723" s="35">
        <v>265</v>
      </c>
      <c r="C723" s="36">
        <v>23.6</v>
      </c>
      <c r="D723" s="114">
        <v>255</v>
      </c>
      <c r="E723" s="115">
        <v>22.9</v>
      </c>
      <c r="F723" s="35">
        <v>250</v>
      </c>
      <c r="G723" s="36">
        <v>23.7</v>
      </c>
      <c r="H723" s="114">
        <v>245</v>
      </c>
      <c r="I723" s="115">
        <v>24.5</v>
      </c>
      <c r="J723" s="311">
        <v>225</v>
      </c>
      <c r="K723" s="312">
        <v>23.9</v>
      </c>
      <c r="L723" s="329">
        <v>215</v>
      </c>
      <c r="M723" s="330">
        <v>24</v>
      </c>
      <c r="N723" s="311">
        <v>215</v>
      </c>
      <c r="O723" s="312">
        <v>25.7</v>
      </c>
      <c r="P723" s="329">
        <v>215</v>
      </c>
      <c r="Q723" s="330">
        <v>27.9</v>
      </c>
      <c r="R723" s="311">
        <v>195</v>
      </c>
      <c r="S723" s="312">
        <v>28.2</v>
      </c>
      <c r="T723" s="334">
        <v>190</v>
      </c>
      <c r="U723" s="335">
        <v>29</v>
      </c>
      <c r="V723" s="311">
        <v>195</v>
      </c>
      <c r="W723" s="312">
        <v>29.9</v>
      </c>
      <c r="X723" s="306">
        <v>195</v>
      </c>
      <c r="Y723" s="307">
        <v>29.7</v>
      </c>
      <c r="Z723" s="20" t="s">
        <v>18</v>
      </c>
    </row>
    <row r="724" spans="1:26" s="12" customFormat="1" ht="13.5" customHeight="1">
      <c r="A724" s="7" t="s">
        <v>35</v>
      </c>
      <c r="B724" s="35">
        <v>1195</v>
      </c>
      <c r="C724" s="36">
        <v>22.2</v>
      </c>
      <c r="D724" s="114">
        <v>1160</v>
      </c>
      <c r="E724" s="115">
        <v>21.4</v>
      </c>
      <c r="F724" s="35">
        <v>1105</v>
      </c>
      <c r="G724" s="36">
        <v>21.8</v>
      </c>
      <c r="H724" s="114">
        <v>1050</v>
      </c>
      <c r="I724" s="115">
        <v>22.7</v>
      </c>
      <c r="J724" s="311">
        <v>1040</v>
      </c>
      <c r="K724" s="312">
        <v>23.8</v>
      </c>
      <c r="L724" s="329">
        <v>995</v>
      </c>
      <c r="M724" s="330">
        <v>24.2</v>
      </c>
      <c r="N724" s="311">
        <v>990</v>
      </c>
      <c r="O724" s="312">
        <v>25</v>
      </c>
      <c r="P724" s="329">
        <v>960</v>
      </c>
      <c r="Q724" s="330">
        <v>26.2</v>
      </c>
      <c r="R724" s="311">
        <v>965</v>
      </c>
      <c r="S724" s="312">
        <v>27.4</v>
      </c>
      <c r="T724" s="334">
        <v>1000</v>
      </c>
      <c r="U724" s="335">
        <v>28.3</v>
      </c>
      <c r="V724" s="311">
        <v>1020</v>
      </c>
      <c r="W724" s="312">
        <v>29.3</v>
      </c>
      <c r="X724" s="306">
        <v>1090</v>
      </c>
      <c r="Y724" s="307">
        <v>30.2</v>
      </c>
      <c r="Z724" s="7" t="s">
        <v>35</v>
      </c>
    </row>
    <row r="725" spans="1:26" s="12" customFormat="1" ht="13.5" customHeight="1">
      <c r="T725"/>
      <c r="U725"/>
    </row>
    <row r="726" spans="1:26" s="166" customFormat="1" ht="13.5" customHeight="1">
      <c r="A726" s="167" t="s">
        <v>148</v>
      </c>
      <c r="B726" s="168" t="s">
        <v>146</v>
      </c>
      <c r="C726" s="168" t="s">
        <v>144</v>
      </c>
      <c r="D726" s="168" t="s">
        <v>146</v>
      </c>
      <c r="E726" s="168" t="s">
        <v>144</v>
      </c>
      <c r="F726" s="168" t="s">
        <v>146</v>
      </c>
      <c r="G726" s="168" t="s">
        <v>144</v>
      </c>
      <c r="H726" s="168" t="s">
        <v>146</v>
      </c>
      <c r="I726" s="168" t="s">
        <v>144</v>
      </c>
      <c r="J726" s="168" t="s">
        <v>146</v>
      </c>
      <c r="K726" s="168" t="s">
        <v>144</v>
      </c>
      <c r="L726" s="168" t="s">
        <v>146</v>
      </c>
      <c r="M726" s="168" t="s">
        <v>144</v>
      </c>
      <c r="N726" s="169" t="str">
        <f t="shared" ref="N726:Y726" si="105">L726</f>
        <v>50 plus</v>
      </c>
      <c r="O726" s="169" t="str">
        <f t="shared" si="105"/>
        <v>% of all unemp</v>
      </c>
      <c r="P726" s="169" t="str">
        <f t="shared" si="105"/>
        <v>50 plus</v>
      </c>
      <c r="Q726" s="169" t="str">
        <f t="shared" si="105"/>
        <v>% of all unemp</v>
      </c>
      <c r="R726" s="169" t="str">
        <f t="shared" si="105"/>
        <v>50 plus</v>
      </c>
      <c r="S726" s="169" t="str">
        <f t="shared" si="105"/>
        <v>% of all unemp</v>
      </c>
      <c r="T726" s="169" t="str">
        <f t="shared" si="105"/>
        <v>50 plus</v>
      </c>
      <c r="U726" s="169" t="str">
        <f t="shared" si="105"/>
        <v>% of all unemp</v>
      </c>
      <c r="V726" s="169" t="str">
        <f t="shared" si="105"/>
        <v>50 plus</v>
      </c>
      <c r="W726" s="169" t="str">
        <f t="shared" si="105"/>
        <v>% of all unemp</v>
      </c>
      <c r="X726" s="169" t="str">
        <f t="shared" si="105"/>
        <v>50 plus</v>
      </c>
      <c r="Y726" s="169" t="str">
        <f t="shared" si="105"/>
        <v>% of all unemp</v>
      </c>
      <c r="Z726" s="168"/>
    </row>
    <row r="727" spans="1:26" ht="13.5" customHeight="1">
      <c r="B727" s="162">
        <v>42370</v>
      </c>
      <c r="C727" s="162">
        <v>42370</v>
      </c>
      <c r="D727" s="161">
        <v>42401</v>
      </c>
      <c r="E727" s="161">
        <v>42401</v>
      </c>
      <c r="F727" s="162">
        <v>42430</v>
      </c>
      <c r="G727" s="162">
        <v>42430</v>
      </c>
      <c r="H727" s="161">
        <v>42461</v>
      </c>
      <c r="I727" s="161">
        <v>42461</v>
      </c>
      <c r="J727" s="162">
        <v>42491</v>
      </c>
      <c r="K727" s="162">
        <v>42491</v>
      </c>
      <c r="L727" s="375">
        <v>42522</v>
      </c>
      <c r="M727" s="375">
        <v>42522</v>
      </c>
      <c r="N727" s="162">
        <v>42552</v>
      </c>
      <c r="O727" s="162">
        <v>42552</v>
      </c>
      <c r="P727" s="375">
        <v>42583</v>
      </c>
      <c r="Q727" s="375">
        <v>42583</v>
      </c>
      <c r="R727" s="162">
        <v>42614</v>
      </c>
      <c r="S727" s="162">
        <v>42614</v>
      </c>
      <c r="T727" s="258">
        <v>42644</v>
      </c>
      <c r="U727" s="258">
        <v>42644</v>
      </c>
      <c r="V727" s="162">
        <v>42675</v>
      </c>
      <c r="W727" s="162">
        <v>42675</v>
      </c>
      <c r="X727" s="258">
        <v>42712</v>
      </c>
      <c r="Y727" s="258">
        <v>42712</v>
      </c>
    </row>
    <row r="728" spans="1:26" ht="13.5" customHeight="1">
      <c r="A728" s="20" t="s">
        <v>9</v>
      </c>
      <c r="B728" s="311">
        <v>158225</v>
      </c>
      <c r="C728" s="312">
        <v>25.7</v>
      </c>
      <c r="D728" s="350">
        <v>160850</v>
      </c>
      <c r="E728" s="351">
        <v>25.9</v>
      </c>
      <c r="F728" s="360">
        <v>173860</v>
      </c>
      <c r="G728" s="362">
        <v>23.322199417816947</v>
      </c>
      <c r="H728" s="368">
        <v>173945</v>
      </c>
      <c r="I728" s="369">
        <v>23.735902351825445</v>
      </c>
      <c r="J728" s="360">
        <v>172595</v>
      </c>
      <c r="K728" s="362">
        <v>23.973359076040531</v>
      </c>
      <c r="L728" s="376">
        <v>170930</v>
      </c>
      <c r="M728" s="380">
        <v>24.197852445904143</v>
      </c>
      <c r="N728" s="327">
        <v>171360</v>
      </c>
      <c r="O728" s="57">
        <v>23.779028218168698</v>
      </c>
      <c r="P728" s="376">
        <v>172610</v>
      </c>
      <c r="Q728" s="377">
        <v>23.749638822768613</v>
      </c>
      <c r="R728" s="327">
        <v>170975</v>
      </c>
      <c r="S728" s="328">
        <v>23.782531888553503</v>
      </c>
      <c r="T728" s="306">
        <v>176150</v>
      </c>
      <c r="U728" s="307">
        <v>24.01057746699653</v>
      </c>
      <c r="V728" s="327">
        <v>177090</v>
      </c>
      <c r="W728" s="328">
        <v>24.382822288617497</v>
      </c>
      <c r="X728" s="306">
        <v>179570</v>
      </c>
      <c r="Y728" s="307">
        <v>24.752058995830318</v>
      </c>
      <c r="Z728" s="20" t="s">
        <v>9</v>
      </c>
    </row>
    <row r="729" spans="1:26" ht="13.5" customHeight="1">
      <c r="A729" s="20" t="s">
        <v>8</v>
      </c>
      <c r="B729" s="311">
        <v>166645</v>
      </c>
      <c r="C729" s="312">
        <v>25.4</v>
      </c>
      <c r="D729" s="350">
        <v>169400</v>
      </c>
      <c r="E729" s="351">
        <v>25.7</v>
      </c>
      <c r="F729" s="360">
        <v>182400</v>
      </c>
      <c r="G729" s="362">
        <v>23.251070772996123</v>
      </c>
      <c r="H729" s="368">
        <v>182380</v>
      </c>
      <c r="I729" s="369">
        <v>23.675567613879767</v>
      </c>
      <c r="J729" s="360">
        <v>180910</v>
      </c>
      <c r="K729" s="362">
        <v>23.922299799005607</v>
      </c>
      <c r="L729" s="376">
        <v>179195</v>
      </c>
      <c r="M729" s="380">
        <v>24.148154137440791</v>
      </c>
      <c r="N729" s="327">
        <v>179730</v>
      </c>
      <c r="O729" s="57">
        <v>23.743502011321528</v>
      </c>
      <c r="P729" s="376">
        <v>180875</v>
      </c>
      <c r="Q729" s="377">
        <v>23.709961788783072</v>
      </c>
      <c r="R729" s="327">
        <v>179120</v>
      </c>
      <c r="S729" s="328">
        <v>23.753290411558378</v>
      </c>
      <c r="T729" s="306">
        <v>184250</v>
      </c>
      <c r="U729" s="307">
        <v>24.012772057865241</v>
      </c>
      <c r="V729" s="327">
        <v>185150</v>
      </c>
      <c r="W729" s="328">
        <v>24.392332520914302</v>
      </c>
      <c r="X729" s="306">
        <v>187570</v>
      </c>
      <c r="Y729" s="307">
        <v>24.760245265957799</v>
      </c>
      <c r="Z729" s="20" t="s">
        <v>8</v>
      </c>
    </row>
    <row r="730" spans="1:26" ht="13.5" customHeight="1">
      <c r="A730" s="20" t="s">
        <v>135</v>
      </c>
      <c r="B730" s="311">
        <v>14900</v>
      </c>
      <c r="C730" s="312">
        <v>27.9</v>
      </c>
      <c r="D730" s="350">
        <v>15255</v>
      </c>
      <c r="E730" s="351">
        <v>28.2</v>
      </c>
      <c r="F730" s="360">
        <v>16025</v>
      </c>
      <c r="G730" s="362">
        <v>26.343909255301661</v>
      </c>
      <c r="H730" s="368">
        <v>16050</v>
      </c>
      <c r="I730" s="369">
        <v>27.002018842530283</v>
      </c>
      <c r="J730" s="360">
        <v>15990</v>
      </c>
      <c r="K730" s="362">
        <v>27.526252367016696</v>
      </c>
      <c r="L730" s="376">
        <v>15660</v>
      </c>
      <c r="M730" s="380">
        <v>27.783198793577572</v>
      </c>
      <c r="N730" s="327">
        <v>15870</v>
      </c>
      <c r="O730" s="57">
        <v>27.29383437956832</v>
      </c>
      <c r="P730" s="376">
        <v>16050</v>
      </c>
      <c r="Q730" s="377">
        <v>27.180355630821339</v>
      </c>
      <c r="R730" s="327">
        <v>16005</v>
      </c>
      <c r="S730" s="328">
        <v>27.021779503629915</v>
      </c>
      <c r="T730" s="306">
        <v>16175</v>
      </c>
      <c r="U730" s="307">
        <v>26.922436750998667</v>
      </c>
      <c r="V730" s="327">
        <v>16250</v>
      </c>
      <c r="W730" s="328">
        <v>27.180730952580078</v>
      </c>
      <c r="X730" s="306">
        <v>16325</v>
      </c>
      <c r="Y730" s="307">
        <v>26.099120703437251</v>
      </c>
      <c r="Z730" s="20" t="s">
        <v>135</v>
      </c>
    </row>
    <row r="731" spans="1:26" ht="13.5" customHeight="1">
      <c r="A731" s="20" t="s">
        <v>136</v>
      </c>
      <c r="B731" s="311">
        <v>9225</v>
      </c>
      <c r="C731" s="312">
        <v>27.5</v>
      </c>
      <c r="D731" s="350">
        <v>9440</v>
      </c>
      <c r="E731" s="351">
        <v>27.8</v>
      </c>
      <c r="F731" s="360">
        <v>10215</v>
      </c>
      <c r="G731" s="362">
        <v>25.14152104356387</v>
      </c>
      <c r="H731" s="368">
        <v>10090</v>
      </c>
      <c r="I731" s="369">
        <v>25.502337924933656</v>
      </c>
      <c r="J731" s="360">
        <v>9880</v>
      </c>
      <c r="K731" s="362">
        <v>25.692367702509429</v>
      </c>
      <c r="L731" s="376">
        <v>9700</v>
      </c>
      <c r="M731" s="380">
        <v>26.099825104264767</v>
      </c>
      <c r="N731" s="327">
        <v>9770</v>
      </c>
      <c r="O731" s="57">
        <v>25.455966649296506</v>
      </c>
      <c r="P731" s="376">
        <v>9745</v>
      </c>
      <c r="Q731" s="377">
        <v>25.414004433433302</v>
      </c>
      <c r="R731" s="327">
        <v>9755</v>
      </c>
      <c r="S731" s="328">
        <v>25.63058328954283</v>
      </c>
      <c r="T731" s="306">
        <v>10415</v>
      </c>
      <c r="U731" s="307">
        <v>26.021236727045601</v>
      </c>
      <c r="V731" s="327">
        <v>10535</v>
      </c>
      <c r="W731" s="328">
        <v>26.112281571446278</v>
      </c>
      <c r="X731" s="306">
        <v>10800</v>
      </c>
      <c r="Y731" s="307">
        <v>25.583323463223973</v>
      </c>
      <c r="Z731" s="20" t="s">
        <v>136</v>
      </c>
    </row>
    <row r="732" spans="1:26" ht="13.5" customHeight="1">
      <c r="A732" s="20" t="s">
        <v>19</v>
      </c>
      <c r="B732" s="311">
        <v>60</v>
      </c>
      <c r="C732" s="312">
        <v>32.299999999999997</v>
      </c>
      <c r="D732" s="350">
        <v>60</v>
      </c>
      <c r="E732" s="351">
        <v>31.3</v>
      </c>
      <c r="F732" s="360">
        <v>65</v>
      </c>
      <c r="G732" s="362">
        <v>28.888888888888886</v>
      </c>
      <c r="H732" s="368">
        <v>65</v>
      </c>
      <c r="I732" s="369">
        <v>28.888888888888886</v>
      </c>
      <c r="J732" s="360">
        <v>70</v>
      </c>
      <c r="K732" s="362">
        <v>30.434782608695656</v>
      </c>
      <c r="L732" s="376">
        <v>65</v>
      </c>
      <c r="M732" s="380">
        <v>30.232558139534881</v>
      </c>
      <c r="N732" s="327">
        <v>65</v>
      </c>
      <c r="O732" s="57">
        <v>30.952380952380953</v>
      </c>
      <c r="P732" s="376">
        <v>65</v>
      </c>
      <c r="Q732" s="377">
        <v>29.545454545454547</v>
      </c>
      <c r="R732" s="327">
        <v>80</v>
      </c>
      <c r="S732" s="328">
        <v>32.653061224489797</v>
      </c>
      <c r="T732" s="306">
        <v>80</v>
      </c>
      <c r="U732" s="307">
        <v>34.782608695652172</v>
      </c>
      <c r="V732" s="327">
        <v>75</v>
      </c>
      <c r="W732" s="328">
        <v>31.25</v>
      </c>
      <c r="X732" s="306">
        <v>80</v>
      </c>
      <c r="Y732" s="307">
        <v>29.09090909090909</v>
      </c>
      <c r="Z732" s="20" t="s">
        <v>19</v>
      </c>
    </row>
    <row r="733" spans="1:26" ht="13.5" customHeight="1">
      <c r="A733" s="20" t="s">
        <v>20</v>
      </c>
      <c r="B733" s="311">
        <v>90</v>
      </c>
      <c r="C733" s="312">
        <v>36.700000000000003</v>
      </c>
      <c r="D733" s="350">
        <v>85</v>
      </c>
      <c r="E733" s="351">
        <v>34.299999999999997</v>
      </c>
      <c r="F733" s="360">
        <v>95</v>
      </c>
      <c r="G733" s="362">
        <v>30.64516129032258</v>
      </c>
      <c r="H733" s="368">
        <v>95</v>
      </c>
      <c r="I733" s="369">
        <v>30.64516129032258</v>
      </c>
      <c r="J733" s="360">
        <v>95</v>
      </c>
      <c r="K733" s="362">
        <v>31.147540983606557</v>
      </c>
      <c r="L733" s="376">
        <v>95</v>
      </c>
      <c r="M733" s="380">
        <v>31.147540983606557</v>
      </c>
      <c r="N733" s="327">
        <v>105</v>
      </c>
      <c r="O733" s="57">
        <v>31.818181818181817</v>
      </c>
      <c r="P733" s="376">
        <v>95</v>
      </c>
      <c r="Q733" s="377">
        <v>29.230769230769234</v>
      </c>
      <c r="R733" s="327">
        <v>90</v>
      </c>
      <c r="S733" s="328">
        <v>28.571428571428569</v>
      </c>
      <c r="T733" s="306">
        <v>100</v>
      </c>
      <c r="U733" s="307">
        <v>30.76923076923077</v>
      </c>
      <c r="V733" s="327">
        <v>105</v>
      </c>
      <c r="W733" s="328">
        <v>32.307692307692307</v>
      </c>
      <c r="X733" s="306">
        <v>100</v>
      </c>
      <c r="Y733" s="307">
        <v>27.397260273972602</v>
      </c>
      <c r="Z733" s="20" t="s">
        <v>20</v>
      </c>
    </row>
    <row r="734" spans="1:26" ht="13.5" customHeight="1">
      <c r="A734" s="20" t="s">
        <v>21</v>
      </c>
      <c r="B734" s="311">
        <v>65</v>
      </c>
      <c r="C734" s="312">
        <v>35.4</v>
      </c>
      <c r="D734" s="350">
        <v>65</v>
      </c>
      <c r="E734" s="351">
        <v>34.200000000000003</v>
      </c>
      <c r="F734" s="360">
        <v>65</v>
      </c>
      <c r="G734" s="362">
        <v>28.260869565217391</v>
      </c>
      <c r="H734" s="368">
        <v>65</v>
      </c>
      <c r="I734" s="369">
        <v>27.083333333333332</v>
      </c>
      <c r="J734" s="360">
        <v>60</v>
      </c>
      <c r="K734" s="362">
        <v>27.27272727272727</v>
      </c>
      <c r="L734" s="376">
        <v>55</v>
      </c>
      <c r="M734" s="380">
        <v>26.190476190476193</v>
      </c>
      <c r="N734" s="327">
        <v>60</v>
      </c>
      <c r="O734" s="57">
        <v>26.086956521739129</v>
      </c>
      <c r="P734" s="376">
        <v>60</v>
      </c>
      <c r="Q734" s="377">
        <v>27.27272727272727</v>
      </c>
      <c r="R734" s="327">
        <v>75</v>
      </c>
      <c r="S734" s="328">
        <v>31.914893617021278</v>
      </c>
      <c r="T734" s="306">
        <v>80</v>
      </c>
      <c r="U734" s="307">
        <v>33.333333333333329</v>
      </c>
      <c r="V734" s="327">
        <v>80</v>
      </c>
      <c r="W734" s="328">
        <v>32</v>
      </c>
      <c r="X734" s="306">
        <v>90</v>
      </c>
      <c r="Y734" s="307">
        <v>32.142857142857146</v>
      </c>
      <c r="Z734" s="20" t="s">
        <v>21</v>
      </c>
    </row>
    <row r="735" spans="1:26" ht="13.5" customHeight="1">
      <c r="A735" s="20" t="s">
        <v>22</v>
      </c>
      <c r="B735" s="311">
        <v>40</v>
      </c>
      <c r="C735" s="312">
        <v>27.5</v>
      </c>
      <c r="D735" s="350">
        <v>45</v>
      </c>
      <c r="E735" s="351">
        <v>28.4</v>
      </c>
      <c r="F735" s="360">
        <v>60</v>
      </c>
      <c r="G735" s="362">
        <v>30</v>
      </c>
      <c r="H735" s="368">
        <v>50</v>
      </c>
      <c r="I735" s="369">
        <v>29.411764705882355</v>
      </c>
      <c r="J735" s="360">
        <v>45</v>
      </c>
      <c r="K735" s="362">
        <v>28.125</v>
      </c>
      <c r="L735" s="376">
        <v>45</v>
      </c>
      <c r="M735" s="380">
        <v>29.032258064516132</v>
      </c>
      <c r="N735" s="327">
        <v>40</v>
      </c>
      <c r="O735" s="57">
        <v>25.806451612903224</v>
      </c>
      <c r="P735" s="376">
        <v>40</v>
      </c>
      <c r="Q735" s="377">
        <v>25</v>
      </c>
      <c r="R735" s="327">
        <v>40</v>
      </c>
      <c r="S735" s="328">
        <v>25</v>
      </c>
      <c r="T735" s="306">
        <v>45</v>
      </c>
      <c r="U735" s="307">
        <v>27.27272727272727</v>
      </c>
      <c r="V735" s="327">
        <v>50</v>
      </c>
      <c r="W735" s="328">
        <v>29.411764705882355</v>
      </c>
      <c r="X735" s="306">
        <v>55</v>
      </c>
      <c r="Y735" s="307">
        <v>26.190476190476193</v>
      </c>
      <c r="Z735" s="20" t="s">
        <v>22</v>
      </c>
    </row>
    <row r="736" spans="1:26" ht="13.5" customHeight="1">
      <c r="A736" s="20" t="s">
        <v>23</v>
      </c>
      <c r="B736" s="311">
        <v>115</v>
      </c>
      <c r="C736" s="312">
        <v>35</v>
      </c>
      <c r="D736" s="350">
        <v>110</v>
      </c>
      <c r="E736" s="351">
        <v>34.6</v>
      </c>
      <c r="F736" s="360">
        <v>105</v>
      </c>
      <c r="G736" s="362">
        <v>29.577464788732392</v>
      </c>
      <c r="H736" s="368">
        <v>95</v>
      </c>
      <c r="I736" s="369">
        <v>30.64516129032258</v>
      </c>
      <c r="J736" s="360">
        <v>90</v>
      </c>
      <c r="K736" s="362">
        <v>30</v>
      </c>
      <c r="L736" s="376">
        <v>95</v>
      </c>
      <c r="M736" s="380">
        <v>30.64516129032258</v>
      </c>
      <c r="N736" s="327">
        <v>105</v>
      </c>
      <c r="O736" s="57">
        <v>31.818181818181817</v>
      </c>
      <c r="P736" s="376">
        <v>100</v>
      </c>
      <c r="Q736" s="377">
        <v>29.411764705882355</v>
      </c>
      <c r="R736" s="327">
        <v>115</v>
      </c>
      <c r="S736" s="328">
        <v>32.857142857142854</v>
      </c>
      <c r="T736" s="306">
        <v>110</v>
      </c>
      <c r="U736" s="307">
        <v>30.985915492957744</v>
      </c>
      <c r="V736" s="327">
        <v>110</v>
      </c>
      <c r="W736" s="328">
        <v>29.333333333333332</v>
      </c>
      <c r="X736" s="306">
        <v>125</v>
      </c>
      <c r="Y736" s="307">
        <v>28.40909090909091</v>
      </c>
      <c r="Z736" s="20" t="s">
        <v>23</v>
      </c>
    </row>
    <row r="737" spans="1:114" ht="13.5" customHeight="1">
      <c r="A737" s="20" t="s">
        <v>24</v>
      </c>
      <c r="B737" s="311">
        <v>165</v>
      </c>
      <c r="C737" s="312">
        <v>27.2</v>
      </c>
      <c r="D737" s="350">
        <v>165</v>
      </c>
      <c r="E737" s="351">
        <v>27.4</v>
      </c>
      <c r="F737" s="360">
        <v>175</v>
      </c>
      <c r="G737" s="362">
        <v>26.119402985074625</v>
      </c>
      <c r="H737" s="368">
        <v>155</v>
      </c>
      <c r="I737" s="369">
        <v>26.72413793103448</v>
      </c>
      <c r="J737" s="360">
        <v>145</v>
      </c>
      <c r="K737" s="362">
        <v>26.36363636363636</v>
      </c>
      <c r="L737" s="376">
        <v>140</v>
      </c>
      <c r="M737" s="380">
        <v>28.000000000000004</v>
      </c>
      <c r="N737" s="327">
        <v>145</v>
      </c>
      <c r="O737" s="57">
        <v>28.155339805825243</v>
      </c>
      <c r="P737" s="376">
        <v>140</v>
      </c>
      <c r="Q737" s="377">
        <v>27.722772277227726</v>
      </c>
      <c r="R737" s="327">
        <v>145</v>
      </c>
      <c r="S737" s="328">
        <v>27.102803738317753</v>
      </c>
      <c r="T737" s="306">
        <v>145</v>
      </c>
      <c r="U737" s="307">
        <v>27.358490566037734</v>
      </c>
      <c r="V737" s="327">
        <v>155</v>
      </c>
      <c r="W737" s="328">
        <v>27.192982456140349</v>
      </c>
      <c r="X737" s="306">
        <v>165</v>
      </c>
      <c r="Y737" s="307">
        <v>25.984251968503933</v>
      </c>
      <c r="Z737" s="20" t="s">
        <v>24</v>
      </c>
    </row>
    <row r="738" spans="1:114" ht="13.5" customHeight="1">
      <c r="A738" s="20" t="s">
        <v>17</v>
      </c>
      <c r="B738" s="311">
        <v>430</v>
      </c>
      <c r="C738" s="312">
        <v>30.2</v>
      </c>
      <c r="D738" s="350">
        <v>440</v>
      </c>
      <c r="E738" s="351">
        <v>30.5</v>
      </c>
      <c r="F738" s="360">
        <v>480</v>
      </c>
      <c r="G738" s="362">
        <v>25.263157894736842</v>
      </c>
      <c r="H738" s="368">
        <v>490</v>
      </c>
      <c r="I738" s="369">
        <v>26.415094339622641</v>
      </c>
      <c r="J738" s="360">
        <v>475</v>
      </c>
      <c r="K738" s="362">
        <v>26.243093922651934</v>
      </c>
      <c r="L738" s="376">
        <v>480</v>
      </c>
      <c r="M738" s="380">
        <v>26.890756302521009</v>
      </c>
      <c r="N738" s="327">
        <v>480</v>
      </c>
      <c r="O738" s="57">
        <v>25.668449197860966</v>
      </c>
      <c r="P738" s="376">
        <v>475</v>
      </c>
      <c r="Q738" s="377">
        <v>25.401069518716579</v>
      </c>
      <c r="R738" s="327">
        <v>475</v>
      </c>
      <c r="S738" s="328">
        <v>25.065963060686013</v>
      </c>
      <c r="T738" s="306">
        <v>510</v>
      </c>
      <c r="U738" s="307">
        <v>26.356589147286826</v>
      </c>
      <c r="V738" s="327">
        <v>510</v>
      </c>
      <c r="W738" s="328">
        <v>26.22107969151671</v>
      </c>
      <c r="X738" s="306">
        <v>530</v>
      </c>
      <c r="Y738" s="307">
        <v>25.728155339805824</v>
      </c>
      <c r="Z738" s="20" t="s">
        <v>17</v>
      </c>
    </row>
    <row r="739" spans="1:114" ht="13.5" customHeight="1">
      <c r="A739" s="20" t="s">
        <v>137</v>
      </c>
      <c r="B739" s="311">
        <v>535</v>
      </c>
      <c r="C739" s="312">
        <v>31.6</v>
      </c>
      <c r="D739" s="350">
        <v>535</v>
      </c>
      <c r="E739" s="351">
        <v>31.1</v>
      </c>
      <c r="F739" s="360">
        <v>565</v>
      </c>
      <c r="G739" s="362">
        <v>28.320802005012531</v>
      </c>
      <c r="H739" s="368">
        <v>535</v>
      </c>
      <c r="I739" s="369">
        <v>29.076086956521742</v>
      </c>
      <c r="J739" s="360">
        <v>500</v>
      </c>
      <c r="K739" s="362">
        <v>28.40909090909091</v>
      </c>
      <c r="L739" s="376">
        <v>500</v>
      </c>
      <c r="M739" s="380">
        <v>29.498525073746311</v>
      </c>
      <c r="N739" s="327">
        <v>520</v>
      </c>
      <c r="O739" s="57">
        <v>29.378531073446329</v>
      </c>
      <c r="P739" s="376">
        <v>495</v>
      </c>
      <c r="Q739" s="377">
        <v>27.887323943661972</v>
      </c>
      <c r="R739" s="327">
        <v>540</v>
      </c>
      <c r="S739" s="328">
        <v>29.427792915531338</v>
      </c>
      <c r="T739" s="306">
        <v>560</v>
      </c>
      <c r="U739" s="307">
        <v>30.270270270270274</v>
      </c>
      <c r="V739" s="327">
        <v>570</v>
      </c>
      <c r="W739" s="328">
        <v>29.61038961038961</v>
      </c>
      <c r="X739" s="306">
        <v>610</v>
      </c>
      <c r="Y739" s="307">
        <v>27.853881278538811</v>
      </c>
      <c r="Z739" s="20" t="s">
        <v>137</v>
      </c>
    </row>
    <row r="740" spans="1:114" ht="13.5" customHeight="1">
      <c r="A740" s="20" t="s">
        <v>18</v>
      </c>
      <c r="B740" s="311">
        <v>215</v>
      </c>
      <c r="C740" s="312">
        <v>29.1</v>
      </c>
      <c r="D740" s="350">
        <v>240</v>
      </c>
      <c r="E740" s="351">
        <v>30.6</v>
      </c>
      <c r="F740" s="360">
        <v>275</v>
      </c>
      <c r="G740" s="362">
        <v>26.96078431372549</v>
      </c>
      <c r="H740" s="368">
        <v>260</v>
      </c>
      <c r="I740" s="369">
        <v>26.666666666666668</v>
      </c>
      <c r="J740" s="360">
        <v>250</v>
      </c>
      <c r="K740" s="362">
        <v>26.041666666666668</v>
      </c>
      <c r="L740" s="376">
        <v>255</v>
      </c>
      <c r="M740" s="380">
        <v>26.984126984126984</v>
      </c>
      <c r="N740" s="327">
        <v>265</v>
      </c>
      <c r="O740" s="57">
        <v>26.633165829145728</v>
      </c>
      <c r="P740" s="376">
        <v>280</v>
      </c>
      <c r="Q740" s="377">
        <v>27.450980392156865</v>
      </c>
      <c r="R740" s="327">
        <v>275</v>
      </c>
      <c r="S740" s="328">
        <v>26.96078431372549</v>
      </c>
      <c r="T740" s="306">
        <v>295</v>
      </c>
      <c r="U740" s="307">
        <v>28.502415458937197</v>
      </c>
      <c r="V740" s="327">
        <v>290</v>
      </c>
      <c r="W740" s="328">
        <v>28.155339805825239</v>
      </c>
      <c r="X740" s="306">
        <v>290</v>
      </c>
      <c r="Y740" s="307">
        <v>26.605504587155966</v>
      </c>
      <c r="Z740" s="20" t="s">
        <v>18</v>
      </c>
    </row>
    <row r="741" spans="1:114" ht="13.5" customHeight="1">
      <c r="A741" s="7" t="s">
        <v>35</v>
      </c>
      <c r="B741" s="311">
        <v>1175</v>
      </c>
      <c r="C741" s="312">
        <v>30.6</v>
      </c>
      <c r="D741" s="350">
        <v>1215</v>
      </c>
      <c r="E741" s="351">
        <v>30.7</v>
      </c>
      <c r="F741" s="360">
        <v>1320</v>
      </c>
      <c r="G741" s="362">
        <v>26.856561546286876</v>
      </c>
      <c r="H741" s="368">
        <v>1285</v>
      </c>
      <c r="I741" s="369">
        <v>27.54555198285102</v>
      </c>
      <c r="J741" s="360">
        <v>1230</v>
      </c>
      <c r="K741" s="362">
        <v>27.152317880794701</v>
      </c>
      <c r="L741" s="376">
        <v>1235</v>
      </c>
      <c r="M741" s="380">
        <v>27.90960451977401</v>
      </c>
      <c r="N741" s="327">
        <v>1265</v>
      </c>
      <c r="O741" s="57">
        <v>27.262931034482758</v>
      </c>
      <c r="P741" s="376">
        <v>1250</v>
      </c>
      <c r="Q741" s="377">
        <v>26.79528403001072</v>
      </c>
      <c r="R741" s="327">
        <v>1290</v>
      </c>
      <c r="S741" s="328">
        <v>27.157894736842103</v>
      </c>
      <c r="T741" s="306">
        <v>1370</v>
      </c>
      <c r="U741" s="307">
        <v>28.42323651452282</v>
      </c>
      <c r="V741" s="327">
        <v>1370</v>
      </c>
      <c r="W741" s="328">
        <v>27.987742594484168</v>
      </c>
      <c r="X741" s="306">
        <v>1435</v>
      </c>
      <c r="Y741" s="307">
        <v>26.847521047708138</v>
      </c>
      <c r="Z741" s="7" t="s">
        <v>35</v>
      </c>
    </row>
    <row r="742" spans="1:114" s="12" customFormat="1" ht="13.5" customHeight="1">
      <c r="T742" s="386"/>
      <c r="U742" s="386"/>
    </row>
    <row r="743" spans="1:114" s="166" customFormat="1" ht="13.5" customHeight="1">
      <c r="A743" s="167" t="s">
        <v>148</v>
      </c>
      <c r="B743" s="168" t="s">
        <v>146</v>
      </c>
      <c r="C743" s="168" t="s">
        <v>144</v>
      </c>
      <c r="D743" s="168" t="s">
        <v>146</v>
      </c>
      <c r="E743" s="168" t="s">
        <v>144</v>
      </c>
      <c r="F743" s="168" t="s">
        <v>146</v>
      </c>
      <c r="G743" s="168" t="s">
        <v>144</v>
      </c>
      <c r="H743" s="168" t="s">
        <v>146</v>
      </c>
      <c r="I743" s="168" t="s">
        <v>144</v>
      </c>
      <c r="J743" s="168" t="s">
        <v>146</v>
      </c>
      <c r="K743" s="168" t="s">
        <v>144</v>
      </c>
      <c r="L743" s="168" t="s">
        <v>146</v>
      </c>
      <c r="M743" s="168" t="s">
        <v>144</v>
      </c>
      <c r="N743" s="169" t="str">
        <f t="shared" ref="N743" si="106">L743</f>
        <v>50 plus</v>
      </c>
      <c r="O743" s="169" t="str">
        <f t="shared" ref="O743" si="107">M743</f>
        <v>% of all unemp</v>
      </c>
      <c r="P743" s="169" t="str">
        <f t="shared" ref="P743" si="108">N743</f>
        <v>50 plus</v>
      </c>
      <c r="Q743" s="169" t="str">
        <f t="shared" ref="Q743" si="109">O743</f>
        <v>% of all unemp</v>
      </c>
      <c r="R743" s="169" t="str">
        <f t="shared" ref="R743" si="110">P743</f>
        <v>50 plus</v>
      </c>
      <c r="S743" s="169" t="str">
        <f t="shared" ref="S743" si="111">Q743</f>
        <v>% of all unemp</v>
      </c>
      <c r="T743" s="169" t="str">
        <f t="shared" ref="T743" si="112">R743</f>
        <v>50 plus</v>
      </c>
      <c r="U743" s="169" t="str">
        <f t="shared" ref="U743" si="113">S743</f>
        <v>% of all unemp</v>
      </c>
      <c r="V743" s="169" t="str">
        <f t="shared" ref="V743" si="114">T743</f>
        <v>50 plus</v>
      </c>
      <c r="W743" s="169" t="str">
        <f t="shared" ref="W743" si="115">U743</f>
        <v>% of all unemp</v>
      </c>
      <c r="X743" s="169" t="str">
        <f t="shared" ref="X743" si="116">V743</f>
        <v>50 plus</v>
      </c>
      <c r="Y743" s="169" t="str">
        <f t="shared" ref="Y743" si="117">W743</f>
        <v>% of all unemp</v>
      </c>
      <c r="Z743" s="168"/>
    </row>
    <row r="744" spans="1:114" s="386" customFormat="1" ht="13.5" customHeight="1">
      <c r="B744" s="162">
        <v>42736</v>
      </c>
      <c r="C744" s="162">
        <v>42736</v>
      </c>
      <c r="D744" s="161">
        <v>42767</v>
      </c>
      <c r="E744" s="161">
        <v>42767</v>
      </c>
      <c r="F744" s="162">
        <v>42795</v>
      </c>
      <c r="G744" s="162">
        <v>42795</v>
      </c>
      <c r="H744" s="161">
        <v>42826</v>
      </c>
      <c r="I744" s="161">
        <v>42826</v>
      </c>
      <c r="J744" s="162">
        <v>42856</v>
      </c>
      <c r="K744" s="162">
        <v>42856</v>
      </c>
      <c r="L744" s="375">
        <v>42887</v>
      </c>
      <c r="M744" s="375">
        <v>42887</v>
      </c>
      <c r="N744" s="162">
        <v>42917</v>
      </c>
      <c r="O744" s="162">
        <v>42917</v>
      </c>
      <c r="P744" s="375">
        <v>42948</v>
      </c>
      <c r="Q744" s="375">
        <v>42948</v>
      </c>
      <c r="R744" s="162">
        <v>42979</v>
      </c>
      <c r="S744" s="162">
        <v>42979</v>
      </c>
      <c r="T744" s="258">
        <v>43009</v>
      </c>
      <c r="U744" s="258">
        <v>43009</v>
      </c>
      <c r="V744" s="162">
        <v>43040</v>
      </c>
      <c r="W744" s="162">
        <v>43040</v>
      </c>
      <c r="X744" s="258">
        <v>43077</v>
      </c>
      <c r="Y744" s="258">
        <v>43077</v>
      </c>
      <c r="CI744" s="393"/>
      <c r="CJ744" s="395"/>
      <c r="CK744" s="396"/>
      <c r="CL744" s="399"/>
      <c r="CM744" s="402"/>
      <c r="CN744" s="405"/>
      <c r="CO744" s="405"/>
      <c r="CP744" s="411"/>
      <c r="CQ744" s="412"/>
      <c r="CR744" s="413"/>
      <c r="CS744" s="416"/>
      <c r="CT744" s="417"/>
      <c r="CU744" s="418"/>
      <c r="CV744" s="419"/>
      <c r="CW744" s="424"/>
      <c r="CX744" s="425"/>
      <c r="CY744" s="427"/>
      <c r="CZ744" s="429"/>
      <c r="DA744" s="428"/>
      <c r="DB744" s="436"/>
      <c r="DC744" s="437"/>
      <c r="DD744" s="433"/>
      <c r="DE744" s="446"/>
      <c r="DF744" s="452"/>
      <c r="DG744" s="462"/>
      <c r="DH744" s="463"/>
      <c r="DI744" s="492"/>
      <c r="DJ744" s="495"/>
    </row>
    <row r="745" spans="1:114" s="386" customFormat="1" ht="13.5" customHeight="1">
      <c r="A745" s="20" t="s">
        <v>9</v>
      </c>
      <c r="B745" s="311">
        <v>187845</v>
      </c>
      <c r="C745" s="312">
        <v>25.13245564742715</v>
      </c>
      <c r="D745" s="350">
        <v>193780</v>
      </c>
      <c r="E745" s="351">
        <v>25.029546437958938</v>
      </c>
      <c r="F745" s="327">
        <v>196740</v>
      </c>
      <c r="G745" s="328">
        <v>24.85785763020241</v>
      </c>
      <c r="H745" s="368">
        <v>199745</v>
      </c>
      <c r="I745" s="369">
        <v>25.108102672398623</v>
      </c>
      <c r="J745" s="360">
        <v>198680</v>
      </c>
      <c r="K745" s="362">
        <v>25.275263496021321</v>
      </c>
      <c r="L745" s="376">
        <v>197235</v>
      </c>
      <c r="M745" s="380">
        <v>25.394955386457568</v>
      </c>
      <c r="N745" s="327">
        <v>196130</v>
      </c>
      <c r="O745" s="57">
        <v>25.375364690813353</v>
      </c>
      <c r="P745" s="376">
        <v>197015</v>
      </c>
      <c r="Q745" s="377">
        <v>25.415059533791716</v>
      </c>
      <c r="R745" s="327">
        <v>194170</v>
      </c>
      <c r="S745" s="328">
        <v>25.372578484858384</v>
      </c>
      <c r="T745" s="306">
        <v>195025</v>
      </c>
      <c r="U745" s="307">
        <v>25.668952446135012</v>
      </c>
      <c r="V745" s="327">
        <v>197505</v>
      </c>
      <c r="W745" s="328">
        <v>25.96734114305999</v>
      </c>
      <c r="X745" s="306">
        <v>203915</v>
      </c>
      <c r="Y745" s="307">
        <v>26.508631896417246</v>
      </c>
      <c r="Z745" s="20" t="s">
        <v>9</v>
      </c>
      <c r="CI745" s="393"/>
      <c r="CJ745" s="395"/>
      <c r="CK745" s="396"/>
      <c r="CL745" s="399"/>
      <c r="CM745" s="402"/>
      <c r="CN745" s="405"/>
      <c r="CO745" s="405"/>
      <c r="CP745" s="411"/>
      <c r="CQ745" s="412"/>
      <c r="CR745" s="413"/>
      <c r="CS745" s="416"/>
      <c r="CT745" s="417"/>
      <c r="CU745" s="418"/>
      <c r="CV745" s="419"/>
      <c r="CW745" s="424"/>
      <c r="CX745" s="425"/>
      <c r="CY745" s="427"/>
      <c r="CZ745" s="429"/>
      <c r="DA745" s="428"/>
      <c r="DB745" s="436"/>
      <c r="DC745" s="437"/>
      <c r="DD745" s="433"/>
      <c r="DE745" s="446"/>
      <c r="DF745" s="452"/>
      <c r="DG745" s="462"/>
      <c r="DH745" s="463"/>
      <c r="DI745" s="492"/>
      <c r="DJ745" s="495"/>
    </row>
    <row r="746" spans="1:114" s="386" customFormat="1" ht="13.5" customHeight="1">
      <c r="A746" s="20" t="s">
        <v>8</v>
      </c>
      <c r="B746" s="311">
        <v>195865</v>
      </c>
      <c r="C746" s="312">
        <v>25.120237011196473</v>
      </c>
      <c r="D746" s="350">
        <v>201755</v>
      </c>
      <c r="E746" s="351">
        <v>25.014568222676832</v>
      </c>
      <c r="F746" s="327">
        <v>204605</v>
      </c>
      <c r="G746" s="328">
        <v>24.850306673953966</v>
      </c>
      <c r="H746" s="368">
        <v>207475</v>
      </c>
      <c r="I746" s="369">
        <v>25.097832858533991</v>
      </c>
      <c r="J746" s="360">
        <v>206275</v>
      </c>
      <c r="K746" s="362">
        <v>25.270901862775723</v>
      </c>
      <c r="L746" s="376">
        <v>204680</v>
      </c>
      <c r="M746" s="380">
        <v>25.386509230950505</v>
      </c>
      <c r="N746" s="327">
        <v>203460</v>
      </c>
      <c r="O746" s="57">
        <v>25.336380107965407</v>
      </c>
      <c r="P746" s="376">
        <v>204445</v>
      </c>
      <c r="Q746" s="377">
        <v>25.372939833200952</v>
      </c>
      <c r="R746" s="327">
        <v>201495</v>
      </c>
      <c r="S746" s="328">
        <v>25.351660795168595</v>
      </c>
      <c r="T746" s="306">
        <v>202345</v>
      </c>
      <c r="U746" s="307">
        <v>25.659738514019047</v>
      </c>
      <c r="V746" s="327">
        <v>204770</v>
      </c>
      <c r="W746" s="328">
        <v>25.965281564231642</v>
      </c>
      <c r="X746" s="306">
        <v>211375</v>
      </c>
      <c r="Y746" s="307">
        <v>26.500714626012389</v>
      </c>
      <c r="Z746" s="20" t="s">
        <v>8</v>
      </c>
      <c r="CI746" s="393"/>
      <c r="CJ746" s="395"/>
      <c r="CK746" s="396"/>
      <c r="CL746" s="399"/>
      <c r="CM746" s="402"/>
      <c r="CN746" s="405"/>
      <c r="CO746" s="405"/>
      <c r="CP746" s="411"/>
      <c r="CQ746" s="412"/>
      <c r="CR746" s="413"/>
      <c r="CS746" s="416"/>
      <c r="CT746" s="417"/>
      <c r="CU746" s="418"/>
      <c r="CV746" s="419"/>
      <c r="CW746" s="424"/>
      <c r="CX746" s="425"/>
      <c r="CY746" s="427"/>
      <c r="CZ746" s="429"/>
      <c r="DA746" s="428"/>
      <c r="DB746" s="436"/>
      <c r="DC746" s="437"/>
      <c r="DD746" s="433"/>
      <c r="DE746" s="446"/>
      <c r="DF746" s="452"/>
      <c r="DG746" s="462"/>
      <c r="DH746" s="463"/>
      <c r="DI746" s="492"/>
      <c r="DJ746" s="495"/>
    </row>
    <row r="747" spans="1:114" s="386" customFormat="1" ht="13.5" customHeight="1">
      <c r="A747" s="20" t="s">
        <v>135</v>
      </c>
      <c r="B747" s="311">
        <v>17135</v>
      </c>
      <c r="C747" s="312">
        <v>26.522714960142402</v>
      </c>
      <c r="D747" s="350">
        <v>17815</v>
      </c>
      <c r="E747" s="351">
        <v>26.453337293043283</v>
      </c>
      <c r="F747" s="327">
        <v>18180</v>
      </c>
      <c r="G747" s="328">
        <v>26.277372262773724</v>
      </c>
      <c r="H747" s="368">
        <v>18490</v>
      </c>
      <c r="I747" s="369">
        <v>28.108847674065064</v>
      </c>
      <c r="J747" s="360">
        <v>18460</v>
      </c>
      <c r="K747" s="362">
        <v>28.430617588171874</v>
      </c>
      <c r="L747" s="376">
        <v>18360</v>
      </c>
      <c r="M747" s="380">
        <v>28.649449949286105</v>
      </c>
      <c r="N747" s="327">
        <v>18545</v>
      </c>
      <c r="O747" s="57">
        <v>28.818958818958819</v>
      </c>
      <c r="P747" s="376">
        <v>18690</v>
      </c>
      <c r="Q747" s="377">
        <v>28.878244746600739</v>
      </c>
      <c r="R747" s="327">
        <v>18510</v>
      </c>
      <c r="S747" s="328">
        <v>28.784697923956148</v>
      </c>
      <c r="T747" s="306">
        <v>18840</v>
      </c>
      <c r="U747" s="307">
        <v>29.040462427745666</v>
      </c>
      <c r="V747" s="327">
        <v>19045</v>
      </c>
      <c r="W747" s="328">
        <v>29.158692490239606</v>
      </c>
      <c r="X747" s="306">
        <v>19555</v>
      </c>
      <c r="Y747" s="307">
        <v>29.419286896344214</v>
      </c>
      <c r="Z747" s="20" t="s">
        <v>135</v>
      </c>
      <c r="CI747" s="393"/>
      <c r="CJ747" s="395"/>
      <c r="CK747" s="396"/>
      <c r="CL747" s="399"/>
      <c r="CM747" s="402"/>
      <c r="CN747" s="405"/>
      <c r="CO747" s="405"/>
      <c r="CP747" s="411"/>
      <c r="CQ747" s="412"/>
      <c r="CR747" s="413"/>
      <c r="CS747" s="416"/>
      <c r="CT747" s="417"/>
      <c r="CU747" s="418"/>
      <c r="CV747" s="419"/>
      <c r="CW747" s="424"/>
      <c r="CX747" s="425"/>
      <c r="CY747" s="427"/>
      <c r="CZ747" s="429"/>
      <c r="DA747" s="428"/>
      <c r="DB747" s="436"/>
      <c r="DC747" s="437"/>
      <c r="DD747" s="433"/>
      <c r="DE747" s="446"/>
      <c r="DF747" s="452"/>
      <c r="DG747" s="462"/>
      <c r="DH747" s="463"/>
      <c r="DI747" s="492"/>
      <c r="DJ747" s="495"/>
    </row>
    <row r="748" spans="1:114" s="386" customFormat="1" ht="13.5" customHeight="1">
      <c r="A748" s="20" t="s">
        <v>136</v>
      </c>
      <c r="B748" s="311">
        <v>11435</v>
      </c>
      <c r="C748" s="312">
        <v>25.953245574216975</v>
      </c>
      <c r="D748" s="350">
        <v>11870</v>
      </c>
      <c r="E748" s="351">
        <v>25.75395964417444</v>
      </c>
      <c r="F748" s="327">
        <v>12140</v>
      </c>
      <c r="G748" s="328">
        <v>25.60371190551513</v>
      </c>
      <c r="H748" s="368">
        <v>12295</v>
      </c>
      <c r="I748" s="369">
        <v>26.655826558265584</v>
      </c>
      <c r="J748" s="360">
        <v>12095</v>
      </c>
      <c r="K748" s="362">
        <v>26.812236754599866</v>
      </c>
      <c r="L748" s="376">
        <v>11880</v>
      </c>
      <c r="M748" s="380">
        <v>27.064585943729352</v>
      </c>
      <c r="N748" s="327">
        <v>11650</v>
      </c>
      <c r="O748" s="57">
        <v>26.818600368324123</v>
      </c>
      <c r="P748" s="376">
        <v>11575</v>
      </c>
      <c r="Q748" s="377">
        <v>26.636750661603958</v>
      </c>
      <c r="R748" s="327">
        <v>11380</v>
      </c>
      <c r="S748" s="328">
        <v>26.489757914338917</v>
      </c>
      <c r="T748" s="306">
        <v>11445</v>
      </c>
      <c r="U748" s="307">
        <v>26.585365853658537</v>
      </c>
      <c r="V748" s="327">
        <v>11805</v>
      </c>
      <c r="W748" s="328">
        <v>26.811265046559164</v>
      </c>
      <c r="X748" s="306">
        <v>12160</v>
      </c>
      <c r="Y748" s="307">
        <v>27.019220086657036</v>
      </c>
      <c r="Z748" s="20" t="s">
        <v>136</v>
      </c>
      <c r="CI748" s="393"/>
      <c r="CJ748" s="395"/>
      <c r="CK748" s="396"/>
      <c r="CL748" s="399"/>
      <c r="CM748" s="402"/>
      <c r="CN748" s="405"/>
      <c r="CO748" s="405"/>
      <c r="CP748" s="411"/>
      <c r="CQ748" s="412"/>
      <c r="CR748" s="413"/>
      <c r="CS748" s="416"/>
      <c r="CT748" s="417"/>
      <c r="CU748" s="418"/>
      <c r="CV748" s="419"/>
      <c r="CW748" s="424"/>
      <c r="CX748" s="425"/>
      <c r="CY748" s="427"/>
      <c r="CZ748" s="429"/>
      <c r="DA748" s="428"/>
      <c r="DB748" s="436"/>
      <c r="DC748" s="437"/>
      <c r="DD748" s="433"/>
      <c r="DE748" s="446"/>
      <c r="DF748" s="452"/>
      <c r="DG748" s="462"/>
      <c r="DH748" s="463"/>
      <c r="DI748" s="492"/>
      <c r="DJ748" s="495"/>
    </row>
    <row r="749" spans="1:114" s="386" customFormat="1" ht="13.5" customHeight="1">
      <c r="A749" s="20" t="s">
        <v>19</v>
      </c>
      <c r="B749" s="311">
        <v>80</v>
      </c>
      <c r="C749" s="312">
        <v>29.09090909090909</v>
      </c>
      <c r="D749" s="350">
        <v>85</v>
      </c>
      <c r="E749" s="351">
        <v>29.310344827586203</v>
      </c>
      <c r="F749" s="327">
        <v>85</v>
      </c>
      <c r="G749" s="328">
        <v>29.82456140350877</v>
      </c>
      <c r="H749" s="368">
        <v>90</v>
      </c>
      <c r="I749" s="369">
        <v>34.615384615384613</v>
      </c>
      <c r="J749" s="360">
        <v>90</v>
      </c>
      <c r="K749" s="362">
        <v>35.294117647058826</v>
      </c>
      <c r="L749" s="376">
        <v>100</v>
      </c>
      <c r="M749" s="380">
        <v>36.363636363636367</v>
      </c>
      <c r="N749" s="327">
        <v>100</v>
      </c>
      <c r="O749" s="57">
        <v>36.363636363636367</v>
      </c>
      <c r="P749" s="376">
        <v>90</v>
      </c>
      <c r="Q749" s="377">
        <v>36</v>
      </c>
      <c r="R749" s="327">
        <v>95</v>
      </c>
      <c r="S749" s="328">
        <v>37.254901960784316</v>
      </c>
      <c r="T749" s="306">
        <v>105</v>
      </c>
      <c r="U749" s="307">
        <v>42</v>
      </c>
      <c r="V749" s="327">
        <v>95</v>
      </c>
      <c r="W749" s="328">
        <v>37.254901960784316</v>
      </c>
      <c r="X749" s="306">
        <v>95</v>
      </c>
      <c r="Y749" s="307">
        <v>35.849056603773583</v>
      </c>
      <c r="Z749" s="20" t="s">
        <v>19</v>
      </c>
      <c r="CI749" s="393"/>
      <c r="CJ749" s="395"/>
      <c r="CK749" s="396"/>
      <c r="CL749" s="399"/>
      <c r="CM749" s="402"/>
      <c r="CN749" s="405"/>
      <c r="CO749" s="405"/>
      <c r="CP749" s="411"/>
      <c r="CQ749" s="412"/>
      <c r="CR749" s="413"/>
      <c r="CS749" s="416"/>
      <c r="CT749" s="417"/>
      <c r="CU749" s="418"/>
      <c r="CV749" s="419"/>
      <c r="CW749" s="424"/>
      <c r="CX749" s="425"/>
      <c r="CY749" s="427"/>
      <c r="CZ749" s="429"/>
      <c r="DA749" s="428"/>
      <c r="DB749" s="436"/>
      <c r="DC749" s="437"/>
      <c r="DD749" s="433"/>
      <c r="DE749" s="446"/>
      <c r="DF749" s="452"/>
      <c r="DG749" s="462"/>
      <c r="DH749" s="463"/>
      <c r="DI749" s="492"/>
      <c r="DJ749" s="495"/>
    </row>
    <row r="750" spans="1:114" s="386" customFormat="1" ht="13.5" customHeight="1">
      <c r="A750" s="20" t="s">
        <v>20</v>
      </c>
      <c r="B750" s="311">
        <v>110</v>
      </c>
      <c r="C750" s="312">
        <v>28.947368421052634</v>
      </c>
      <c r="D750" s="350">
        <v>125</v>
      </c>
      <c r="E750" s="351">
        <v>29.411764705882355</v>
      </c>
      <c r="F750" s="327">
        <v>125</v>
      </c>
      <c r="G750" s="328">
        <v>29.411764705882355</v>
      </c>
      <c r="H750" s="368">
        <v>115</v>
      </c>
      <c r="I750" s="369">
        <v>33.333333333333329</v>
      </c>
      <c r="J750" s="360">
        <v>110</v>
      </c>
      <c r="K750" s="362">
        <v>33.846153846153847</v>
      </c>
      <c r="L750" s="376">
        <v>110</v>
      </c>
      <c r="M750" s="380">
        <v>33.846153846153847</v>
      </c>
      <c r="N750" s="327">
        <v>105</v>
      </c>
      <c r="O750" s="57">
        <v>30.882352941176471</v>
      </c>
      <c r="P750" s="376">
        <v>95</v>
      </c>
      <c r="Q750" s="377">
        <v>29.6875</v>
      </c>
      <c r="R750" s="327">
        <v>85</v>
      </c>
      <c r="S750" s="328">
        <v>26.153846153846157</v>
      </c>
      <c r="T750" s="306">
        <v>75</v>
      </c>
      <c r="U750" s="307">
        <v>23.076923076923077</v>
      </c>
      <c r="V750" s="327">
        <v>85</v>
      </c>
      <c r="W750" s="328">
        <v>26.153846153846157</v>
      </c>
      <c r="X750" s="306">
        <v>100</v>
      </c>
      <c r="Y750" s="307">
        <v>30.76923076923077</v>
      </c>
      <c r="Z750" s="20" t="s">
        <v>20</v>
      </c>
      <c r="CI750" s="393"/>
      <c r="CJ750" s="395"/>
      <c r="CK750" s="396"/>
      <c r="CL750" s="399"/>
      <c r="CM750" s="402"/>
      <c r="CN750" s="405"/>
      <c r="CO750" s="405"/>
      <c r="CP750" s="411"/>
      <c r="CQ750" s="412"/>
      <c r="CR750" s="413"/>
      <c r="CS750" s="416"/>
      <c r="CT750" s="417"/>
      <c r="CU750" s="418"/>
      <c r="CV750" s="419"/>
      <c r="CW750" s="424"/>
      <c r="CX750" s="425"/>
      <c r="CY750" s="427"/>
      <c r="CZ750" s="429"/>
      <c r="DA750" s="428"/>
      <c r="DB750" s="436"/>
      <c r="DC750" s="437"/>
      <c r="DD750" s="433"/>
      <c r="DE750" s="446"/>
      <c r="DF750" s="452"/>
      <c r="DG750" s="462"/>
      <c r="DH750" s="463"/>
      <c r="DI750" s="492"/>
      <c r="DJ750" s="495"/>
    </row>
    <row r="751" spans="1:114" s="386" customFormat="1" ht="13.5" customHeight="1">
      <c r="A751" s="20" t="s">
        <v>21</v>
      </c>
      <c r="B751" s="311">
        <v>90</v>
      </c>
      <c r="C751" s="312">
        <v>30.508474576271187</v>
      </c>
      <c r="D751" s="350">
        <v>85</v>
      </c>
      <c r="E751" s="351">
        <v>29.310344827586203</v>
      </c>
      <c r="F751" s="327">
        <v>95</v>
      </c>
      <c r="G751" s="328">
        <v>30.64516129032258</v>
      </c>
      <c r="H751" s="368">
        <v>95</v>
      </c>
      <c r="I751" s="369">
        <v>34.545454545454547</v>
      </c>
      <c r="J751" s="360">
        <v>85</v>
      </c>
      <c r="K751" s="362">
        <v>32.692307692307693</v>
      </c>
      <c r="L751" s="376">
        <v>85</v>
      </c>
      <c r="M751" s="380">
        <v>34</v>
      </c>
      <c r="N751" s="327">
        <v>75</v>
      </c>
      <c r="O751" s="57">
        <v>28.846153846153843</v>
      </c>
      <c r="P751" s="376">
        <v>80</v>
      </c>
      <c r="Q751" s="377">
        <v>29.629629629629626</v>
      </c>
      <c r="R751" s="327">
        <v>85</v>
      </c>
      <c r="S751" s="328">
        <v>33.333333333333329</v>
      </c>
      <c r="T751" s="306">
        <v>90</v>
      </c>
      <c r="U751" s="307">
        <v>31.578947368421051</v>
      </c>
      <c r="V751" s="327">
        <v>95</v>
      </c>
      <c r="W751" s="328">
        <v>30.158730158730158</v>
      </c>
      <c r="X751" s="306">
        <v>105</v>
      </c>
      <c r="Y751" s="307">
        <v>32.307692307692307</v>
      </c>
      <c r="Z751" s="20" t="s">
        <v>21</v>
      </c>
      <c r="CI751" s="393"/>
      <c r="CJ751" s="395"/>
      <c r="CK751" s="396"/>
      <c r="CL751" s="399"/>
      <c r="CM751" s="402"/>
      <c r="CN751" s="405"/>
      <c r="CO751" s="405"/>
      <c r="CP751" s="411"/>
      <c r="CQ751" s="412"/>
      <c r="CR751" s="413"/>
      <c r="CS751" s="416"/>
      <c r="CT751" s="417"/>
      <c r="CU751" s="418"/>
      <c r="CV751" s="419"/>
      <c r="CW751" s="424"/>
      <c r="CX751" s="425"/>
      <c r="CY751" s="427"/>
      <c r="CZ751" s="429"/>
      <c r="DA751" s="428"/>
      <c r="DB751" s="436"/>
      <c r="DC751" s="437"/>
      <c r="DD751" s="433"/>
      <c r="DE751" s="446"/>
      <c r="DF751" s="452"/>
      <c r="DG751" s="462"/>
      <c r="DH751" s="463"/>
      <c r="DI751" s="492"/>
      <c r="DJ751" s="495"/>
    </row>
    <row r="752" spans="1:114" s="386" customFormat="1" ht="13.5" customHeight="1">
      <c r="A752" s="20" t="s">
        <v>22</v>
      </c>
      <c r="B752" s="311">
        <v>60</v>
      </c>
      <c r="C752" s="312">
        <v>26.666666666666668</v>
      </c>
      <c r="D752" s="350">
        <v>60</v>
      </c>
      <c r="E752" s="351">
        <v>25.531914893617021</v>
      </c>
      <c r="F752" s="327">
        <v>60</v>
      </c>
      <c r="G752" s="328">
        <v>25.531914893617021</v>
      </c>
      <c r="H752" s="368">
        <v>60</v>
      </c>
      <c r="I752" s="369">
        <v>27.906976744186046</v>
      </c>
      <c r="J752" s="360">
        <v>65</v>
      </c>
      <c r="K752" s="362">
        <v>30.952380952380953</v>
      </c>
      <c r="L752" s="376">
        <v>60</v>
      </c>
      <c r="M752" s="380">
        <v>30</v>
      </c>
      <c r="N752" s="327">
        <v>50</v>
      </c>
      <c r="O752" s="57">
        <v>27.777777777777779</v>
      </c>
      <c r="P752" s="376">
        <v>40</v>
      </c>
      <c r="Q752" s="377">
        <v>22.222222222222221</v>
      </c>
      <c r="R752" s="327">
        <v>45</v>
      </c>
      <c r="S752" s="328">
        <v>25</v>
      </c>
      <c r="T752" s="306">
        <v>45</v>
      </c>
      <c r="U752" s="307">
        <v>26.47058823529412</v>
      </c>
      <c r="V752" s="327">
        <v>45</v>
      </c>
      <c r="W752" s="328">
        <v>25.714285714285712</v>
      </c>
      <c r="X752" s="306">
        <v>60</v>
      </c>
      <c r="Y752" s="307">
        <v>30</v>
      </c>
      <c r="Z752" s="20" t="s">
        <v>22</v>
      </c>
      <c r="CI752" s="393"/>
      <c r="CJ752" s="395"/>
      <c r="CK752" s="396"/>
      <c r="CL752" s="399"/>
      <c r="CM752" s="402"/>
      <c r="CN752" s="405"/>
      <c r="CO752" s="405"/>
      <c r="CP752" s="411"/>
      <c r="CQ752" s="412"/>
      <c r="CR752" s="413"/>
      <c r="CS752" s="416"/>
      <c r="CT752" s="417"/>
      <c r="CU752" s="418"/>
      <c r="CV752" s="419"/>
      <c r="CW752" s="424"/>
      <c r="CX752" s="425"/>
      <c r="CY752" s="427"/>
      <c r="CZ752" s="429"/>
      <c r="DA752" s="428"/>
      <c r="DB752" s="436"/>
      <c r="DC752" s="437"/>
      <c r="DD752" s="433"/>
      <c r="DE752" s="446"/>
      <c r="DF752" s="452"/>
      <c r="DG752" s="462"/>
      <c r="DH752" s="463"/>
      <c r="DI752" s="492"/>
      <c r="DJ752" s="495"/>
    </row>
    <row r="753" spans="1:114" s="386" customFormat="1" ht="13.5" customHeight="1">
      <c r="A753" s="20" t="s">
        <v>23</v>
      </c>
      <c r="B753" s="311">
        <v>120</v>
      </c>
      <c r="C753" s="312">
        <v>26.966292134831459</v>
      </c>
      <c r="D753" s="350">
        <v>120</v>
      </c>
      <c r="E753" s="351">
        <v>26.966292134831459</v>
      </c>
      <c r="F753" s="327">
        <v>125</v>
      </c>
      <c r="G753" s="328">
        <v>27.173913043478258</v>
      </c>
      <c r="H753" s="368">
        <v>115</v>
      </c>
      <c r="I753" s="369">
        <v>28.39506172839506</v>
      </c>
      <c r="J753" s="360">
        <v>110</v>
      </c>
      <c r="K753" s="362">
        <v>29.72972972972973</v>
      </c>
      <c r="L753" s="376">
        <v>115</v>
      </c>
      <c r="M753" s="380">
        <v>31.944444444444443</v>
      </c>
      <c r="N753" s="327">
        <v>120</v>
      </c>
      <c r="O753" s="57">
        <v>32</v>
      </c>
      <c r="P753" s="376">
        <v>125</v>
      </c>
      <c r="Q753" s="377">
        <v>34.722222222222221</v>
      </c>
      <c r="R753" s="327">
        <v>120</v>
      </c>
      <c r="S753" s="328">
        <v>33.802816901408448</v>
      </c>
      <c r="T753" s="306">
        <v>135</v>
      </c>
      <c r="U753" s="307">
        <v>33.333333333333329</v>
      </c>
      <c r="V753" s="327">
        <v>150</v>
      </c>
      <c r="W753" s="328">
        <v>34.883720930232556</v>
      </c>
      <c r="X753" s="306">
        <v>155</v>
      </c>
      <c r="Y753" s="307">
        <v>34.065934065934066</v>
      </c>
      <c r="Z753" s="20" t="s">
        <v>23</v>
      </c>
      <c r="CI753" s="393"/>
      <c r="CJ753" s="395"/>
      <c r="CK753" s="396"/>
      <c r="CL753" s="399"/>
      <c r="CM753" s="402"/>
      <c r="CN753" s="405"/>
      <c r="CO753" s="405"/>
      <c r="CP753" s="411"/>
      <c r="CQ753" s="412"/>
      <c r="CR753" s="413"/>
      <c r="CS753" s="416"/>
      <c r="CT753" s="417"/>
      <c r="CU753" s="418"/>
      <c r="CV753" s="419"/>
      <c r="CW753" s="424"/>
      <c r="CX753" s="425"/>
      <c r="CY753" s="427"/>
      <c r="CZ753" s="429"/>
      <c r="DA753" s="428"/>
      <c r="DB753" s="436"/>
      <c r="DC753" s="437"/>
      <c r="DD753" s="433"/>
      <c r="DE753" s="446"/>
      <c r="DF753" s="452"/>
      <c r="DG753" s="462"/>
      <c r="DH753" s="463"/>
      <c r="DI753" s="492"/>
      <c r="DJ753" s="495"/>
    </row>
    <row r="754" spans="1:114" s="386" customFormat="1" ht="13.5" customHeight="1">
      <c r="A754" s="20" t="s">
        <v>24</v>
      </c>
      <c r="B754" s="311">
        <v>175</v>
      </c>
      <c r="C754" s="312">
        <v>25.547445255474454</v>
      </c>
      <c r="D754" s="350">
        <v>170</v>
      </c>
      <c r="E754" s="351">
        <v>24.637681159420293</v>
      </c>
      <c r="F754" s="327">
        <v>160</v>
      </c>
      <c r="G754" s="328">
        <v>24.615384615384617</v>
      </c>
      <c r="H754" s="368">
        <v>180</v>
      </c>
      <c r="I754" s="369">
        <v>29.268292682926827</v>
      </c>
      <c r="J754" s="360">
        <v>165</v>
      </c>
      <c r="K754" s="362">
        <v>28.448275862068968</v>
      </c>
      <c r="L754" s="376">
        <v>160</v>
      </c>
      <c r="M754" s="380">
        <v>29.357798165137616</v>
      </c>
      <c r="N754" s="327">
        <v>155</v>
      </c>
      <c r="O754" s="57">
        <v>29.523809523809526</v>
      </c>
      <c r="P754" s="376">
        <v>145</v>
      </c>
      <c r="Q754" s="377">
        <v>28.71287128712871</v>
      </c>
      <c r="R754" s="327">
        <v>145</v>
      </c>
      <c r="S754" s="328">
        <v>28.999999999999996</v>
      </c>
      <c r="T754" s="306">
        <v>155</v>
      </c>
      <c r="U754" s="307">
        <v>29.807692307692307</v>
      </c>
      <c r="V754" s="327">
        <v>170</v>
      </c>
      <c r="W754" s="328">
        <v>30.088495575221241</v>
      </c>
      <c r="X754" s="306">
        <v>190</v>
      </c>
      <c r="Y754" s="307">
        <v>30.4</v>
      </c>
      <c r="Z754" s="20" t="s">
        <v>24</v>
      </c>
      <c r="CI754" s="393"/>
      <c r="CJ754" s="395"/>
      <c r="CK754" s="396"/>
      <c r="CL754" s="399"/>
      <c r="CM754" s="402"/>
      <c r="CN754" s="405"/>
      <c r="CO754" s="405"/>
      <c r="CP754" s="411"/>
      <c r="CQ754" s="412"/>
      <c r="CR754" s="413"/>
      <c r="CS754" s="416"/>
      <c r="CT754" s="417"/>
      <c r="CU754" s="418"/>
      <c r="CV754" s="419"/>
      <c r="CW754" s="424"/>
      <c r="CX754" s="425"/>
      <c r="CY754" s="427"/>
      <c r="CZ754" s="429"/>
      <c r="DA754" s="428"/>
      <c r="DB754" s="436"/>
      <c r="DC754" s="437"/>
      <c r="DD754" s="433"/>
      <c r="DE754" s="446"/>
      <c r="DF754" s="452"/>
      <c r="DG754" s="462"/>
      <c r="DH754" s="463"/>
      <c r="DI754" s="492"/>
      <c r="DJ754" s="495"/>
    </row>
    <row r="755" spans="1:114" s="386" customFormat="1" ht="13.5" customHeight="1">
      <c r="A755" s="20" t="s">
        <v>17</v>
      </c>
      <c r="B755" s="311">
        <v>570</v>
      </c>
      <c r="C755" s="312">
        <v>26.388888888888889</v>
      </c>
      <c r="D755" s="350">
        <v>620</v>
      </c>
      <c r="E755" s="351">
        <v>26.552462526766597</v>
      </c>
      <c r="F755" s="327">
        <v>630</v>
      </c>
      <c r="G755" s="328">
        <v>26.526315789473685</v>
      </c>
      <c r="H755" s="368">
        <v>615</v>
      </c>
      <c r="I755" s="369">
        <v>27.89115646258503</v>
      </c>
      <c r="J755" s="360">
        <v>605</v>
      </c>
      <c r="K755" s="362">
        <v>28.47058823529412</v>
      </c>
      <c r="L755" s="376">
        <v>615</v>
      </c>
      <c r="M755" s="380">
        <v>29.638554216867469</v>
      </c>
      <c r="N755" s="327">
        <v>540</v>
      </c>
      <c r="O755" s="57">
        <v>27.341772151898734</v>
      </c>
      <c r="P755" s="376">
        <v>530</v>
      </c>
      <c r="Q755" s="377">
        <v>27.461139896373055</v>
      </c>
      <c r="R755" s="327">
        <v>520</v>
      </c>
      <c r="S755" s="328">
        <v>27.154046997389038</v>
      </c>
      <c r="T755" s="306">
        <v>520</v>
      </c>
      <c r="U755" s="307">
        <v>27.513227513227513</v>
      </c>
      <c r="V755" s="327">
        <v>545</v>
      </c>
      <c r="W755" s="328">
        <v>28.534031413612563</v>
      </c>
      <c r="X755" s="306">
        <v>570</v>
      </c>
      <c r="Y755" s="307">
        <v>29.230769230769234</v>
      </c>
      <c r="Z755" s="20" t="s">
        <v>17</v>
      </c>
      <c r="CI755" s="393"/>
      <c r="CJ755" s="395"/>
      <c r="CK755" s="396"/>
      <c r="CL755" s="399"/>
      <c r="CM755" s="402"/>
      <c r="CN755" s="405"/>
      <c r="CO755" s="405"/>
      <c r="CP755" s="411"/>
      <c r="CQ755" s="412"/>
      <c r="CR755" s="413"/>
      <c r="CS755" s="416"/>
      <c r="CT755" s="417"/>
      <c r="CU755" s="418"/>
      <c r="CV755" s="419"/>
      <c r="CW755" s="424"/>
      <c r="CX755" s="425"/>
      <c r="CY755" s="427"/>
      <c r="CZ755" s="429"/>
      <c r="DA755" s="428"/>
      <c r="DB755" s="436"/>
      <c r="DC755" s="437"/>
      <c r="DD755" s="433"/>
      <c r="DE755" s="446"/>
      <c r="DF755" s="452"/>
      <c r="DG755" s="462"/>
      <c r="DH755" s="463"/>
      <c r="DI755" s="492"/>
      <c r="DJ755" s="495"/>
    </row>
    <row r="756" spans="1:114" s="386" customFormat="1" ht="13.5" customHeight="1">
      <c r="A756" s="20" t="s">
        <v>137</v>
      </c>
      <c r="B756" s="311">
        <v>635</v>
      </c>
      <c r="C756" s="312">
        <v>27.729257641921397</v>
      </c>
      <c r="D756" s="350">
        <v>645</v>
      </c>
      <c r="E756" s="351">
        <v>27.27272727272727</v>
      </c>
      <c r="F756" s="327">
        <v>650</v>
      </c>
      <c r="G756" s="328">
        <v>27.484143763213531</v>
      </c>
      <c r="H756" s="368">
        <v>655</v>
      </c>
      <c r="I756" s="369">
        <v>30.823529411764707</v>
      </c>
      <c r="J756" s="360">
        <v>625</v>
      </c>
      <c r="K756" s="362">
        <v>31.172069825436409</v>
      </c>
      <c r="L756" s="376">
        <v>625</v>
      </c>
      <c r="M756" s="380">
        <v>31.725888324873097</v>
      </c>
      <c r="N756" s="327">
        <v>610</v>
      </c>
      <c r="O756" s="57">
        <v>30.886075949367086</v>
      </c>
      <c r="P756" s="376">
        <v>570</v>
      </c>
      <c r="Q756" s="377">
        <v>30</v>
      </c>
      <c r="R756" s="327">
        <v>575</v>
      </c>
      <c r="S756" s="328">
        <v>30.748663101604279</v>
      </c>
      <c r="T756" s="306">
        <v>605</v>
      </c>
      <c r="U756" s="307">
        <v>30.788804071246815</v>
      </c>
      <c r="V756" s="327">
        <v>640</v>
      </c>
      <c r="W756" s="328">
        <v>30.99273607748184</v>
      </c>
      <c r="X756" s="306">
        <v>700</v>
      </c>
      <c r="Y756" s="307">
        <v>32.11009174311927</v>
      </c>
      <c r="Z756" s="20" t="s">
        <v>137</v>
      </c>
      <c r="CI756" s="393"/>
      <c r="CJ756" s="395"/>
      <c r="CK756" s="396"/>
      <c r="CL756" s="399"/>
      <c r="CM756" s="402"/>
      <c r="CN756" s="405"/>
      <c r="CO756" s="405"/>
      <c r="CP756" s="411"/>
      <c r="CQ756" s="412"/>
      <c r="CR756" s="413"/>
      <c r="CS756" s="416"/>
      <c r="CT756" s="417"/>
      <c r="CU756" s="418"/>
      <c r="CV756" s="419"/>
      <c r="CW756" s="424"/>
      <c r="CX756" s="425"/>
      <c r="CY756" s="427"/>
      <c r="CZ756" s="429"/>
      <c r="DA756" s="428"/>
      <c r="DB756" s="436"/>
      <c r="DC756" s="437"/>
      <c r="DD756" s="433"/>
      <c r="DE756" s="446"/>
      <c r="DF756" s="452"/>
      <c r="DG756" s="462"/>
      <c r="DH756" s="463"/>
      <c r="DI756" s="492"/>
      <c r="DJ756" s="495"/>
    </row>
    <row r="757" spans="1:114" s="386" customFormat="1" ht="13.5" customHeight="1">
      <c r="A757" s="20" t="s">
        <v>18</v>
      </c>
      <c r="B757" s="311">
        <v>315</v>
      </c>
      <c r="C757" s="312">
        <v>27.391304347826086</v>
      </c>
      <c r="D757" s="350">
        <v>320</v>
      </c>
      <c r="E757" s="351">
        <v>26.890756302521009</v>
      </c>
      <c r="F757" s="327">
        <v>320</v>
      </c>
      <c r="G757" s="328">
        <v>27.004219409282697</v>
      </c>
      <c r="H757" s="368">
        <v>320</v>
      </c>
      <c r="I757" s="369">
        <v>29.767441860465116</v>
      </c>
      <c r="J757" s="360">
        <v>330</v>
      </c>
      <c r="K757" s="362">
        <v>30.985915492957744</v>
      </c>
      <c r="L757" s="376">
        <v>325</v>
      </c>
      <c r="M757" s="380">
        <v>31.55339805825243</v>
      </c>
      <c r="N757" s="327">
        <v>320</v>
      </c>
      <c r="O757" s="57">
        <v>31.527093596059114</v>
      </c>
      <c r="P757" s="376">
        <v>305</v>
      </c>
      <c r="Q757" s="377">
        <v>30.808080808080806</v>
      </c>
      <c r="R757" s="327">
        <v>305</v>
      </c>
      <c r="S757" s="328">
        <v>31.122448979591837</v>
      </c>
      <c r="T757" s="306">
        <v>280</v>
      </c>
      <c r="U757" s="307">
        <v>30.270270270270274</v>
      </c>
      <c r="V757" s="327">
        <v>290</v>
      </c>
      <c r="W757" s="328">
        <v>31.016042780748666</v>
      </c>
      <c r="X757" s="306">
        <v>325</v>
      </c>
      <c r="Y757" s="307">
        <v>31.55339805825243</v>
      </c>
      <c r="Z757" s="20" t="s">
        <v>18</v>
      </c>
      <c r="CI757" s="393"/>
      <c r="CJ757" s="395"/>
      <c r="CK757" s="396"/>
      <c r="CL757" s="399"/>
      <c r="CM757" s="402"/>
      <c r="CN757" s="405"/>
      <c r="CO757" s="405"/>
      <c r="CP757" s="411"/>
      <c r="CQ757" s="412"/>
      <c r="CR757" s="413"/>
      <c r="CS757" s="416"/>
      <c r="CT757" s="417"/>
      <c r="CU757" s="418"/>
      <c r="CV757" s="419"/>
      <c r="CW757" s="424"/>
      <c r="CX757" s="425"/>
      <c r="CY757" s="427"/>
      <c r="CZ757" s="429"/>
      <c r="DA757" s="428"/>
      <c r="DB757" s="436"/>
      <c r="DC757" s="437"/>
      <c r="DD757" s="433"/>
      <c r="DE757" s="446"/>
      <c r="DF757" s="452"/>
      <c r="DG757" s="462"/>
      <c r="DH757" s="463"/>
      <c r="DI757" s="492"/>
      <c r="DJ757" s="495"/>
    </row>
    <row r="758" spans="1:114" s="386" customFormat="1" ht="13.5" customHeight="1">
      <c r="A758" s="7" t="s">
        <v>35</v>
      </c>
      <c r="B758" s="311">
        <v>1520</v>
      </c>
      <c r="C758" s="312">
        <v>27.118644067796609</v>
      </c>
      <c r="D758" s="350">
        <v>1590</v>
      </c>
      <c r="E758" s="351">
        <v>26.903553299492383</v>
      </c>
      <c r="F758" s="327">
        <v>1600</v>
      </c>
      <c r="G758" s="328">
        <v>27.004219409282697</v>
      </c>
      <c r="H758" s="368">
        <v>1590</v>
      </c>
      <c r="I758" s="369">
        <v>29.471733086190916</v>
      </c>
      <c r="J758" s="360">
        <v>1560</v>
      </c>
      <c r="K758" s="362">
        <v>29.971181556195965</v>
      </c>
      <c r="L758" s="376">
        <v>1565</v>
      </c>
      <c r="M758" s="380">
        <v>30.898321816386972</v>
      </c>
      <c r="N758" s="327">
        <v>1475</v>
      </c>
      <c r="O758" s="57">
        <v>29.678068410462778</v>
      </c>
      <c r="P758" s="376">
        <v>1405</v>
      </c>
      <c r="Q758" s="377">
        <v>29.119170984455963</v>
      </c>
      <c r="R758" s="327">
        <v>1400</v>
      </c>
      <c r="S758" s="328">
        <v>29.350104821802937</v>
      </c>
      <c r="T758" s="306">
        <v>1405</v>
      </c>
      <c r="U758" s="307">
        <v>29.454926624737947</v>
      </c>
      <c r="V758" s="327">
        <v>1480</v>
      </c>
      <c r="W758" s="328">
        <v>30.081300813008134</v>
      </c>
      <c r="X758" s="306">
        <v>1595</v>
      </c>
      <c r="Y758" s="307">
        <v>30.940834141610086</v>
      </c>
      <c r="Z758" s="7" t="s">
        <v>35</v>
      </c>
      <c r="CI758" s="393"/>
      <c r="CJ758" s="395"/>
      <c r="CK758" s="396"/>
      <c r="CL758" s="399"/>
      <c r="CM758" s="402"/>
      <c r="CN758" s="405"/>
      <c r="CO758" s="405"/>
      <c r="CP758" s="411"/>
      <c r="CQ758" s="412"/>
      <c r="CR758" s="413"/>
      <c r="CS758" s="416"/>
      <c r="CT758" s="417"/>
      <c r="CU758" s="418"/>
      <c r="CV758" s="419"/>
      <c r="CW758" s="424"/>
      <c r="CX758" s="425"/>
      <c r="CY758" s="427"/>
      <c r="CZ758" s="429"/>
      <c r="DA758" s="428"/>
      <c r="DB758" s="436"/>
      <c r="DC758" s="437"/>
      <c r="DD758" s="433"/>
      <c r="DE758" s="446"/>
      <c r="DF758" s="452"/>
      <c r="DG758" s="462"/>
      <c r="DH758" s="463"/>
      <c r="DI758" s="492"/>
      <c r="DJ758" s="495"/>
    </row>
    <row r="759" spans="1:114" s="12" customFormat="1" ht="13.5" customHeight="1">
      <c r="T759" s="417"/>
      <c r="U759" s="417"/>
    </row>
    <row r="760" spans="1:114" s="166" customFormat="1" ht="13.5" customHeight="1">
      <c r="A760" s="167" t="s">
        <v>148</v>
      </c>
      <c r="B760" s="168" t="s">
        <v>146</v>
      </c>
      <c r="C760" s="168" t="s">
        <v>144</v>
      </c>
      <c r="D760" s="168" t="s">
        <v>146</v>
      </c>
      <c r="E760" s="168" t="s">
        <v>144</v>
      </c>
      <c r="F760" s="168" t="s">
        <v>146</v>
      </c>
      <c r="G760" s="168" t="s">
        <v>144</v>
      </c>
      <c r="H760" s="168" t="s">
        <v>146</v>
      </c>
      <c r="I760" s="168" t="s">
        <v>144</v>
      </c>
      <c r="J760" s="168" t="s">
        <v>146</v>
      </c>
      <c r="K760" s="168" t="s">
        <v>144</v>
      </c>
      <c r="L760" s="168" t="s">
        <v>146</v>
      </c>
      <c r="M760" s="168" t="s">
        <v>144</v>
      </c>
      <c r="N760" s="169" t="str">
        <f t="shared" ref="N760" si="118">L760</f>
        <v>50 plus</v>
      </c>
      <c r="O760" s="169" t="str">
        <f t="shared" ref="O760" si="119">M760</f>
        <v>% of all unemp</v>
      </c>
      <c r="P760" s="169" t="str">
        <f t="shared" ref="P760" si="120">N760</f>
        <v>50 plus</v>
      </c>
      <c r="Q760" s="169" t="str">
        <f t="shared" ref="Q760" si="121">O760</f>
        <v>% of all unemp</v>
      </c>
      <c r="R760" s="169" t="str">
        <f t="shared" ref="R760" si="122">P760</f>
        <v>50 plus</v>
      </c>
      <c r="S760" s="169" t="str">
        <f t="shared" ref="S760" si="123">Q760</f>
        <v>% of all unemp</v>
      </c>
      <c r="T760" s="169" t="str">
        <f t="shared" ref="T760" si="124">R760</f>
        <v>50 plus</v>
      </c>
      <c r="U760" s="169" t="str">
        <f t="shared" ref="U760" si="125">S760</f>
        <v>% of all unemp</v>
      </c>
      <c r="V760" s="169" t="str">
        <f t="shared" ref="V760" si="126">T760</f>
        <v>50 plus</v>
      </c>
      <c r="W760" s="169" t="str">
        <f t="shared" ref="W760" si="127">U760</f>
        <v>% of all unemp</v>
      </c>
      <c r="X760" s="169" t="str">
        <f t="shared" ref="X760" si="128">V760</f>
        <v>50 plus</v>
      </c>
      <c r="Y760" s="169" t="str">
        <f t="shared" ref="Y760" si="129">W760</f>
        <v>% of all unemp</v>
      </c>
      <c r="Z760" s="168"/>
    </row>
    <row r="761" spans="1:114" s="417" customFormat="1" ht="13.5" customHeight="1">
      <c r="B761" s="162">
        <v>43101</v>
      </c>
      <c r="C761" s="162">
        <v>43101</v>
      </c>
      <c r="D761" s="161">
        <v>43132</v>
      </c>
      <c r="E761" s="161">
        <v>43132</v>
      </c>
      <c r="F761" s="162">
        <v>43160</v>
      </c>
      <c r="G761" s="162">
        <v>43160</v>
      </c>
      <c r="H761" s="161">
        <v>43191</v>
      </c>
      <c r="I761" s="161">
        <v>43191</v>
      </c>
      <c r="J761" s="162">
        <v>43221</v>
      </c>
      <c r="K761" s="162">
        <v>43221</v>
      </c>
      <c r="L761" s="375">
        <v>43252</v>
      </c>
      <c r="M761" s="375">
        <v>43252</v>
      </c>
      <c r="N761" s="162">
        <v>43282</v>
      </c>
      <c r="O761" s="162">
        <v>43282</v>
      </c>
      <c r="P761" s="375">
        <v>43313</v>
      </c>
      <c r="Q761" s="375">
        <v>43313</v>
      </c>
      <c r="R761" s="162">
        <v>43344</v>
      </c>
      <c r="S761" s="162">
        <v>43344</v>
      </c>
      <c r="T761" s="258">
        <v>43374</v>
      </c>
      <c r="U761" s="258">
        <v>43374</v>
      </c>
      <c r="V761" s="162">
        <v>43405</v>
      </c>
      <c r="W761" s="162">
        <v>43405</v>
      </c>
      <c r="X761" s="258">
        <v>43442</v>
      </c>
      <c r="Y761" s="258">
        <v>43442</v>
      </c>
      <c r="CU761" s="418"/>
      <c r="CV761" s="419"/>
      <c r="CW761" s="424"/>
      <c r="CX761" s="425"/>
      <c r="CY761" s="427"/>
      <c r="CZ761" s="429"/>
      <c r="DA761" s="428"/>
      <c r="DB761" s="436"/>
      <c r="DC761" s="437"/>
      <c r="DD761" s="433"/>
      <c r="DE761" s="446"/>
      <c r="DF761" s="452"/>
      <c r="DG761" s="462"/>
      <c r="DH761" s="463"/>
      <c r="DI761" s="492"/>
      <c r="DJ761" s="495"/>
    </row>
    <row r="762" spans="1:114" s="417" customFormat="1" ht="13.5" customHeight="1">
      <c r="A762" s="20" t="s">
        <v>9</v>
      </c>
      <c r="B762" s="311">
        <v>211460</v>
      </c>
      <c r="C762" s="312">
        <v>26.534824918592321</v>
      </c>
      <c r="D762" s="350">
        <v>220520</v>
      </c>
      <c r="E762" s="351">
        <v>26.237388159147152</v>
      </c>
      <c r="F762" s="327">
        <v>224915</v>
      </c>
      <c r="G762" s="328">
        <v>26.134825324339555</v>
      </c>
      <c r="H762" s="368">
        <v>233420</v>
      </c>
      <c r="I762" s="369">
        <v>26.058464647141239</v>
      </c>
      <c r="J762" s="360">
        <v>231285</v>
      </c>
      <c r="K762" s="362">
        <v>26.425172380304947</v>
      </c>
      <c r="L762" s="376">
        <v>231415</v>
      </c>
      <c r="M762" s="380">
        <v>26.551815136077838</v>
      </c>
      <c r="N762" s="327">
        <v>231850</v>
      </c>
      <c r="O762" s="57">
        <v>26.491541788307615</v>
      </c>
      <c r="P762" s="376">
        <v>235700</v>
      </c>
      <c r="Q762" s="377">
        <v>26.497436819857899</v>
      </c>
      <c r="R762" s="327">
        <v>237905</v>
      </c>
      <c r="S762" s="328">
        <v>26.365777297536919</v>
      </c>
      <c r="T762" s="306">
        <v>241970</v>
      </c>
      <c r="U762" s="307">
        <v>26.338877519919883</v>
      </c>
      <c r="V762" s="327">
        <v>247000</v>
      </c>
      <c r="W762" s="328">
        <v>26.43</v>
      </c>
      <c r="X762" s="306">
        <v>253250</v>
      </c>
      <c r="Y762" s="307">
        <v>26.476184502153639</v>
      </c>
      <c r="Z762" s="20" t="s">
        <v>9</v>
      </c>
      <c r="CU762" s="418"/>
      <c r="CV762" s="419"/>
      <c r="CW762" s="424"/>
      <c r="CX762" s="425"/>
      <c r="CY762" s="427"/>
      <c r="CZ762" s="429"/>
      <c r="DA762" s="428"/>
      <c r="DB762" s="436"/>
      <c r="DC762" s="437"/>
      <c r="DD762" s="433"/>
      <c r="DE762" s="446"/>
      <c r="DF762" s="452"/>
      <c r="DG762" s="462"/>
      <c r="DH762" s="463"/>
      <c r="DI762" s="492"/>
      <c r="DJ762" s="495"/>
    </row>
    <row r="763" spans="1:114" s="417" customFormat="1" ht="13.5" customHeight="1">
      <c r="A763" s="20" t="s">
        <v>8</v>
      </c>
      <c r="B763" s="311">
        <v>219085</v>
      </c>
      <c r="C763" s="312">
        <v>26.530674029402508</v>
      </c>
      <c r="D763" s="350">
        <v>228270</v>
      </c>
      <c r="E763" s="351">
        <v>26.241550558697753</v>
      </c>
      <c r="F763" s="327">
        <v>232695</v>
      </c>
      <c r="G763" s="328">
        <v>26.150794542716504</v>
      </c>
      <c r="H763" s="368">
        <v>241185</v>
      </c>
      <c r="I763" s="369">
        <v>26.081667081202081</v>
      </c>
      <c r="J763" s="360">
        <v>238925</v>
      </c>
      <c r="K763" s="362">
        <v>26.441310085712232</v>
      </c>
      <c r="L763" s="376">
        <v>238930</v>
      </c>
      <c r="M763" s="380">
        <v>26.567112732043874</v>
      </c>
      <c r="N763" s="327">
        <v>239420</v>
      </c>
      <c r="O763" s="57">
        <v>26.503423349624455</v>
      </c>
      <c r="P763" s="376">
        <v>243335</v>
      </c>
      <c r="Q763" s="377">
        <v>26.496545491171812</v>
      </c>
      <c r="R763" s="327">
        <v>245440</v>
      </c>
      <c r="S763" s="328">
        <v>26.376933079708976</v>
      </c>
      <c r="T763" s="306">
        <v>249765</v>
      </c>
      <c r="U763" s="307">
        <v>26.357362205970812</v>
      </c>
      <c r="V763" s="327">
        <v>254635</v>
      </c>
      <c r="W763" s="328">
        <v>26.46</v>
      </c>
      <c r="X763" s="306">
        <v>261210</v>
      </c>
      <c r="Y763" s="307">
        <v>26.513936539515619</v>
      </c>
      <c r="Z763" s="20" t="s">
        <v>8</v>
      </c>
      <c r="CU763" s="418"/>
      <c r="CV763" s="419"/>
      <c r="CW763" s="424"/>
      <c r="CX763" s="425"/>
      <c r="CY763" s="427"/>
      <c r="CZ763" s="429"/>
      <c r="DA763" s="428"/>
      <c r="DB763" s="436"/>
      <c r="DC763" s="437"/>
      <c r="DD763" s="433"/>
      <c r="DE763" s="446"/>
      <c r="DF763" s="452"/>
      <c r="DG763" s="462"/>
      <c r="DH763" s="463"/>
      <c r="DI763" s="492"/>
      <c r="DJ763" s="495"/>
    </row>
    <row r="764" spans="1:114" s="417" customFormat="1" ht="13.5" customHeight="1">
      <c r="A764" s="20" t="s">
        <v>135</v>
      </c>
      <c r="B764" s="311">
        <v>20380</v>
      </c>
      <c r="C764" s="312">
        <v>29.355419517464892</v>
      </c>
      <c r="D764" s="350">
        <v>21465</v>
      </c>
      <c r="E764" s="351">
        <v>29.216006533278886</v>
      </c>
      <c r="F764" s="327">
        <v>21720</v>
      </c>
      <c r="G764" s="328">
        <v>29.121136957833343</v>
      </c>
      <c r="H764" s="368">
        <v>22405</v>
      </c>
      <c r="I764" s="369">
        <v>28.919006131010004</v>
      </c>
      <c r="J764" s="360">
        <v>22240</v>
      </c>
      <c r="K764" s="362">
        <v>29.511677282377917</v>
      </c>
      <c r="L764" s="376">
        <v>21970</v>
      </c>
      <c r="M764" s="380">
        <v>29.585241044977106</v>
      </c>
      <c r="N764" s="327">
        <v>21935</v>
      </c>
      <c r="O764" s="57">
        <v>29.358227932811349</v>
      </c>
      <c r="P764" s="376">
        <v>22435</v>
      </c>
      <c r="Q764" s="377">
        <v>29.372872479706729</v>
      </c>
      <c r="R764" s="327">
        <v>22695</v>
      </c>
      <c r="S764" s="328">
        <v>28.942166677293883</v>
      </c>
      <c r="T764" s="306">
        <v>23120</v>
      </c>
      <c r="U764" s="307">
        <v>28.649318463444857</v>
      </c>
      <c r="V764" s="327">
        <v>23750</v>
      </c>
      <c r="W764" s="328">
        <v>28.7</v>
      </c>
      <c r="X764" s="306">
        <v>24535</v>
      </c>
      <c r="Y764" s="307">
        <v>28.640635031809957</v>
      </c>
      <c r="Z764" s="20" t="s">
        <v>135</v>
      </c>
      <c r="CU764" s="418"/>
      <c r="CV764" s="419"/>
      <c r="CW764" s="424"/>
      <c r="CX764" s="425"/>
      <c r="CY764" s="427"/>
      <c r="CZ764" s="429"/>
      <c r="DA764" s="428"/>
      <c r="DB764" s="436"/>
      <c r="DC764" s="437"/>
      <c r="DD764" s="433"/>
      <c r="DE764" s="446"/>
      <c r="DF764" s="452"/>
      <c r="DG764" s="462"/>
      <c r="DH764" s="463"/>
      <c r="DI764" s="492"/>
      <c r="DJ764" s="495"/>
    </row>
    <row r="765" spans="1:114" s="417" customFormat="1" ht="13.5" customHeight="1">
      <c r="A765" s="20" t="s">
        <v>136</v>
      </c>
      <c r="B765" s="311">
        <v>12760</v>
      </c>
      <c r="C765" s="312">
        <v>27.111441623286943</v>
      </c>
      <c r="D765" s="350">
        <v>13475</v>
      </c>
      <c r="E765" s="351">
        <v>26.968878214750326</v>
      </c>
      <c r="F765" s="327">
        <v>13795</v>
      </c>
      <c r="G765" s="328">
        <v>26.864654333008765</v>
      </c>
      <c r="H765" s="368">
        <v>14650</v>
      </c>
      <c r="I765" s="369">
        <v>26.520637219406229</v>
      </c>
      <c r="J765" s="360">
        <v>14325</v>
      </c>
      <c r="K765" s="362">
        <v>27.327355971003435</v>
      </c>
      <c r="L765" s="376">
        <v>14275</v>
      </c>
      <c r="M765" s="380">
        <v>27.417651013156629</v>
      </c>
      <c r="N765" s="327">
        <v>14445</v>
      </c>
      <c r="O765" s="57">
        <v>27.334657961964236</v>
      </c>
      <c r="P765" s="376">
        <v>14745</v>
      </c>
      <c r="Q765" s="377">
        <v>27.169707020453288</v>
      </c>
      <c r="R765" s="327">
        <v>14800</v>
      </c>
      <c r="S765" s="328">
        <v>26.901754067072613</v>
      </c>
      <c r="T765" s="306">
        <v>15085</v>
      </c>
      <c r="U765" s="307">
        <v>26.628420123565753</v>
      </c>
      <c r="V765" s="327">
        <v>15625</v>
      </c>
      <c r="W765" s="328">
        <v>26.52</v>
      </c>
      <c r="X765" s="306">
        <v>16190</v>
      </c>
      <c r="Y765" s="307">
        <v>26.46505925623212</v>
      </c>
      <c r="Z765" s="20" t="s">
        <v>136</v>
      </c>
      <c r="CU765" s="418"/>
      <c r="CV765" s="419"/>
      <c r="CW765" s="424"/>
      <c r="CX765" s="425"/>
      <c r="CY765" s="427"/>
      <c r="CZ765" s="429"/>
      <c r="DA765" s="428"/>
      <c r="DB765" s="436"/>
      <c r="DC765" s="437"/>
      <c r="DD765" s="433"/>
      <c r="DE765" s="446"/>
      <c r="DF765" s="452"/>
      <c r="DG765" s="462"/>
      <c r="DH765" s="463"/>
      <c r="DI765" s="492"/>
      <c r="DJ765" s="495"/>
    </row>
    <row r="766" spans="1:114" s="417" customFormat="1" ht="13.5" customHeight="1">
      <c r="A766" s="20" t="s">
        <v>19</v>
      </c>
      <c r="B766" s="311">
        <v>95</v>
      </c>
      <c r="C766" s="312">
        <v>36.538461538461533</v>
      </c>
      <c r="D766" s="350">
        <v>90</v>
      </c>
      <c r="E766" s="351">
        <v>33.962264150943398</v>
      </c>
      <c r="F766" s="327">
        <v>95</v>
      </c>
      <c r="G766" s="328">
        <v>33.928571428571431</v>
      </c>
      <c r="H766" s="368">
        <v>105</v>
      </c>
      <c r="I766" s="369">
        <v>32.307692307692307</v>
      </c>
      <c r="J766" s="360">
        <v>110</v>
      </c>
      <c r="K766" s="362">
        <v>34.375</v>
      </c>
      <c r="L766" s="376">
        <v>105</v>
      </c>
      <c r="M766" s="380">
        <v>31.343283582089555</v>
      </c>
      <c r="N766" s="327">
        <v>115</v>
      </c>
      <c r="O766" s="57">
        <v>31.944444444444443</v>
      </c>
      <c r="P766" s="376">
        <v>110</v>
      </c>
      <c r="Q766" s="377">
        <v>30.136986301369863</v>
      </c>
      <c r="R766" s="327">
        <v>125</v>
      </c>
      <c r="S766" s="328">
        <v>32.894736842105267</v>
      </c>
      <c r="T766" s="306">
        <v>120</v>
      </c>
      <c r="U766" s="307">
        <v>31.578947368421051</v>
      </c>
      <c r="V766" s="327">
        <v>110</v>
      </c>
      <c r="W766" s="328">
        <v>27.85</v>
      </c>
      <c r="X766" s="306">
        <v>110</v>
      </c>
      <c r="Y766" s="307">
        <v>27.500000000000004</v>
      </c>
      <c r="Z766" s="20" t="s">
        <v>19</v>
      </c>
      <c r="CU766" s="418"/>
      <c r="CV766" s="419"/>
      <c r="CW766" s="424"/>
      <c r="CX766" s="425"/>
      <c r="CY766" s="427"/>
      <c r="CZ766" s="429"/>
      <c r="DA766" s="428"/>
      <c r="DB766" s="436"/>
      <c r="DC766" s="437"/>
      <c r="DD766" s="433"/>
      <c r="DE766" s="446"/>
      <c r="DF766" s="452"/>
      <c r="DG766" s="462"/>
      <c r="DH766" s="463"/>
      <c r="DI766" s="492"/>
      <c r="DJ766" s="495"/>
    </row>
    <row r="767" spans="1:114" s="417" customFormat="1" ht="13.5" customHeight="1">
      <c r="A767" s="20" t="s">
        <v>20</v>
      </c>
      <c r="B767" s="311">
        <v>100</v>
      </c>
      <c r="C767" s="312">
        <v>28.169014084507044</v>
      </c>
      <c r="D767" s="350">
        <v>105</v>
      </c>
      <c r="E767" s="351">
        <v>29.577464788732392</v>
      </c>
      <c r="F767" s="327">
        <v>110</v>
      </c>
      <c r="G767" s="328">
        <v>29.333333333333332</v>
      </c>
      <c r="H767" s="368">
        <v>120</v>
      </c>
      <c r="I767" s="369">
        <v>28.571428571428569</v>
      </c>
      <c r="J767" s="360">
        <v>125</v>
      </c>
      <c r="K767" s="362">
        <v>30.487804878048781</v>
      </c>
      <c r="L767" s="376">
        <v>125</v>
      </c>
      <c r="M767" s="380">
        <v>29.761904761904763</v>
      </c>
      <c r="N767" s="327">
        <v>145</v>
      </c>
      <c r="O767" s="57">
        <v>30.526315789473685</v>
      </c>
      <c r="P767" s="376">
        <v>140</v>
      </c>
      <c r="Q767" s="377">
        <v>31.460674157303369</v>
      </c>
      <c r="R767" s="327">
        <v>135</v>
      </c>
      <c r="S767" s="328">
        <v>29.670329670329672</v>
      </c>
      <c r="T767" s="306">
        <v>120</v>
      </c>
      <c r="U767" s="307">
        <v>26.966292134831459</v>
      </c>
      <c r="V767" s="327">
        <v>125</v>
      </c>
      <c r="W767" s="328">
        <v>26.32</v>
      </c>
      <c r="X767" s="306">
        <v>130</v>
      </c>
      <c r="Y767" s="307">
        <v>26.804123711340207</v>
      </c>
      <c r="Z767" s="20" t="s">
        <v>20</v>
      </c>
      <c r="CU767" s="418"/>
      <c r="CV767" s="419"/>
      <c r="CW767" s="424"/>
      <c r="CX767" s="425"/>
      <c r="CY767" s="427"/>
      <c r="CZ767" s="429"/>
      <c r="DA767" s="428"/>
      <c r="DB767" s="436"/>
      <c r="DC767" s="437"/>
      <c r="DD767" s="433"/>
      <c r="DE767" s="446"/>
      <c r="DF767" s="452"/>
      <c r="DG767" s="462"/>
      <c r="DH767" s="463"/>
      <c r="DI767" s="492"/>
      <c r="DJ767" s="495"/>
    </row>
    <row r="768" spans="1:114" s="417" customFormat="1" ht="13.5" customHeight="1">
      <c r="A768" s="20" t="s">
        <v>21</v>
      </c>
      <c r="B768" s="311">
        <v>110</v>
      </c>
      <c r="C768" s="312">
        <v>32.352941176470587</v>
      </c>
      <c r="D768" s="350">
        <v>115</v>
      </c>
      <c r="E768" s="351">
        <v>31.506849315068493</v>
      </c>
      <c r="F768" s="327">
        <v>110</v>
      </c>
      <c r="G768" s="328">
        <v>29.333333333333332</v>
      </c>
      <c r="H768" s="368">
        <v>130</v>
      </c>
      <c r="I768" s="369">
        <v>29.213483146067414</v>
      </c>
      <c r="J768" s="360">
        <v>135</v>
      </c>
      <c r="K768" s="362">
        <v>31.764705882352938</v>
      </c>
      <c r="L768" s="376">
        <v>145</v>
      </c>
      <c r="M768" s="380">
        <v>33.720930232558139</v>
      </c>
      <c r="N768" s="327">
        <v>150</v>
      </c>
      <c r="O768" s="57">
        <v>32.967032967032964</v>
      </c>
      <c r="P768" s="376">
        <v>150</v>
      </c>
      <c r="Q768" s="377">
        <v>31.914893617021278</v>
      </c>
      <c r="R768" s="327">
        <v>155</v>
      </c>
      <c r="S768" s="328">
        <v>31.313131313131315</v>
      </c>
      <c r="T768" s="306">
        <v>150</v>
      </c>
      <c r="U768" s="307">
        <v>29.702970297029701</v>
      </c>
      <c r="V768" s="327">
        <v>155</v>
      </c>
      <c r="W768" s="328">
        <v>30.39</v>
      </c>
      <c r="X768" s="306">
        <v>165</v>
      </c>
      <c r="Y768" s="307">
        <v>32.352941176470587</v>
      </c>
      <c r="Z768" s="20" t="s">
        <v>21</v>
      </c>
      <c r="CU768" s="418"/>
      <c r="CV768" s="419"/>
      <c r="CW768" s="424"/>
      <c r="CX768" s="425"/>
      <c r="CY768" s="427"/>
      <c r="CZ768" s="429"/>
      <c r="DA768" s="428"/>
      <c r="DB768" s="436"/>
      <c r="DC768" s="437"/>
      <c r="DD768" s="433"/>
      <c r="DE768" s="446"/>
      <c r="DF768" s="452"/>
      <c r="DG768" s="462"/>
      <c r="DH768" s="463"/>
      <c r="DI768" s="492"/>
      <c r="DJ768" s="495"/>
    </row>
    <row r="769" spans="1:114" s="417" customFormat="1" ht="13.5" customHeight="1">
      <c r="A769" s="20" t="s">
        <v>22</v>
      </c>
      <c r="B769" s="311">
        <v>65</v>
      </c>
      <c r="C769" s="312">
        <v>30.232558139534881</v>
      </c>
      <c r="D769" s="350">
        <v>60</v>
      </c>
      <c r="E769" s="351">
        <v>30.76923076923077</v>
      </c>
      <c r="F769" s="327">
        <v>60</v>
      </c>
      <c r="G769" s="328">
        <v>30.76923076923077</v>
      </c>
      <c r="H769" s="368">
        <v>70</v>
      </c>
      <c r="I769" s="369">
        <v>27.450980392156865</v>
      </c>
      <c r="J769" s="360">
        <v>80</v>
      </c>
      <c r="K769" s="362">
        <v>32.653061224489797</v>
      </c>
      <c r="L769" s="376">
        <v>85</v>
      </c>
      <c r="M769" s="380">
        <v>32.692307692307693</v>
      </c>
      <c r="N769" s="327">
        <v>95</v>
      </c>
      <c r="O769" s="57">
        <v>31.147540983606557</v>
      </c>
      <c r="P769" s="376">
        <v>105</v>
      </c>
      <c r="Q769" s="377">
        <v>35</v>
      </c>
      <c r="R769" s="327">
        <v>100</v>
      </c>
      <c r="S769" s="328">
        <v>32.258064516129032</v>
      </c>
      <c r="T769" s="306">
        <v>100</v>
      </c>
      <c r="U769" s="307">
        <v>31.746031746031743</v>
      </c>
      <c r="V769" s="327">
        <v>100</v>
      </c>
      <c r="W769" s="328">
        <v>30.3</v>
      </c>
      <c r="X769" s="306">
        <v>110</v>
      </c>
      <c r="Y769" s="307">
        <v>33.333333333333329</v>
      </c>
      <c r="Z769" s="20" t="s">
        <v>22</v>
      </c>
      <c r="CU769" s="418"/>
      <c r="CV769" s="419"/>
      <c r="CW769" s="424"/>
      <c r="CX769" s="425"/>
      <c r="CY769" s="427"/>
      <c r="CZ769" s="429"/>
      <c r="DA769" s="428"/>
      <c r="DB769" s="436"/>
      <c r="DC769" s="437"/>
      <c r="DD769" s="433"/>
      <c r="DE769" s="446"/>
      <c r="DF769" s="452"/>
      <c r="DG769" s="462"/>
      <c r="DH769" s="463"/>
      <c r="DI769" s="492"/>
      <c r="DJ769" s="495"/>
    </row>
    <row r="770" spans="1:114" s="417" customFormat="1" ht="13.5" customHeight="1">
      <c r="A770" s="20" t="s">
        <v>23</v>
      </c>
      <c r="B770" s="311">
        <v>165</v>
      </c>
      <c r="C770" s="312">
        <v>35.869565217391305</v>
      </c>
      <c r="D770" s="350">
        <v>185</v>
      </c>
      <c r="E770" s="351">
        <v>35.922330097087382</v>
      </c>
      <c r="F770" s="327">
        <v>200</v>
      </c>
      <c r="G770" s="328">
        <v>34.782608695652172</v>
      </c>
      <c r="H770" s="368">
        <v>225</v>
      </c>
      <c r="I770" s="369">
        <v>32.374100719424462</v>
      </c>
      <c r="J770" s="360">
        <v>220</v>
      </c>
      <c r="K770" s="362">
        <v>33.846153846153847</v>
      </c>
      <c r="L770" s="376">
        <v>240</v>
      </c>
      <c r="M770" s="380">
        <v>36.923076923076927</v>
      </c>
      <c r="N770" s="327">
        <v>250</v>
      </c>
      <c r="O770" s="57">
        <v>38.759689922480625</v>
      </c>
      <c r="P770" s="376">
        <v>245</v>
      </c>
      <c r="Q770" s="377">
        <v>36.296296296296298</v>
      </c>
      <c r="R770" s="327">
        <v>235</v>
      </c>
      <c r="S770" s="328">
        <v>35.074626865671647</v>
      </c>
      <c r="T770" s="306">
        <v>235</v>
      </c>
      <c r="U770" s="307">
        <v>34.814814814814817</v>
      </c>
      <c r="V770" s="327">
        <v>245</v>
      </c>
      <c r="W770" s="328">
        <v>33.33</v>
      </c>
      <c r="X770" s="306">
        <v>255</v>
      </c>
      <c r="Y770" s="307">
        <v>33.774834437086092</v>
      </c>
      <c r="Z770" s="20" t="s">
        <v>23</v>
      </c>
      <c r="CU770" s="418"/>
      <c r="CV770" s="419"/>
      <c r="CW770" s="424"/>
      <c r="CX770" s="425"/>
      <c r="CY770" s="427"/>
      <c r="CZ770" s="429"/>
      <c r="DA770" s="428"/>
      <c r="DB770" s="436"/>
      <c r="DC770" s="437"/>
      <c r="DD770" s="433"/>
      <c r="DE770" s="446"/>
      <c r="DF770" s="452"/>
      <c r="DG770" s="462"/>
      <c r="DH770" s="463"/>
      <c r="DI770" s="492"/>
      <c r="DJ770" s="495"/>
    </row>
    <row r="771" spans="1:114" s="417" customFormat="1" ht="13.5" customHeight="1">
      <c r="A771" s="20" t="s">
        <v>24</v>
      </c>
      <c r="B771" s="311">
        <v>205</v>
      </c>
      <c r="C771" s="312">
        <v>31.538461538461537</v>
      </c>
      <c r="D771" s="350">
        <v>200</v>
      </c>
      <c r="E771" s="351">
        <v>30.075187969924812</v>
      </c>
      <c r="F771" s="327">
        <v>225</v>
      </c>
      <c r="G771" s="328">
        <v>30.201342281879196</v>
      </c>
      <c r="H771" s="368">
        <v>230</v>
      </c>
      <c r="I771" s="369">
        <v>28.220858895705518</v>
      </c>
      <c r="J771" s="360">
        <v>230</v>
      </c>
      <c r="K771" s="362">
        <v>29.29936305732484</v>
      </c>
      <c r="L771" s="376">
        <v>220</v>
      </c>
      <c r="M771" s="380">
        <v>27.848101265822784</v>
      </c>
      <c r="N771" s="327">
        <v>245</v>
      </c>
      <c r="O771" s="57">
        <v>29.696969696969699</v>
      </c>
      <c r="P771" s="376">
        <v>255</v>
      </c>
      <c r="Q771" s="377">
        <v>29.47976878612717</v>
      </c>
      <c r="R771" s="327">
        <v>245</v>
      </c>
      <c r="S771" s="328">
        <v>28.823529411764703</v>
      </c>
      <c r="T771" s="306">
        <v>260</v>
      </c>
      <c r="U771" s="307">
        <v>29.885057471264371</v>
      </c>
      <c r="V771" s="327">
        <v>275</v>
      </c>
      <c r="W771" s="328">
        <v>28.8</v>
      </c>
      <c r="X771" s="306">
        <v>285</v>
      </c>
      <c r="Y771" s="307">
        <v>28.078817733990146</v>
      </c>
      <c r="Z771" s="20" t="s">
        <v>24</v>
      </c>
      <c r="CU771" s="418"/>
      <c r="CV771" s="419"/>
      <c r="CW771" s="424"/>
      <c r="CX771" s="425"/>
      <c r="CY771" s="427"/>
      <c r="CZ771" s="429"/>
      <c r="DA771" s="428"/>
      <c r="DB771" s="436"/>
      <c r="DC771" s="437"/>
      <c r="DD771" s="433"/>
      <c r="DE771" s="446"/>
      <c r="DF771" s="452"/>
      <c r="DG771" s="462"/>
      <c r="DH771" s="463"/>
      <c r="DI771" s="492"/>
      <c r="DJ771" s="495"/>
    </row>
    <row r="772" spans="1:114" s="417" customFormat="1" ht="13.5" customHeight="1">
      <c r="A772" s="20" t="s">
        <v>17</v>
      </c>
      <c r="B772" s="311">
        <v>605</v>
      </c>
      <c r="C772" s="312">
        <v>29.512195121951219</v>
      </c>
      <c r="D772" s="350">
        <v>635</v>
      </c>
      <c r="E772" s="351">
        <v>30.023640661938533</v>
      </c>
      <c r="F772" s="327">
        <v>660</v>
      </c>
      <c r="G772" s="328">
        <v>29.596412556053814</v>
      </c>
      <c r="H772" s="368">
        <v>780</v>
      </c>
      <c r="I772" s="369">
        <v>29.323308270676691</v>
      </c>
      <c r="J772" s="360">
        <v>795</v>
      </c>
      <c r="K772" s="362">
        <v>30.228136882129274</v>
      </c>
      <c r="L772" s="376">
        <v>810</v>
      </c>
      <c r="M772" s="380">
        <v>29.136690647482016</v>
      </c>
      <c r="N772" s="327">
        <v>830</v>
      </c>
      <c r="O772" s="57">
        <v>28.819444444444443</v>
      </c>
      <c r="P772" s="376">
        <v>845</v>
      </c>
      <c r="Q772" s="377">
        <v>28.644067796610166</v>
      </c>
      <c r="R772" s="327">
        <v>815</v>
      </c>
      <c r="S772" s="328">
        <v>27.627118644067792</v>
      </c>
      <c r="T772" s="306">
        <v>855</v>
      </c>
      <c r="U772" s="307">
        <v>27.941176470588236</v>
      </c>
      <c r="V772" s="327">
        <v>885</v>
      </c>
      <c r="W772" s="328">
        <v>27.79</v>
      </c>
      <c r="X772" s="306">
        <v>910</v>
      </c>
      <c r="Y772" s="307">
        <v>27.914110429447852</v>
      </c>
      <c r="Z772" s="20" t="s">
        <v>17</v>
      </c>
      <c r="CU772" s="418"/>
      <c r="CV772" s="419"/>
      <c r="CW772" s="424"/>
      <c r="CX772" s="425"/>
      <c r="CY772" s="427"/>
      <c r="CZ772" s="429"/>
      <c r="DA772" s="428"/>
      <c r="DB772" s="436"/>
      <c r="DC772" s="437"/>
      <c r="DD772" s="433"/>
      <c r="DE772" s="446"/>
      <c r="DF772" s="452"/>
      <c r="DG772" s="462"/>
      <c r="DH772" s="463"/>
      <c r="DI772" s="492"/>
      <c r="DJ772" s="495"/>
    </row>
    <row r="773" spans="1:114" s="417" customFormat="1" ht="13.5" customHeight="1">
      <c r="A773" s="20" t="s">
        <v>137</v>
      </c>
      <c r="B773" s="311">
        <v>740</v>
      </c>
      <c r="C773" s="312">
        <v>32.527472527472526</v>
      </c>
      <c r="D773" s="350">
        <v>755</v>
      </c>
      <c r="E773" s="351">
        <v>32.059447983014863</v>
      </c>
      <c r="F773" s="327">
        <v>800</v>
      </c>
      <c r="G773" s="328">
        <v>31.43418467583497</v>
      </c>
      <c r="H773" s="368">
        <v>880</v>
      </c>
      <c r="I773" s="369">
        <v>29.72972972972973</v>
      </c>
      <c r="J773" s="360">
        <v>900</v>
      </c>
      <c r="K773" s="362">
        <v>31.858407079646017</v>
      </c>
      <c r="L773" s="376">
        <v>925</v>
      </c>
      <c r="M773" s="380">
        <v>32.06239168110919</v>
      </c>
      <c r="N773" s="327">
        <v>1005</v>
      </c>
      <c r="O773" s="57">
        <v>32.682926829268297</v>
      </c>
      <c r="P773" s="376">
        <v>1005</v>
      </c>
      <c r="Q773" s="377">
        <v>32.00636942675159</v>
      </c>
      <c r="R773" s="327">
        <v>990</v>
      </c>
      <c r="S773" s="328">
        <v>31.428571428571427</v>
      </c>
      <c r="T773" s="306">
        <v>990</v>
      </c>
      <c r="U773" s="307">
        <v>31.132075471698112</v>
      </c>
      <c r="V773" s="327">
        <v>1010</v>
      </c>
      <c r="W773" s="328">
        <v>29.75</v>
      </c>
      <c r="X773" s="306">
        <v>1050</v>
      </c>
      <c r="Y773" s="307">
        <v>30.042918454935624</v>
      </c>
      <c r="Z773" s="20" t="s">
        <v>137</v>
      </c>
      <c r="CU773" s="418"/>
      <c r="CV773" s="419"/>
      <c r="CW773" s="424"/>
      <c r="CX773" s="425"/>
      <c r="CY773" s="427"/>
      <c r="CZ773" s="429"/>
      <c r="DA773" s="428"/>
      <c r="DB773" s="436"/>
      <c r="DC773" s="437"/>
      <c r="DD773" s="433"/>
      <c r="DE773" s="446"/>
      <c r="DF773" s="452"/>
      <c r="DG773" s="462"/>
      <c r="DH773" s="463"/>
      <c r="DI773" s="492"/>
      <c r="DJ773" s="495"/>
    </row>
    <row r="774" spans="1:114" s="417" customFormat="1" ht="13.5" customHeight="1">
      <c r="A774" s="20" t="s">
        <v>18</v>
      </c>
      <c r="B774" s="311">
        <v>355</v>
      </c>
      <c r="C774" s="312">
        <v>31.696428571428569</v>
      </c>
      <c r="D774" s="350">
        <v>380</v>
      </c>
      <c r="E774" s="351">
        <v>31.020408163265305</v>
      </c>
      <c r="F774" s="327">
        <v>400</v>
      </c>
      <c r="G774" s="328">
        <v>31.372549019607842</v>
      </c>
      <c r="H774" s="368">
        <v>465</v>
      </c>
      <c r="I774" s="369">
        <v>31.418918918918919</v>
      </c>
      <c r="J774" s="360">
        <v>450</v>
      </c>
      <c r="K774" s="362">
        <v>31.690140845070424</v>
      </c>
      <c r="L774" s="376">
        <v>445</v>
      </c>
      <c r="M774" s="380">
        <v>30.79584775086505</v>
      </c>
      <c r="N774" s="327">
        <v>450</v>
      </c>
      <c r="O774" s="57">
        <v>30.201342281879196</v>
      </c>
      <c r="P774" s="376">
        <v>455</v>
      </c>
      <c r="Q774" s="377">
        <v>29.836065573770494</v>
      </c>
      <c r="R774" s="327">
        <v>475</v>
      </c>
      <c r="S774" s="328">
        <v>30.944625407166125</v>
      </c>
      <c r="T774" s="306">
        <v>475</v>
      </c>
      <c r="U774" s="307">
        <v>29.968454258675081</v>
      </c>
      <c r="V774" s="327">
        <v>470</v>
      </c>
      <c r="W774" s="328">
        <v>29.75</v>
      </c>
      <c r="X774" s="306">
        <v>495</v>
      </c>
      <c r="Y774" s="307">
        <v>29.819277108433734</v>
      </c>
      <c r="Z774" s="20" t="s">
        <v>18</v>
      </c>
      <c r="CU774" s="418"/>
      <c r="CV774" s="419"/>
      <c r="CW774" s="424"/>
      <c r="CX774" s="425"/>
      <c r="CY774" s="427"/>
      <c r="CZ774" s="429"/>
      <c r="DA774" s="428"/>
      <c r="DB774" s="436"/>
      <c r="DC774" s="437"/>
      <c r="DD774" s="433"/>
      <c r="DE774" s="446"/>
      <c r="DF774" s="452"/>
      <c r="DG774" s="462"/>
      <c r="DH774" s="463"/>
      <c r="DI774" s="492"/>
      <c r="DJ774" s="495"/>
    </row>
    <row r="775" spans="1:114" s="417" customFormat="1" ht="13.5" customHeight="1">
      <c r="A775" s="7" t="s">
        <v>35</v>
      </c>
      <c r="B775" s="311">
        <v>1705</v>
      </c>
      <c r="C775" s="312">
        <v>31.313131313131315</v>
      </c>
      <c r="D775" s="350">
        <v>1770</v>
      </c>
      <c r="E775" s="351">
        <v>31.05263157894737</v>
      </c>
      <c r="F775" s="327">
        <v>1860</v>
      </c>
      <c r="G775" s="328">
        <v>30.743801652892561</v>
      </c>
      <c r="H775" s="368">
        <v>2125</v>
      </c>
      <c r="I775" s="369">
        <v>30.03533568904594</v>
      </c>
      <c r="J775" s="360">
        <v>2145</v>
      </c>
      <c r="K775" s="362">
        <v>31.154684095860567</v>
      </c>
      <c r="L775" s="376">
        <v>2180</v>
      </c>
      <c r="M775" s="380">
        <v>30.661040787623069</v>
      </c>
      <c r="N775" s="327">
        <v>2285</v>
      </c>
      <c r="O775" s="57">
        <v>30.712365591397848</v>
      </c>
      <c r="P775" s="376">
        <v>2305</v>
      </c>
      <c r="Q775" s="377">
        <v>30.26920551543007</v>
      </c>
      <c r="R775" s="327">
        <v>2280</v>
      </c>
      <c r="S775" s="328">
        <v>29.842931937172771</v>
      </c>
      <c r="T775" s="306">
        <v>2325</v>
      </c>
      <c r="U775" s="307">
        <v>29.655612244897959</v>
      </c>
      <c r="V775" s="327">
        <v>2365</v>
      </c>
      <c r="W775" s="328">
        <v>29.02</v>
      </c>
      <c r="X775" s="306">
        <v>2455</v>
      </c>
      <c r="Y775" s="307">
        <v>29.174093879976233</v>
      </c>
      <c r="Z775" s="7" t="s">
        <v>35</v>
      </c>
      <c r="CU775" s="418"/>
      <c r="CV775" s="419"/>
      <c r="CW775" s="424"/>
      <c r="CX775" s="425"/>
      <c r="CY775" s="427"/>
      <c r="CZ775" s="429"/>
      <c r="DA775" s="428"/>
      <c r="DB775" s="436"/>
      <c r="DC775" s="437"/>
      <c r="DD775" s="433"/>
      <c r="DE775" s="446"/>
      <c r="DF775" s="452"/>
      <c r="DG775" s="462"/>
      <c r="DH775" s="463"/>
      <c r="DI775" s="492"/>
      <c r="DJ775" s="495"/>
    </row>
    <row r="776" spans="1:114" s="417" customFormat="1" ht="13.5" customHeight="1">
      <c r="CU776" s="418"/>
      <c r="CV776" s="419"/>
      <c r="CW776" s="424"/>
      <c r="CX776" s="425"/>
      <c r="CY776" s="427"/>
      <c r="CZ776" s="429"/>
      <c r="DA776" s="428"/>
      <c r="DB776" s="436"/>
      <c r="DC776" s="437"/>
      <c r="DD776" s="433"/>
      <c r="DE776" s="446"/>
      <c r="DF776" s="452"/>
      <c r="DG776" s="462"/>
      <c r="DH776" s="463"/>
      <c r="DI776" s="492"/>
      <c r="DJ776" s="495"/>
    </row>
    <row r="777" spans="1:114" s="166" customFormat="1" ht="13.5" customHeight="1">
      <c r="A777" s="167" t="s">
        <v>148</v>
      </c>
      <c r="B777" s="168" t="s">
        <v>146</v>
      </c>
      <c r="C777" s="168" t="s">
        <v>144</v>
      </c>
      <c r="D777" s="168" t="s">
        <v>146</v>
      </c>
      <c r="E777" s="168" t="s">
        <v>144</v>
      </c>
      <c r="F777" s="168" t="s">
        <v>146</v>
      </c>
      <c r="G777" s="168" t="s">
        <v>144</v>
      </c>
      <c r="H777" s="168" t="s">
        <v>146</v>
      </c>
      <c r="I777" s="168" t="s">
        <v>144</v>
      </c>
      <c r="J777" s="168" t="s">
        <v>146</v>
      </c>
      <c r="K777" s="168" t="s">
        <v>144</v>
      </c>
      <c r="L777" s="168" t="s">
        <v>146</v>
      </c>
      <c r="M777" s="168" t="s">
        <v>144</v>
      </c>
      <c r="N777" s="169" t="str">
        <f t="shared" ref="N777" si="130">L777</f>
        <v>50 plus</v>
      </c>
      <c r="O777" s="169" t="str">
        <f t="shared" ref="O777" si="131">M777</f>
        <v>% of all unemp</v>
      </c>
      <c r="P777" s="169" t="str">
        <f t="shared" ref="P777" si="132">N777</f>
        <v>50 plus</v>
      </c>
      <c r="Q777" s="169" t="str">
        <f t="shared" ref="Q777" si="133">O777</f>
        <v>% of all unemp</v>
      </c>
      <c r="R777" s="169" t="str">
        <f t="shared" ref="R777" si="134">P777</f>
        <v>50 plus</v>
      </c>
      <c r="S777" s="169" t="str">
        <f t="shared" ref="S777" si="135">Q777</f>
        <v>% of all unemp</v>
      </c>
      <c r="T777" s="169" t="str">
        <f t="shared" ref="T777" si="136">R777</f>
        <v>50 plus</v>
      </c>
      <c r="U777" s="169" t="str">
        <f t="shared" ref="U777" si="137">S777</f>
        <v>% of all unemp</v>
      </c>
      <c r="V777" s="169" t="str">
        <f t="shared" ref="V777" si="138">T777</f>
        <v>50 plus</v>
      </c>
      <c r="W777" s="169" t="str">
        <f t="shared" ref="W777" si="139">U777</f>
        <v>% of all unemp</v>
      </c>
      <c r="X777" s="169" t="str">
        <f t="shared" ref="X777" si="140">V777</f>
        <v>50 plus</v>
      </c>
      <c r="Y777" s="169" t="str">
        <f t="shared" ref="Y777" si="141">W777</f>
        <v>% of all unemp</v>
      </c>
      <c r="Z777" s="168"/>
    </row>
    <row r="778" spans="1:114" s="452" customFormat="1" ht="13.5" customHeight="1">
      <c r="B778" s="162">
        <v>43466</v>
      </c>
      <c r="C778" s="162">
        <v>43466</v>
      </c>
      <c r="D778" s="161">
        <v>43497</v>
      </c>
      <c r="E778" s="161">
        <v>43497</v>
      </c>
      <c r="F778" s="162">
        <v>43525</v>
      </c>
      <c r="G778" s="162">
        <v>43525</v>
      </c>
      <c r="H778" s="161">
        <v>43556</v>
      </c>
      <c r="I778" s="161">
        <v>43556</v>
      </c>
      <c r="J778" s="162">
        <v>43586</v>
      </c>
      <c r="K778" s="162">
        <v>43586</v>
      </c>
      <c r="L778" s="375">
        <v>43617</v>
      </c>
      <c r="M778" s="375">
        <v>43617</v>
      </c>
      <c r="N778" s="162">
        <v>43647</v>
      </c>
      <c r="O778" s="162">
        <v>43647</v>
      </c>
      <c r="P778" s="375">
        <v>43678</v>
      </c>
      <c r="Q778" s="375">
        <v>43678</v>
      </c>
      <c r="R778" s="162">
        <v>43709</v>
      </c>
      <c r="S778" s="162">
        <v>43709</v>
      </c>
      <c r="T778" s="375">
        <v>43739</v>
      </c>
      <c r="U778" s="375">
        <v>43739</v>
      </c>
      <c r="V778" s="162">
        <v>43770</v>
      </c>
      <c r="W778" s="162">
        <v>43770</v>
      </c>
      <c r="X778" s="375">
        <v>43807</v>
      </c>
      <c r="Y778" s="375">
        <v>43807</v>
      </c>
      <c r="DG778" s="462"/>
      <c r="DH778" s="463"/>
      <c r="DI778" s="492"/>
      <c r="DJ778" s="495"/>
    </row>
    <row r="779" spans="1:114" s="452" customFormat="1" ht="13.5" customHeight="1">
      <c r="A779" s="20" t="s">
        <v>9</v>
      </c>
      <c r="B779" s="327">
        <v>261750</v>
      </c>
      <c r="C779" s="328">
        <v>26.73</v>
      </c>
      <c r="D779" s="350">
        <v>273485</v>
      </c>
      <c r="E779" s="351">
        <v>26.326631787180588</v>
      </c>
      <c r="F779" s="327">
        <v>280045</v>
      </c>
      <c r="G779" s="328">
        <v>26.14</v>
      </c>
      <c r="H779" s="368">
        <v>281515</v>
      </c>
      <c r="I779" s="369">
        <v>25.94094257819879</v>
      </c>
      <c r="J779" s="360">
        <v>282675</v>
      </c>
      <c r="K779" s="362">
        <v>25.89</v>
      </c>
      <c r="L779" s="376"/>
      <c r="M779" s="380"/>
      <c r="N779" s="327"/>
      <c r="O779" s="57"/>
      <c r="P779" s="376"/>
      <c r="Q779" s="377"/>
      <c r="R779" s="327"/>
      <c r="S779" s="328"/>
      <c r="T779" s="306"/>
      <c r="U779" s="307"/>
      <c r="V779" s="327"/>
      <c r="W779" s="328"/>
      <c r="X779" s="306"/>
      <c r="Y779" s="307"/>
      <c r="Z779" s="20" t="s">
        <v>9</v>
      </c>
      <c r="DG779" s="462"/>
      <c r="DH779" s="463"/>
      <c r="DI779" s="492"/>
      <c r="DJ779" s="495"/>
    </row>
    <row r="780" spans="1:114" s="452" customFormat="1" ht="13.5" customHeight="1">
      <c r="A780" s="20" t="s">
        <v>8</v>
      </c>
      <c r="B780" s="327">
        <v>269910</v>
      </c>
      <c r="C780" s="328">
        <v>26.76</v>
      </c>
      <c r="D780" s="350">
        <v>281650</v>
      </c>
      <c r="E780" s="351">
        <v>26.364070354110698</v>
      </c>
      <c r="F780" s="327">
        <v>288235</v>
      </c>
      <c r="G780" s="328">
        <v>26.18</v>
      </c>
      <c r="H780" s="368">
        <v>289760</v>
      </c>
      <c r="I780" s="369">
        <v>25.990007982850326</v>
      </c>
      <c r="J780" s="360">
        <v>290845</v>
      </c>
      <c r="K780" s="362">
        <v>25.95</v>
      </c>
      <c r="L780" s="376"/>
      <c r="M780" s="380"/>
      <c r="N780" s="327"/>
      <c r="O780" s="57"/>
      <c r="P780" s="376"/>
      <c r="Q780" s="377"/>
      <c r="R780" s="327"/>
      <c r="S780" s="328"/>
      <c r="T780" s="306"/>
      <c r="U780" s="307"/>
      <c r="V780" s="327"/>
      <c r="W780" s="328"/>
      <c r="X780" s="306"/>
      <c r="Y780" s="307"/>
      <c r="Z780" s="20" t="s">
        <v>8</v>
      </c>
      <c r="DG780" s="462"/>
      <c r="DH780" s="463"/>
      <c r="DI780" s="492"/>
      <c r="DJ780" s="495"/>
    </row>
    <row r="781" spans="1:114" s="452" customFormat="1" ht="13.5" customHeight="1">
      <c r="A781" s="20" t="s">
        <v>135</v>
      </c>
      <c r="B781" s="327">
        <v>25500</v>
      </c>
      <c r="C781" s="328">
        <v>28.72</v>
      </c>
      <c r="D781" s="350">
        <v>26695</v>
      </c>
      <c r="E781" s="351">
        <v>28.220307627253028</v>
      </c>
      <c r="F781" s="327">
        <v>27295</v>
      </c>
      <c r="G781" s="328">
        <v>27.98</v>
      </c>
      <c r="H781" s="368">
        <v>27615</v>
      </c>
      <c r="I781" s="369">
        <v>27.903804375284192</v>
      </c>
      <c r="J781" s="360">
        <v>27810</v>
      </c>
      <c r="K781" s="362">
        <v>27.82</v>
      </c>
      <c r="L781" s="376"/>
      <c r="M781" s="380"/>
      <c r="N781" s="327"/>
      <c r="O781" s="57"/>
      <c r="P781" s="376"/>
      <c r="Q781" s="377"/>
      <c r="R781" s="327"/>
      <c r="S781" s="328"/>
      <c r="T781" s="306"/>
      <c r="U781" s="307"/>
      <c r="V781" s="327"/>
      <c r="W781" s="328"/>
      <c r="X781" s="306"/>
      <c r="Y781" s="307"/>
      <c r="Z781" s="20" t="s">
        <v>135</v>
      </c>
      <c r="DG781" s="462"/>
      <c r="DH781" s="463"/>
      <c r="DI781" s="492"/>
      <c r="DJ781" s="495"/>
    </row>
    <row r="782" spans="1:114" s="452" customFormat="1" ht="13.5" customHeight="1">
      <c r="A782" s="20" t="s">
        <v>136</v>
      </c>
      <c r="B782" s="327">
        <v>16675</v>
      </c>
      <c r="C782" s="328">
        <v>26.81</v>
      </c>
      <c r="D782" s="350">
        <v>17735</v>
      </c>
      <c r="E782" s="351">
        <v>26.543440844121829</v>
      </c>
      <c r="F782" s="327">
        <v>18045</v>
      </c>
      <c r="G782" s="328">
        <v>26.52</v>
      </c>
      <c r="H782" s="368">
        <v>17935</v>
      </c>
      <c r="I782" s="369">
        <v>26.435256835433705</v>
      </c>
      <c r="J782" s="360">
        <v>17745</v>
      </c>
      <c r="K782" s="362">
        <v>26.28</v>
      </c>
      <c r="L782" s="376"/>
      <c r="M782" s="380"/>
      <c r="N782" s="327"/>
      <c r="O782" s="57"/>
      <c r="P782" s="376"/>
      <c r="Q782" s="377"/>
      <c r="R782" s="327"/>
      <c r="S782" s="328"/>
      <c r="T782" s="306"/>
      <c r="U782" s="307"/>
      <c r="V782" s="327"/>
      <c r="W782" s="328"/>
      <c r="X782" s="306"/>
      <c r="Y782" s="307"/>
      <c r="Z782" s="20" t="s">
        <v>136</v>
      </c>
      <c r="DG782" s="462"/>
      <c r="DH782" s="463"/>
      <c r="DI782" s="492"/>
      <c r="DJ782" s="495"/>
    </row>
    <row r="783" spans="1:114" s="452" customFormat="1" ht="13.5" customHeight="1">
      <c r="A783" s="20" t="s">
        <v>19</v>
      </c>
      <c r="B783" s="327">
        <v>120</v>
      </c>
      <c r="C783" s="328">
        <v>26.97</v>
      </c>
      <c r="D783" s="350">
        <v>130</v>
      </c>
      <c r="E783" s="351">
        <v>28.260869565217391</v>
      </c>
      <c r="F783" s="327">
        <v>125</v>
      </c>
      <c r="G783" s="328">
        <v>27.47</v>
      </c>
      <c r="H783" s="368">
        <v>130</v>
      </c>
      <c r="I783" s="369">
        <v>28.571428571428569</v>
      </c>
      <c r="J783" s="360">
        <v>120</v>
      </c>
      <c r="K783" s="362">
        <v>27.27</v>
      </c>
      <c r="L783" s="376"/>
      <c r="M783" s="380"/>
      <c r="N783" s="327"/>
      <c r="O783" s="57"/>
      <c r="P783" s="376"/>
      <c r="Q783" s="377"/>
      <c r="R783" s="327"/>
      <c r="S783" s="328"/>
      <c r="T783" s="306"/>
      <c r="U783" s="307"/>
      <c r="V783" s="327"/>
      <c r="W783" s="328"/>
      <c r="X783" s="306"/>
      <c r="Y783" s="307"/>
      <c r="Z783" s="20" t="s">
        <v>19</v>
      </c>
      <c r="DG783" s="462"/>
      <c r="DH783" s="463"/>
      <c r="DI783" s="492"/>
      <c r="DJ783" s="495"/>
    </row>
    <row r="784" spans="1:114" s="452" customFormat="1" ht="13.5" customHeight="1">
      <c r="A784" s="20" t="s">
        <v>20</v>
      </c>
      <c r="B784" s="327">
        <v>135</v>
      </c>
      <c r="C784" s="328">
        <v>27.84</v>
      </c>
      <c r="D784" s="350">
        <v>155</v>
      </c>
      <c r="E784" s="351">
        <v>29.807692307692307</v>
      </c>
      <c r="F784" s="327">
        <v>160</v>
      </c>
      <c r="G784" s="328">
        <v>29.63</v>
      </c>
      <c r="H784" s="368">
        <v>160</v>
      </c>
      <c r="I784" s="369">
        <v>30.188679245283019</v>
      </c>
      <c r="J784" s="360">
        <v>160</v>
      </c>
      <c r="K784" s="362">
        <v>29.36</v>
      </c>
      <c r="L784" s="376"/>
      <c r="M784" s="380"/>
      <c r="N784" s="327"/>
      <c r="O784" s="57"/>
      <c r="P784" s="376"/>
      <c r="Q784" s="377"/>
      <c r="R784" s="327"/>
      <c r="S784" s="328"/>
      <c r="T784" s="306"/>
      <c r="U784" s="307"/>
      <c r="V784" s="327"/>
      <c r="W784" s="328"/>
      <c r="X784" s="306"/>
      <c r="Y784" s="307"/>
      <c r="Z784" s="20" t="s">
        <v>20</v>
      </c>
      <c r="DG784" s="462"/>
      <c r="DH784" s="463"/>
      <c r="DI784" s="492"/>
      <c r="DJ784" s="495"/>
    </row>
    <row r="785" spans="1:114" s="452" customFormat="1" ht="13.5" customHeight="1">
      <c r="A785" s="20" t="s">
        <v>21</v>
      </c>
      <c r="B785" s="327">
        <v>160</v>
      </c>
      <c r="C785" s="328">
        <v>32</v>
      </c>
      <c r="D785" s="350">
        <v>170</v>
      </c>
      <c r="E785" s="351">
        <v>31.481481481481481</v>
      </c>
      <c r="F785" s="327">
        <v>170</v>
      </c>
      <c r="G785" s="328">
        <v>29.57</v>
      </c>
      <c r="H785" s="368">
        <v>160</v>
      </c>
      <c r="I785" s="369">
        <v>28.828828828828829</v>
      </c>
      <c r="J785" s="360">
        <v>160</v>
      </c>
      <c r="K785" s="362">
        <v>28.32</v>
      </c>
      <c r="L785" s="376"/>
      <c r="M785" s="380"/>
      <c r="N785" s="327"/>
      <c r="O785" s="57"/>
      <c r="P785" s="376"/>
      <c r="Q785" s="377"/>
      <c r="R785" s="327"/>
      <c r="S785" s="328"/>
      <c r="T785" s="306"/>
      <c r="U785" s="307"/>
      <c r="V785" s="327"/>
      <c r="W785" s="328"/>
      <c r="X785" s="306"/>
      <c r="Y785" s="307"/>
      <c r="Z785" s="20" t="s">
        <v>21</v>
      </c>
      <c r="DG785" s="462"/>
      <c r="DH785" s="463"/>
      <c r="DI785" s="492"/>
      <c r="DJ785" s="495"/>
    </row>
    <row r="786" spans="1:114" s="452" customFormat="1" ht="13.5" customHeight="1">
      <c r="A786" s="20" t="s">
        <v>22</v>
      </c>
      <c r="B786" s="327">
        <v>105</v>
      </c>
      <c r="C786" s="328">
        <v>30.43</v>
      </c>
      <c r="D786" s="350">
        <v>120</v>
      </c>
      <c r="E786" s="351">
        <v>30.37974683544304</v>
      </c>
      <c r="F786" s="327">
        <v>125</v>
      </c>
      <c r="G786" s="328">
        <v>30.49</v>
      </c>
      <c r="H786" s="368">
        <v>130</v>
      </c>
      <c r="I786" s="369">
        <v>32.098765432098766</v>
      </c>
      <c r="J786" s="360">
        <v>135</v>
      </c>
      <c r="K786" s="362">
        <v>32.93</v>
      </c>
      <c r="L786" s="376"/>
      <c r="M786" s="380"/>
      <c r="N786" s="327"/>
      <c r="O786" s="57"/>
      <c r="P786" s="376"/>
      <c r="Q786" s="377"/>
      <c r="R786" s="327"/>
      <c r="S786" s="328"/>
      <c r="T786" s="306"/>
      <c r="U786" s="307"/>
      <c r="V786" s="327"/>
      <c r="W786" s="328"/>
      <c r="X786" s="306"/>
      <c r="Y786" s="307"/>
      <c r="Z786" s="20" t="s">
        <v>22</v>
      </c>
      <c r="DG786" s="462"/>
      <c r="DH786" s="463"/>
      <c r="DI786" s="492"/>
      <c r="DJ786" s="495"/>
    </row>
    <row r="787" spans="1:114" s="452" customFormat="1" ht="13.5" customHeight="1">
      <c r="A787" s="20" t="s">
        <v>23</v>
      </c>
      <c r="B787" s="327">
        <v>255</v>
      </c>
      <c r="C787" s="328">
        <v>32.479999999999997</v>
      </c>
      <c r="D787" s="350">
        <v>260</v>
      </c>
      <c r="E787" s="351">
        <v>31.137724550898206</v>
      </c>
      <c r="F787" s="327">
        <v>270</v>
      </c>
      <c r="G787" s="328">
        <v>31.95</v>
      </c>
      <c r="H787" s="368">
        <v>260</v>
      </c>
      <c r="I787" s="369">
        <v>31.137724550898206</v>
      </c>
      <c r="J787" s="360">
        <v>250</v>
      </c>
      <c r="K787" s="362">
        <v>31.06</v>
      </c>
      <c r="L787" s="376"/>
      <c r="M787" s="380"/>
      <c r="N787" s="327"/>
      <c r="O787" s="57"/>
      <c r="P787" s="376"/>
      <c r="Q787" s="377"/>
      <c r="R787" s="327"/>
      <c r="S787" s="328"/>
      <c r="T787" s="306"/>
      <c r="U787" s="307"/>
      <c r="V787" s="327"/>
      <c r="W787" s="328"/>
      <c r="X787" s="306"/>
      <c r="Y787" s="307"/>
      <c r="Z787" s="20" t="s">
        <v>23</v>
      </c>
      <c r="DG787" s="462"/>
      <c r="DH787" s="463"/>
      <c r="DI787" s="492"/>
      <c r="DJ787" s="495"/>
    </row>
    <row r="788" spans="1:114" s="452" customFormat="1" ht="13.5" customHeight="1">
      <c r="A788" s="20" t="s">
        <v>24</v>
      </c>
      <c r="B788" s="327">
        <v>300</v>
      </c>
      <c r="C788" s="328">
        <v>27.65</v>
      </c>
      <c r="D788" s="350">
        <v>320</v>
      </c>
      <c r="E788" s="351">
        <v>28.318584070796462</v>
      </c>
      <c r="F788" s="327">
        <v>315</v>
      </c>
      <c r="G788" s="328">
        <v>27.63</v>
      </c>
      <c r="H788" s="368">
        <v>305</v>
      </c>
      <c r="I788" s="369">
        <v>28.504672897196258</v>
      </c>
      <c r="J788" s="360">
        <v>285</v>
      </c>
      <c r="K788" s="362">
        <v>28.08</v>
      </c>
      <c r="L788" s="376"/>
      <c r="M788" s="380"/>
      <c r="N788" s="327"/>
      <c r="O788" s="57"/>
      <c r="P788" s="376"/>
      <c r="Q788" s="377"/>
      <c r="R788" s="327"/>
      <c r="S788" s="328"/>
      <c r="T788" s="306"/>
      <c r="U788" s="307"/>
      <c r="V788" s="327"/>
      <c r="W788" s="328"/>
      <c r="X788" s="306"/>
      <c r="Y788" s="307"/>
      <c r="Z788" s="20" t="s">
        <v>24</v>
      </c>
      <c r="DG788" s="462"/>
      <c r="DH788" s="463"/>
      <c r="DI788" s="492"/>
      <c r="DJ788" s="495"/>
    </row>
    <row r="789" spans="1:114" s="452" customFormat="1" ht="13.5" customHeight="1">
      <c r="A789" s="20" t="s">
        <v>17</v>
      </c>
      <c r="B789" s="327">
        <v>920</v>
      </c>
      <c r="C789" s="328">
        <v>27.96</v>
      </c>
      <c r="D789" s="350">
        <v>950</v>
      </c>
      <c r="E789" s="351">
        <v>27.417027417027416</v>
      </c>
      <c r="F789" s="327">
        <v>970</v>
      </c>
      <c r="G789" s="328">
        <v>27.52</v>
      </c>
      <c r="H789" s="368">
        <v>950</v>
      </c>
      <c r="I789" s="369">
        <v>26.798307475317351</v>
      </c>
      <c r="J789" s="360">
        <v>940</v>
      </c>
      <c r="K789" s="362">
        <v>26.82</v>
      </c>
      <c r="L789" s="376"/>
      <c r="M789" s="380"/>
      <c r="N789" s="327"/>
      <c r="O789" s="57"/>
      <c r="P789" s="376"/>
      <c r="Q789" s="377"/>
      <c r="R789" s="327"/>
      <c r="S789" s="328"/>
      <c r="T789" s="306"/>
      <c r="U789" s="307"/>
      <c r="V789" s="327"/>
      <c r="W789" s="328"/>
      <c r="X789" s="306"/>
      <c r="Y789" s="307"/>
      <c r="Z789" s="20" t="s">
        <v>17</v>
      </c>
      <c r="DG789" s="462"/>
      <c r="DH789" s="463"/>
      <c r="DI789" s="492"/>
      <c r="DJ789" s="495"/>
    </row>
    <row r="790" spans="1:114" s="452" customFormat="1" ht="13.5" customHeight="1">
      <c r="A790" s="20" t="s">
        <v>137</v>
      </c>
      <c r="B790" s="327">
        <v>1075</v>
      </c>
      <c r="C790" s="328">
        <v>29.57</v>
      </c>
      <c r="D790" s="350">
        <v>1155</v>
      </c>
      <c r="E790" s="351">
        <v>29.768041237113401</v>
      </c>
      <c r="F790" s="327">
        <v>1160</v>
      </c>
      <c r="G790" s="328">
        <v>29.33</v>
      </c>
      <c r="H790" s="368">
        <v>1150</v>
      </c>
      <c r="I790" s="369">
        <v>29.908972691807545</v>
      </c>
      <c r="J790" s="360">
        <v>1115</v>
      </c>
      <c r="K790" s="362">
        <v>29.38</v>
      </c>
      <c r="L790" s="376"/>
      <c r="M790" s="380"/>
      <c r="N790" s="327"/>
      <c r="O790" s="57"/>
      <c r="P790" s="376"/>
      <c r="Q790" s="377"/>
      <c r="R790" s="327"/>
      <c r="S790" s="328"/>
      <c r="T790" s="306"/>
      <c r="U790" s="307"/>
      <c r="V790" s="327"/>
      <c r="W790" s="328"/>
      <c r="X790" s="306"/>
      <c r="Y790" s="307"/>
      <c r="Z790" s="20" t="s">
        <v>137</v>
      </c>
      <c r="DG790" s="462"/>
      <c r="DH790" s="463"/>
      <c r="DI790" s="492"/>
      <c r="DJ790" s="495"/>
    </row>
    <row r="791" spans="1:114" s="452" customFormat="1" ht="13.5" customHeight="1">
      <c r="A791" s="20" t="s">
        <v>18</v>
      </c>
      <c r="B791" s="327">
        <v>490</v>
      </c>
      <c r="C791" s="328">
        <v>29.34</v>
      </c>
      <c r="D791" s="350">
        <v>515</v>
      </c>
      <c r="E791" s="351">
        <v>28.932584269662918</v>
      </c>
      <c r="F791" s="327">
        <v>535</v>
      </c>
      <c r="G791" s="328">
        <v>29.48</v>
      </c>
      <c r="H791" s="368">
        <v>520</v>
      </c>
      <c r="I791" s="369">
        <v>29.213483146067414</v>
      </c>
      <c r="J791" s="360">
        <v>520</v>
      </c>
      <c r="K791" s="362">
        <v>28.89</v>
      </c>
      <c r="L791" s="376"/>
      <c r="M791" s="380"/>
      <c r="N791" s="327"/>
      <c r="O791" s="57"/>
      <c r="P791" s="376"/>
      <c r="Q791" s="377"/>
      <c r="R791" s="327"/>
      <c r="S791" s="328"/>
      <c r="T791" s="306"/>
      <c r="U791" s="307"/>
      <c r="V791" s="327"/>
      <c r="W791" s="328"/>
      <c r="X791" s="306"/>
      <c r="Y791" s="307"/>
      <c r="Z791" s="20" t="s">
        <v>18</v>
      </c>
      <c r="DG791" s="462"/>
      <c r="DH791" s="463"/>
      <c r="DI791" s="492"/>
      <c r="DJ791" s="495"/>
    </row>
    <row r="792" spans="1:114" s="452" customFormat="1" ht="13.5" customHeight="1">
      <c r="A792" s="7" t="s">
        <v>35</v>
      </c>
      <c r="B792" s="327">
        <v>2485</v>
      </c>
      <c r="C792" s="328">
        <v>28.95</v>
      </c>
      <c r="D792" s="350">
        <v>2615</v>
      </c>
      <c r="E792" s="351">
        <v>28.688974218321452</v>
      </c>
      <c r="F792" s="327">
        <v>2665</v>
      </c>
      <c r="G792" s="328">
        <v>28.69</v>
      </c>
      <c r="H792" s="368">
        <v>2615</v>
      </c>
      <c r="I792" s="369">
        <v>28.548034934497817</v>
      </c>
      <c r="J792" s="360">
        <v>2575</v>
      </c>
      <c r="K792" s="362">
        <v>28.28</v>
      </c>
      <c r="L792" s="376"/>
      <c r="M792" s="380"/>
      <c r="N792" s="327"/>
      <c r="O792" s="57"/>
      <c r="P792" s="376"/>
      <c r="Q792" s="377"/>
      <c r="R792" s="327"/>
      <c r="S792" s="328"/>
      <c r="T792" s="306"/>
      <c r="U792" s="307"/>
      <c r="V792" s="327"/>
      <c r="W792" s="328"/>
      <c r="X792" s="306"/>
      <c r="Y792" s="307"/>
      <c r="Z792" s="7" t="s">
        <v>35</v>
      </c>
      <c r="DG792" s="462"/>
      <c r="DH792" s="463"/>
      <c r="DI792" s="492"/>
      <c r="DJ792" s="495"/>
    </row>
    <row r="793" spans="1:114" s="452" customFormat="1" ht="13.5" customHeight="1">
      <c r="DG793" s="462"/>
      <c r="DH793" s="463"/>
      <c r="DI793" s="492"/>
      <c r="DJ793" s="495"/>
    </row>
    <row r="794" spans="1:114" s="417" customFormat="1" ht="13.5" customHeight="1">
      <c r="E794" s="7" t="s">
        <v>147</v>
      </c>
      <c r="CU794" s="418"/>
      <c r="CV794" s="419"/>
      <c r="CW794" s="424"/>
      <c r="CX794" s="425"/>
      <c r="CY794" s="427"/>
      <c r="CZ794" s="429"/>
      <c r="DA794" s="428"/>
      <c r="DB794" s="436"/>
      <c r="DC794" s="437"/>
      <c r="DD794" s="433"/>
      <c r="DE794" s="446"/>
      <c r="DF794" s="452"/>
      <c r="DG794" s="462"/>
      <c r="DH794" s="463"/>
      <c r="DI794" s="492"/>
      <c r="DJ794" s="495"/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6"/>
  </sheetPr>
  <dimension ref="A1:EY66"/>
  <sheetViews>
    <sheetView workbookViewId="0">
      <pane xSplit="1" ySplit="9" topLeftCell="EJ40" activePane="bottomRight" state="frozen"/>
      <selection pane="topRight" activeCell="B1" sqref="B1"/>
      <selection pane="bottomLeft" activeCell="A10" sqref="A10"/>
      <selection pane="bottomRight" activeCell="EX65" sqref="EX65"/>
    </sheetView>
  </sheetViews>
  <sheetFormatPr defaultRowHeight="12.5"/>
  <cols>
    <col min="1" max="1" width="28.1796875" customWidth="1"/>
    <col min="96" max="97" width="9.1796875" style="385"/>
    <col min="98" max="99" width="9.1796875" style="386"/>
    <col min="100" max="101" width="9.1796875" style="394"/>
    <col min="102" max="103" width="9.1796875" style="395"/>
    <col min="106" max="107" width="9.1796875" style="399"/>
    <col min="112" max="113" width="9.1796875" style="410"/>
    <col min="118" max="119" width="9.1796875" style="413"/>
    <col min="120" max="121" width="9.1796875" style="416"/>
    <col min="122" max="123" width="9.1796875" style="417"/>
    <col min="126" max="127" width="8.7265625" style="419"/>
    <col min="128" max="129" width="8.7265625" style="424"/>
    <col min="130" max="131" width="8.7265625" style="426"/>
    <col min="132" max="133" width="8.7265625" style="427"/>
    <col min="134" max="135" width="8.7265625" style="428"/>
    <col min="136" max="137" width="8.7265625" style="429"/>
    <col min="138" max="139" width="8.7265625" style="433"/>
    <col min="140" max="141" width="8.7265625" style="436"/>
    <col min="142" max="143" width="8.7265625" style="437"/>
    <col min="144" max="145" width="8.7265625" style="446"/>
    <col min="146" max="147" width="8.7265625" style="459"/>
    <col min="148" max="149" width="8.7265625" style="462"/>
    <col min="150" max="151" width="8.7265625" style="463"/>
    <col min="152" max="153" width="8.7265625" style="492"/>
    <col min="154" max="155" width="8.7265625" style="495"/>
  </cols>
  <sheetData>
    <row r="1" spans="1:155" ht="13">
      <c r="A1" s="49" t="s">
        <v>31</v>
      </c>
      <c r="B1" s="2"/>
    </row>
    <row r="2" spans="1:155">
      <c r="A2" s="5" t="s">
        <v>1</v>
      </c>
      <c r="B2" s="44" t="s">
        <v>134</v>
      </c>
    </row>
    <row r="3" spans="1:155">
      <c r="A3" s="1" t="s">
        <v>2</v>
      </c>
      <c r="B3" s="13">
        <f>Data!C5</f>
        <v>43586</v>
      </c>
    </row>
    <row r="4" spans="1:155">
      <c r="A4" s="1" t="s">
        <v>3</v>
      </c>
      <c r="B4" s="259" t="s">
        <v>32</v>
      </c>
    </row>
    <row r="5" spans="1:155">
      <c r="A5" s="1" t="s">
        <v>15</v>
      </c>
      <c r="B5" s="45" t="s">
        <v>16</v>
      </c>
    </row>
    <row r="8" spans="1:155" ht="37.5" customHeight="1">
      <c r="A8" s="293" t="s">
        <v>313</v>
      </c>
      <c r="B8" s="501">
        <v>41275</v>
      </c>
      <c r="C8" s="500"/>
      <c r="D8" s="501">
        <v>41306</v>
      </c>
      <c r="E8" s="500"/>
      <c r="F8" s="501">
        <v>41334</v>
      </c>
      <c r="G8" s="500"/>
      <c r="H8" s="501">
        <v>41365</v>
      </c>
      <c r="I8" s="500"/>
      <c r="J8" s="501">
        <v>41395</v>
      </c>
      <c r="K8" s="500"/>
      <c r="L8" s="501">
        <v>41426</v>
      </c>
      <c r="M8" s="500"/>
      <c r="N8" s="501">
        <v>41456</v>
      </c>
      <c r="O8" s="500"/>
      <c r="P8" s="501">
        <v>41487</v>
      </c>
      <c r="Q8" s="500"/>
      <c r="R8" s="501">
        <v>41518</v>
      </c>
      <c r="S8" s="500"/>
      <c r="T8" s="501">
        <v>41548</v>
      </c>
      <c r="U8" s="500"/>
      <c r="V8" s="501">
        <v>41579</v>
      </c>
      <c r="W8" s="500"/>
      <c r="X8" s="501">
        <v>41609</v>
      </c>
      <c r="Y8" s="500"/>
      <c r="Z8" s="501">
        <v>41640</v>
      </c>
      <c r="AA8" s="500"/>
      <c r="AB8" s="501">
        <v>41671</v>
      </c>
      <c r="AC8" s="500"/>
      <c r="AD8" s="501">
        <v>41699</v>
      </c>
      <c r="AE8" s="500"/>
      <c r="AF8" s="501">
        <v>41730</v>
      </c>
      <c r="AG8" s="500"/>
      <c r="AH8" s="501">
        <v>41760</v>
      </c>
      <c r="AI8" s="500"/>
      <c r="AJ8" s="501">
        <v>41791</v>
      </c>
      <c r="AK8" s="500"/>
      <c r="AL8" s="501">
        <v>41821</v>
      </c>
      <c r="AM8" s="500"/>
      <c r="AN8" s="501">
        <v>41852</v>
      </c>
      <c r="AO8" s="500"/>
      <c r="AP8" s="501">
        <v>41883</v>
      </c>
      <c r="AQ8" s="500"/>
      <c r="AR8" s="501">
        <v>41913</v>
      </c>
      <c r="AS8" s="500"/>
      <c r="AT8" s="501">
        <v>41944</v>
      </c>
      <c r="AU8" s="500"/>
      <c r="AV8" s="501">
        <v>41974</v>
      </c>
      <c r="AW8" s="500"/>
      <c r="AX8" s="501">
        <v>42005</v>
      </c>
      <c r="AY8" s="500"/>
      <c r="AZ8" s="501">
        <v>42036</v>
      </c>
      <c r="BA8" s="500"/>
      <c r="BB8" s="501">
        <v>42064</v>
      </c>
      <c r="BC8" s="500"/>
      <c r="BD8" s="501">
        <v>42095</v>
      </c>
      <c r="BE8" s="500"/>
      <c r="BF8" s="501">
        <v>42125</v>
      </c>
      <c r="BG8" s="500"/>
      <c r="BH8" s="501">
        <v>42156</v>
      </c>
      <c r="BI8" s="500"/>
      <c r="BJ8" s="501">
        <v>42186</v>
      </c>
      <c r="BK8" s="500"/>
      <c r="BL8" s="501">
        <v>42217</v>
      </c>
      <c r="BM8" s="500"/>
      <c r="BN8" s="501">
        <v>42248</v>
      </c>
      <c r="BO8" s="500"/>
      <c r="BP8" s="501">
        <v>42278</v>
      </c>
      <c r="BQ8" s="500"/>
      <c r="BR8" s="501">
        <v>42309</v>
      </c>
      <c r="BS8" s="500"/>
      <c r="BT8" s="501">
        <v>42339</v>
      </c>
      <c r="BU8" s="500"/>
      <c r="BV8" s="501">
        <v>42370</v>
      </c>
      <c r="BW8" s="500"/>
      <c r="BX8" s="501">
        <v>42401</v>
      </c>
      <c r="BY8" s="500"/>
      <c r="BZ8" s="501">
        <v>42430</v>
      </c>
      <c r="CA8" s="500"/>
      <c r="CB8" s="501">
        <v>42461</v>
      </c>
      <c r="CC8" s="500"/>
      <c r="CD8" s="501">
        <v>42491</v>
      </c>
      <c r="CE8" s="500"/>
      <c r="CF8" s="501">
        <v>42522</v>
      </c>
      <c r="CG8" s="500"/>
      <c r="CH8" s="501">
        <v>42552</v>
      </c>
      <c r="CI8" s="500"/>
      <c r="CJ8" s="501">
        <v>42583</v>
      </c>
      <c r="CK8" s="500"/>
      <c r="CL8" s="501">
        <v>42614</v>
      </c>
      <c r="CM8" s="500"/>
      <c r="CN8" s="501">
        <v>42644</v>
      </c>
      <c r="CO8" s="500"/>
      <c r="CP8" s="501">
        <v>42675</v>
      </c>
      <c r="CQ8" s="500"/>
      <c r="CR8" s="501">
        <v>42705</v>
      </c>
      <c r="CS8" s="500"/>
      <c r="CT8" s="501">
        <v>42736</v>
      </c>
      <c r="CU8" s="500"/>
      <c r="CV8" s="501">
        <v>42767</v>
      </c>
      <c r="CW8" s="500"/>
      <c r="CX8" s="501">
        <v>42795</v>
      </c>
      <c r="CY8" s="500"/>
      <c r="CZ8" s="501">
        <v>42827</v>
      </c>
      <c r="DA8" s="500"/>
      <c r="DB8" s="501">
        <v>42857</v>
      </c>
      <c r="DC8" s="500"/>
      <c r="DD8" s="501">
        <v>42888</v>
      </c>
      <c r="DE8" s="500"/>
      <c r="DF8" s="501">
        <v>42918</v>
      </c>
      <c r="DG8" s="500"/>
      <c r="DH8" s="501">
        <v>42949</v>
      </c>
      <c r="DI8" s="500"/>
      <c r="DJ8" s="501">
        <v>42981</v>
      </c>
      <c r="DK8" s="500"/>
      <c r="DL8" s="501">
        <v>43011</v>
      </c>
      <c r="DM8" s="500"/>
      <c r="DN8" s="501">
        <v>43040</v>
      </c>
      <c r="DO8" s="500"/>
      <c r="DP8" s="501">
        <v>43070</v>
      </c>
      <c r="DQ8" s="500"/>
      <c r="DR8" s="501">
        <v>43101</v>
      </c>
      <c r="DS8" s="500"/>
      <c r="DT8" s="501">
        <v>43132</v>
      </c>
      <c r="DU8" s="500"/>
      <c r="DV8" s="501">
        <v>43160</v>
      </c>
      <c r="DW8" s="500"/>
      <c r="DX8" s="501">
        <v>43191</v>
      </c>
      <c r="DY8" s="500"/>
      <c r="DZ8" s="501">
        <v>43221</v>
      </c>
      <c r="EA8" s="500"/>
      <c r="EB8" s="501">
        <v>43252</v>
      </c>
      <c r="EC8" s="500"/>
      <c r="ED8" s="501">
        <v>43282</v>
      </c>
      <c r="EE8" s="500"/>
      <c r="EF8" s="501">
        <v>43313</v>
      </c>
      <c r="EG8" s="500"/>
      <c r="EH8" s="501">
        <v>43344</v>
      </c>
      <c r="EI8" s="500"/>
      <c r="EJ8" s="501">
        <v>43374</v>
      </c>
      <c r="EK8" s="500"/>
      <c r="EL8" s="501">
        <v>43405</v>
      </c>
      <c r="EM8" s="500"/>
      <c r="EN8" s="501">
        <v>43435</v>
      </c>
      <c r="EO8" s="500"/>
      <c r="EP8" s="501">
        <v>43466</v>
      </c>
      <c r="EQ8" s="500"/>
      <c r="ER8" s="501">
        <v>43497</v>
      </c>
      <c r="ES8" s="500"/>
      <c r="ET8" s="501">
        <v>43525</v>
      </c>
      <c r="EU8" s="500"/>
      <c r="EV8" s="501">
        <v>43556</v>
      </c>
      <c r="EW8" s="500"/>
      <c r="EX8" s="501">
        <v>43586</v>
      </c>
      <c r="EY8" s="500"/>
    </row>
    <row r="9" spans="1:155" ht="13">
      <c r="B9" s="97" t="s">
        <v>69</v>
      </c>
      <c r="C9" s="97" t="s">
        <v>77</v>
      </c>
      <c r="D9" s="97" t="s">
        <v>69</v>
      </c>
      <c r="E9" s="97" t="s">
        <v>77</v>
      </c>
      <c r="F9" s="97" t="s">
        <v>69</v>
      </c>
      <c r="G9" s="97" t="s">
        <v>77</v>
      </c>
      <c r="H9" s="97" t="s">
        <v>69</v>
      </c>
      <c r="I9" s="97" t="s">
        <v>77</v>
      </c>
      <c r="J9" s="97" t="s">
        <v>69</v>
      </c>
      <c r="K9" s="97" t="s">
        <v>77</v>
      </c>
      <c r="L9" s="97" t="s">
        <v>69</v>
      </c>
      <c r="M9" s="97" t="s">
        <v>77</v>
      </c>
      <c r="N9" s="97" t="s">
        <v>69</v>
      </c>
      <c r="O9" s="97" t="s">
        <v>77</v>
      </c>
      <c r="P9" s="97" t="s">
        <v>69</v>
      </c>
      <c r="Q9" s="97" t="s">
        <v>77</v>
      </c>
      <c r="R9" s="97" t="s">
        <v>69</v>
      </c>
      <c r="S9" s="97" t="s">
        <v>77</v>
      </c>
      <c r="T9" s="97" t="s">
        <v>69</v>
      </c>
      <c r="U9" s="97" t="s">
        <v>77</v>
      </c>
      <c r="V9" s="97" t="s">
        <v>69</v>
      </c>
      <c r="W9" s="97" t="s">
        <v>77</v>
      </c>
      <c r="X9" s="97" t="s">
        <v>69</v>
      </c>
      <c r="Y9" s="97" t="s">
        <v>77</v>
      </c>
      <c r="Z9" s="97" t="s">
        <v>69</v>
      </c>
      <c r="AA9" s="97" t="s">
        <v>77</v>
      </c>
      <c r="AB9" s="296" t="s">
        <v>69</v>
      </c>
      <c r="AC9" s="97" t="s">
        <v>77</v>
      </c>
      <c r="AD9" s="296" t="s">
        <v>69</v>
      </c>
      <c r="AE9" s="97" t="s">
        <v>77</v>
      </c>
      <c r="AF9" s="296" t="s">
        <v>69</v>
      </c>
      <c r="AG9" s="97" t="s">
        <v>77</v>
      </c>
      <c r="AH9" s="296" t="s">
        <v>69</v>
      </c>
      <c r="AI9" s="97" t="s">
        <v>77</v>
      </c>
      <c r="AJ9" s="296" t="s">
        <v>69</v>
      </c>
      <c r="AK9" s="97" t="s">
        <v>77</v>
      </c>
      <c r="AL9" s="296" t="s">
        <v>69</v>
      </c>
      <c r="AM9" s="97" t="s">
        <v>77</v>
      </c>
      <c r="AN9" s="296" t="s">
        <v>69</v>
      </c>
      <c r="AO9" s="97" t="s">
        <v>77</v>
      </c>
      <c r="AP9" s="296" t="s">
        <v>69</v>
      </c>
      <c r="AQ9" s="97" t="s">
        <v>77</v>
      </c>
      <c r="AR9" s="296" t="s">
        <v>69</v>
      </c>
      <c r="AS9" s="97" t="s">
        <v>77</v>
      </c>
      <c r="AT9" s="296" t="s">
        <v>69</v>
      </c>
      <c r="AU9" s="97" t="s">
        <v>77</v>
      </c>
      <c r="AV9" s="296" t="s">
        <v>69</v>
      </c>
      <c r="AW9" s="97" t="s">
        <v>77</v>
      </c>
      <c r="AX9" s="296" t="s">
        <v>69</v>
      </c>
      <c r="AY9" s="97" t="s">
        <v>77</v>
      </c>
      <c r="AZ9" s="296" t="s">
        <v>69</v>
      </c>
      <c r="BA9" s="97" t="s">
        <v>77</v>
      </c>
      <c r="BB9" s="296" t="s">
        <v>69</v>
      </c>
      <c r="BC9" s="97" t="s">
        <v>77</v>
      </c>
      <c r="BD9" s="296" t="s">
        <v>69</v>
      </c>
      <c r="BE9" s="97" t="s">
        <v>77</v>
      </c>
      <c r="BF9" s="296" t="s">
        <v>69</v>
      </c>
      <c r="BG9" s="97" t="s">
        <v>77</v>
      </c>
      <c r="BH9" s="296" t="s">
        <v>69</v>
      </c>
      <c r="BI9" s="97" t="s">
        <v>77</v>
      </c>
      <c r="BJ9" s="296" t="s">
        <v>69</v>
      </c>
      <c r="BK9" s="97" t="s">
        <v>77</v>
      </c>
      <c r="BL9" s="296" t="s">
        <v>69</v>
      </c>
      <c r="BM9" s="97" t="s">
        <v>77</v>
      </c>
      <c r="BN9" s="296" t="s">
        <v>69</v>
      </c>
      <c r="BO9" s="97" t="s">
        <v>77</v>
      </c>
      <c r="BP9" s="296" t="s">
        <v>69</v>
      </c>
      <c r="BQ9" s="97" t="s">
        <v>77</v>
      </c>
      <c r="BR9" s="296" t="s">
        <v>69</v>
      </c>
      <c r="BS9" s="97" t="s">
        <v>77</v>
      </c>
      <c r="BT9" s="296" t="s">
        <v>69</v>
      </c>
      <c r="BU9" s="97" t="s">
        <v>77</v>
      </c>
      <c r="BV9" s="296" t="s">
        <v>69</v>
      </c>
      <c r="BW9" s="97" t="s">
        <v>77</v>
      </c>
      <c r="BX9" s="296" t="s">
        <v>69</v>
      </c>
      <c r="BY9" s="97" t="s">
        <v>77</v>
      </c>
      <c r="BZ9" s="296" t="s">
        <v>69</v>
      </c>
      <c r="CA9" s="97" t="s">
        <v>77</v>
      </c>
      <c r="CB9" s="296" t="s">
        <v>69</v>
      </c>
      <c r="CC9" s="97" t="s">
        <v>77</v>
      </c>
      <c r="CD9" s="296" t="s">
        <v>69</v>
      </c>
      <c r="CE9" s="97" t="s">
        <v>77</v>
      </c>
      <c r="CF9" s="296" t="s">
        <v>69</v>
      </c>
      <c r="CG9" s="97" t="s">
        <v>77</v>
      </c>
      <c r="CH9" s="296" t="s">
        <v>69</v>
      </c>
      <c r="CI9" s="97" t="s">
        <v>77</v>
      </c>
      <c r="CJ9" s="296" t="s">
        <v>69</v>
      </c>
      <c r="CK9" s="97" t="s">
        <v>77</v>
      </c>
      <c r="CL9" s="296" t="s">
        <v>69</v>
      </c>
      <c r="CM9" s="97" t="s">
        <v>77</v>
      </c>
      <c r="CN9" s="296" t="s">
        <v>69</v>
      </c>
      <c r="CO9" s="97" t="s">
        <v>77</v>
      </c>
      <c r="CP9" s="296" t="s">
        <v>69</v>
      </c>
      <c r="CQ9" s="97" t="s">
        <v>77</v>
      </c>
      <c r="CR9" s="296" t="s">
        <v>69</v>
      </c>
      <c r="CS9" s="97" t="s">
        <v>77</v>
      </c>
      <c r="CT9" s="296" t="s">
        <v>69</v>
      </c>
      <c r="CU9" s="97" t="s">
        <v>77</v>
      </c>
      <c r="CV9" s="296" t="s">
        <v>69</v>
      </c>
      <c r="CW9" s="97" t="s">
        <v>77</v>
      </c>
      <c r="CX9" s="296" t="s">
        <v>69</v>
      </c>
      <c r="CY9" s="97" t="s">
        <v>77</v>
      </c>
      <c r="CZ9" s="296" t="s">
        <v>69</v>
      </c>
      <c r="DA9" s="97" t="s">
        <v>77</v>
      </c>
      <c r="DB9" s="296" t="s">
        <v>69</v>
      </c>
      <c r="DC9" s="97" t="s">
        <v>77</v>
      </c>
      <c r="DD9" s="296" t="s">
        <v>69</v>
      </c>
      <c r="DE9" s="97" t="s">
        <v>77</v>
      </c>
      <c r="DF9" s="296" t="s">
        <v>69</v>
      </c>
      <c r="DG9" s="97" t="s">
        <v>77</v>
      </c>
      <c r="DH9" s="296" t="s">
        <v>69</v>
      </c>
      <c r="DI9" s="97" t="s">
        <v>77</v>
      </c>
      <c r="DJ9" s="296" t="s">
        <v>69</v>
      </c>
      <c r="DK9" s="97" t="s">
        <v>77</v>
      </c>
      <c r="DL9" s="296" t="s">
        <v>69</v>
      </c>
      <c r="DM9" s="97" t="s">
        <v>77</v>
      </c>
      <c r="DN9" s="296" t="s">
        <v>69</v>
      </c>
      <c r="DO9" s="97" t="s">
        <v>77</v>
      </c>
      <c r="DP9" s="296" t="s">
        <v>69</v>
      </c>
      <c r="DQ9" s="97" t="s">
        <v>77</v>
      </c>
      <c r="DR9" s="296" t="s">
        <v>69</v>
      </c>
      <c r="DS9" s="97" t="s">
        <v>77</v>
      </c>
      <c r="DT9" s="296" t="s">
        <v>69</v>
      </c>
      <c r="DU9" s="97" t="s">
        <v>77</v>
      </c>
      <c r="DV9" s="296" t="s">
        <v>69</v>
      </c>
      <c r="DW9" s="97" t="s">
        <v>77</v>
      </c>
      <c r="DX9" s="296" t="s">
        <v>69</v>
      </c>
      <c r="DY9" s="97" t="s">
        <v>77</v>
      </c>
      <c r="DZ9" s="296" t="s">
        <v>69</v>
      </c>
      <c r="EA9" s="97" t="s">
        <v>77</v>
      </c>
      <c r="EB9" s="296" t="s">
        <v>69</v>
      </c>
      <c r="EC9" s="97" t="s">
        <v>77</v>
      </c>
      <c r="ED9" s="296" t="s">
        <v>69</v>
      </c>
      <c r="EE9" s="97" t="s">
        <v>77</v>
      </c>
      <c r="EF9" s="296" t="s">
        <v>69</v>
      </c>
      <c r="EG9" s="97" t="s">
        <v>77</v>
      </c>
      <c r="EH9" s="296" t="s">
        <v>69</v>
      </c>
      <c r="EI9" s="97" t="s">
        <v>77</v>
      </c>
      <c r="EJ9" s="296" t="s">
        <v>69</v>
      </c>
      <c r="EK9" s="97" t="s">
        <v>77</v>
      </c>
      <c r="EL9" s="296" t="s">
        <v>69</v>
      </c>
      <c r="EM9" s="97" t="s">
        <v>77</v>
      </c>
      <c r="EN9" s="296" t="s">
        <v>69</v>
      </c>
      <c r="EO9" s="97" t="s">
        <v>77</v>
      </c>
      <c r="EP9" s="296" t="s">
        <v>69</v>
      </c>
      <c r="EQ9" s="97" t="s">
        <v>77</v>
      </c>
      <c r="ER9" s="296" t="s">
        <v>69</v>
      </c>
      <c r="ES9" s="97" t="s">
        <v>77</v>
      </c>
      <c r="ET9" s="296" t="s">
        <v>69</v>
      </c>
      <c r="EU9" s="97" t="s">
        <v>77</v>
      </c>
      <c r="EV9" s="296" t="s">
        <v>69</v>
      </c>
      <c r="EW9" s="97" t="s">
        <v>77</v>
      </c>
      <c r="EX9" s="296" t="s">
        <v>69</v>
      </c>
      <c r="EY9" s="97" t="s">
        <v>77</v>
      </c>
    </row>
    <row r="10" spans="1:155">
      <c r="A10" s="294" t="s">
        <v>338</v>
      </c>
      <c r="B10" s="35">
        <v>25</v>
      </c>
      <c r="C10" s="36">
        <v>1.4</v>
      </c>
      <c r="D10" s="35">
        <v>19</v>
      </c>
      <c r="E10" s="36">
        <v>1.1000000000000001</v>
      </c>
      <c r="F10" s="35">
        <v>19</v>
      </c>
      <c r="G10" s="36">
        <v>1.1000000000000001</v>
      </c>
      <c r="H10" s="35">
        <v>20</v>
      </c>
      <c r="I10" s="36">
        <v>1.1000000000000001</v>
      </c>
      <c r="J10" s="35">
        <v>19</v>
      </c>
      <c r="K10" s="36">
        <v>1.1000000000000001</v>
      </c>
      <c r="L10" s="35">
        <v>20</v>
      </c>
      <c r="M10" s="36">
        <v>1.1000000000000001</v>
      </c>
      <c r="N10" s="35">
        <v>17</v>
      </c>
      <c r="O10" s="36">
        <v>0.9</v>
      </c>
      <c r="P10" s="35">
        <v>14</v>
      </c>
      <c r="Q10" s="36">
        <v>0.8</v>
      </c>
      <c r="R10" s="35">
        <v>15</v>
      </c>
      <c r="S10" s="36">
        <v>0.8</v>
      </c>
      <c r="T10" s="35">
        <v>14</v>
      </c>
      <c r="U10" s="36">
        <v>0.8</v>
      </c>
      <c r="V10" s="35">
        <v>16</v>
      </c>
      <c r="W10" s="36">
        <v>0.9</v>
      </c>
      <c r="X10" s="35">
        <v>13</v>
      </c>
      <c r="Y10" s="36">
        <v>0.7</v>
      </c>
      <c r="Z10" s="35">
        <v>17</v>
      </c>
      <c r="AA10" s="36">
        <v>0.9</v>
      </c>
      <c r="AB10" s="35">
        <v>25</v>
      </c>
      <c r="AC10" s="36">
        <v>1.4</v>
      </c>
      <c r="AD10" s="35">
        <v>15</v>
      </c>
      <c r="AE10" s="36">
        <v>0.8</v>
      </c>
      <c r="AF10" s="35">
        <v>14</v>
      </c>
      <c r="AG10" s="36">
        <v>0.8</v>
      </c>
      <c r="AH10" s="35">
        <v>13</v>
      </c>
      <c r="AI10" s="36">
        <v>0.7</v>
      </c>
      <c r="AJ10" s="35">
        <v>11</v>
      </c>
      <c r="AK10" s="36">
        <v>0.6</v>
      </c>
      <c r="AL10" s="35">
        <v>10</v>
      </c>
      <c r="AM10" s="36">
        <v>0.6</v>
      </c>
      <c r="AN10" s="35">
        <v>13</v>
      </c>
      <c r="AO10" s="36">
        <v>0.7</v>
      </c>
      <c r="AP10" s="35">
        <v>8</v>
      </c>
      <c r="AQ10" s="36">
        <v>0.5</v>
      </c>
      <c r="AR10" s="35">
        <v>10</v>
      </c>
      <c r="AS10" s="36">
        <v>0.6</v>
      </c>
      <c r="AT10" s="298">
        <v>14</v>
      </c>
      <c r="AU10" s="299">
        <v>0.8</v>
      </c>
      <c r="AV10" s="298">
        <v>11</v>
      </c>
      <c r="AW10" s="299">
        <v>0.6</v>
      </c>
      <c r="AX10" s="298">
        <v>6</v>
      </c>
      <c r="AY10" s="299">
        <v>0.3</v>
      </c>
      <c r="AZ10" s="298">
        <v>7</v>
      </c>
      <c r="BA10" s="299">
        <v>0.4</v>
      </c>
      <c r="BB10" s="35">
        <v>6</v>
      </c>
      <c r="BC10" s="36">
        <v>0.3</v>
      </c>
      <c r="BD10" s="298">
        <v>6</v>
      </c>
      <c r="BE10" s="299">
        <v>0.3</v>
      </c>
      <c r="BF10" s="319">
        <v>4</v>
      </c>
      <c r="BG10" s="320">
        <v>0.2</v>
      </c>
      <c r="BH10" s="319">
        <v>5</v>
      </c>
      <c r="BI10" s="320">
        <v>0.3</v>
      </c>
      <c r="BJ10" s="319">
        <v>6</v>
      </c>
      <c r="BK10" s="320">
        <v>0.3</v>
      </c>
      <c r="BL10" s="319">
        <v>11</v>
      </c>
      <c r="BM10" s="320">
        <v>0.6</v>
      </c>
      <c r="BN10" s="311">
        <v>5</v>
      </c>
      <c r="BO10" s="312">
        <v>0.3</v>
      </c>
      <c r="BP10" s="336">
        <v>9</v>
      </c>
      <c r="BQ10" s="337">
        <v>0.5</v>
      </c>
      <c r="BR10" s="319">
        <v>10</v>
      </c>
      <c r="BS10" s="320">
        <v>0.6</v>
      </c>
      <c r="BT10" s="319">
        <v>10</v>
      </c>
      <c r="BU10" s="320">
        <v>0.6</v>
      </c>
      <c r="BV10" s="319">
        <v>6</v>
      </c>
      <c r="BW10" s="320">
        <v>0.3</v>
      </c>
      <c r="BX10" s="348">
        <v>5</v>
      </c>
      <c r="BY10" s="349">
        <v>0.3</v>
      </c>
      <c r="BZ10" s="360">
        <v>5</v>
      </c>
      <c r="CA10" s="361">
        <v>0.4</v>
      </c>
      <c r="CB10" s="336">
        <v>5</v>
      </c>
      <c r="CC10" s="337">
        <v>0.4</v>
      </c>
      <c r="CD10" s="336">
        <v>5</v>
      </c>
      <c r="CE10" s="337">
        <v>0.2</v>
      </c>
      <c r="CF10" s="336">
        <v>5</v>
      </c>
      <c r="CG10" s="337">
        <v>0.3</v>
      </c>
      <c r="CH10" s="336">
        <v>5</v>
      </c>
      <c r="CI10" s="337">
        <v>0.4</v>
      </c>
      <c r="CJ10" s="336">
        <v>5</v>
      </c>
      <c r="CK10" s="337">
        <v>0.4</v>
      </c>
      <c r="CL10" s="336">
        <v>5</v>
      </c>
      <c r="CM10" s="337">
        <v>0.3</v>
      </c>
      <c r="CN10" s="336">
        <v>5</v>
      </c>
      <c r="CO10" s="337">
        <v>0.3</v>
      </c>
      <c r="CP10" s="336">
        <v>5</v>
      </c>
      <c r="CQ10" s="337">
        <v>0.2</v>
      </c>
      <c r="CR10" s="336">
        <v>5</v>
      </c>
      <c r="CS10" s="337">
        <v>0.2</v>
      </c>
      <c r="CT10" s="336">
        <v>5</v>
      </c>
      <c r="CU10" s="337">
        <v>0.2</v>
      </c>
      <c r="CV10" s="336">
        <v>0</v>
      </c>
      <c r="CW10" s="337" t="s">
        <v>312</v>
      </c>
      <c r="CX10" s="390">
        <v>5</v>
      </c>
      <c r="CY10" s="391">
        <v>0.2</v>
      </c>
      <c r="CZ10">
        <v>0</v>
      </c>
      <c r="DA10" s="400" t="s">
        <v>312</v>
      </c>
      <c r="DB10" s="399">
        <v>0</v>
      </c>
      <c r="DC10" s="400" t="s">
        <v>312</v>
      </c>
      <c r="DD10" s="402">
        <v>5</v>
      </c>
      <c r="DE10" s="400">
        <v>0.2</v>
      </c>
      <c r="DF10" s="403">
        <v>5</v>
      </c>
      <c r="DG10" s="404">
        <v>0.4</v>
      </c>
      <c r="DH10" s="403">
        <v>5</v>
      </c>
      <c r="DI10" s="404">
        <v>0.3</v>
      </c>
      <c r="DJ10" s="390">
        <v>5</v>
      </c>
      <c r="DK10" s="391">
        <v>0.4</v>
      </c>
      <c r="DL10" s="390">
        <v>5</v>
      </c>
      <c r="DM10" s="391">
        <v>0.4</v>
      </c>
      <c r="DN10" s="390">
        <v>10</v>
      </c>
      <c r="DO10" s="391">
        <v>0.5</v>
      </c>
      <c r="DP10" s="390">
        <v>10</v>
      </c>
      <c r="DQ10" s="391">
        <v>0.5</v>
      </c>
      <c r="DR10" s="390">
        <v>10</v>
      </c>
      <c r="DS10" s="391">
        <v>0.6</v>
      </c>
      <c r="DT10" s="390">
        <v>15</v>
      </c>
      <c r="DU10" s="391">
        <v>0.8</v>
      </c>
      <c r="DV10" s="390">
        <v>15</v>
      </c>
      <c r="DW10" s="391">
        <v>0.8</v>
      </c>
      <c r="DX10" s="390">
        <v>10</v>
      </c>
      <c r="DY10" s="391">
        <v>0.6</v>
      </c>
      <c r="DZ10" s="390">
        <v>10</v>
      </c>
      <c r="EA10" s="391">
        <v>0.5</v>
      </c>
      <c r="EB10" s="390">
        <v>5</v>
      </c>
      <c r="EC10" s="391">
        <v>0.4</v>
      </c>
      <c r="ED10" s="430">
        <v>10</v>
      </c>
      <c r="EE10" s="431">
        <v>0.5</v>
      </c>
      <c r="EF10" s="430">
        <v>10</v>
      </c>
      <c r="EG10" s="431">
        <v>0.5</v>
      </c>
      <c r="EH10" s="390">
        <v>10</v>
      </c>
      <c r="EI10" s="391">
        <v>0.5</v>
      </c>
      <c r="EJ10" s="444">
        <v>5</v>
      </c>
      <c r="EK10" s="445">
        <v>0.4</v>
      </c>
      <c r="EL10" s="450">
        <v>10</v>
      </c>
      <c r="EM10" s="451">
        <v>0.6</v>
      </c>
      <c r="EN10" s="457">
        <v>5</v>
      </c>
      <c r="EO10" s="458">
        <v>0.4</v>
      </c>
      <c r="EP10" s="457">
        <v>5</v>
      </c>
      <c r="EQ10" s="458">
        <v>0.4</v>
      </c>
      <c r="ER10" s="464">
        <v>5</v>
      </c>
      <c r="ES10" s="465">
        <v>0.4</v>
      </c>
      <c r="ET10" s="464">
        <v>10</v>
      </c>
      <c r="EU10" s="465">
        <v>0.5</v>
      </c>
      <c r="EV10" s="496">
        <v>10</v>
      </c>
      <c r="EW10" s="497">
        <v>0.5</v>
      </c>
      <c r="EX10" s="509">
        <v>10</v>
      </c>
      <c r="EY10" s="510">
        <v>0.5</v>
      </c>
    </row>
    <row r="11" spans="1:155">
      <c r="A11" s="294" t="s">
        <v>314</v>
      </c>
      <c r="B11" s="35">
        <v>28</v>
      </c>
      <c r="C11" s="36">
        <v>1.3</v>
      </c>
      <c r="D11" s="35">
        <v>32</v>
      </c>
      <c r="E11" s="36">
        <v>1.5</v>
      </c>
      <c r="F11" s="35">
        <v>33</v>
      </c>
      <c r="G11" s="36">
        <v>1.6</v>
      </c>
      <c r="H11" s="35">
        <v>34</v>
      </c>
      <c r="I11" s="36">
        <v>1.6</v>
      </c>
      <c r="J11" s="35">
        <v>31</v>
      </c>
      <c r="K11" s="36">
        <v>1.5</v>
      </c>
      <c r="L11" s="35">
        <v>30</v>
      </c>
      <c r="M11" s="36">
        <v>1.4</v>
      </c>
      <c r="N11" s="35">
        <v>30</v>
      </c>
      <c r="O11" s="36">
        <v>1.4</v>
      </c>
      <c r="P11" s="35">
        <v>31</v>
      </c>
      <c r="Q11" s="36">
        <v>1.5</v>
      </c>
      <c r="R11" s="35">
        <v>33</v>
      </c>
      <c r="S11" s="36">
        <v>1.6</v>
      </c>
      <c r="T11" s="35">
        <v>27</v>
      </c>
      <c r="U11" s="36">
        <v>1.3</v>
      </c>
      <c r="V11" s="35">
        <v>22</v>
      </c>
      <c r="W11" s="36">
        <v>1</v>
      </c>
      <c r="X11" s="35">
        <v>26</v>
      </c>
      <c r="Y11" s="36">
        <v>1.2</v>
      </c>
      <c r="Z11" s="35">
        <v>27</v>
      </c>
      <c r="AA11" s="36">
        <v>1.3</v>
      </c>
      <c r="AB11" s="35">
        <v>21</v>
      </c>
      <c r="AC11" s="36">
        <v>1</v>
      </c>
      <c r="AD11" s="35">
        <v>17</v>
      </c>
      <c r="AE11" s="36">
        <v>0.8</v>
      </c>
      <c r="AF11" s="35">
        <v>18</v>
      </c>
      <c r="AG11" s="36">
        <v>0.9</v>
      </c>
      <c r="AH11" s="35">
        <v>18</v>
      </c>
      <c r="AI11" s="36">
        <v>0.9</v>
      </c>
      <c r="AJ11" s="35">
        <v>14</v>
      </c>
      <c r="AK11" s="36">
        <v>0.7</v>
      </c>
      <c r="AL11" s="35">
        <v>19</v>
      </c>
      <c r="AM11" s="36">
        <v>0.9</v>
      </c>
      <c r="AN11" s="35">
        <v>12</v>
      </c>
      <c r="AO11" s="36">
        <v>0.6</v>
      </c>
      <c r="AP11" s="35">
        <v>12</v>
      </c>
      <c r="AQ11" s="36">
        <v>0.5</v>
      </c>
      <c r="AR11" s="35">
        <v>12</v>
      </c>
      <c r="AS11" s="36">
        <v>0.5</v>
      </c>
      <c r="AT11" s="298">
        <v>15</v>
      </c>
      <c r="AU11" s="299">
        <v>0.7</v>
      </c>
      <c r="AV11" s="298">
        <v>17</v>
      </c>
      <c r="AW11" s="299">
        <v>0.8</v>
      </c>
      <c r="AX11" s="298">
        <v>20</v>
      </c>
      <c r="AY11" s="299">
        <v>0.9</v>
      </c>
      <c r="AZ11" s="298">
        <v>18</v>
      </c>
      <c r="BA11" s="299">
        <v>0.8</v>
      </c>
      <c r="BB11" s="35">
        <v>17</v>
      </c>
      <c r="BC11" s="36">
        <v>0.8</v>
      </c>
      <c r="BD11" s="298">
        <v>15</v>
      </c>
      <c r="BE11" s="299">
        <v>0.7</v>
      </c>
      <c r="BF11" s="319">
        <v>18</v>
      </c>
      <c r="BG11" s="320">
        <v>0.8</v>
      </c>
      <c r="BH11" s="319">
        <v>19</v>
      </c>
      <c r="BI11" s="320">
        <v>0.9</v>
      </c>
      <c r="BJ11" s="319">
        <v>15</v>
      </c>
      <c r="BK11" s="320">
        <v>0.7</v>
      </c>
      <c r="BL11" s="319">
        <v>16</v>
      </c>
      <c r="BM11" s="320">
        <v>0.7</v>
      </c>
      <c r="BN11" s="311">
        <v>12</v>
      </c>
      <c r="BO11" s="312">
        <v>0.5</v>
      </c>
      <c r="BP11" s="336">
        <v>13</v>
      </c>
      <c r="BQ11" s="337">
        <v>0.6</v>
      </c>
      <c r="BR11" s="319">
        <v>19</v>
      </c>
      <c r="BS11" s="320">
        <v>0.9</v>
      </c>
      <c r="BT11" s="319">
        <v>16</v>
      </c>
      <c r="BU11" s="320">
        <v>0.7</v>
      </c>
      <c r="BV11" s="319">
        <v>22</v>
      </c>
      <c r="BW11" s="320">
        <v>1</v>
      </c>
      <c r="BX11" s="348">
        <v>13</v>
      </c>
      <c r="BY11" s="349">
        <v>0.6</v>
      </c>
      <c r="BZ11" s="360">
        <v>20</v>
      </c>
      <c r="CA11" s="361">
        <v>1</v>
      </c>
      <c r="CB11" s="336">
        <v>15</v>
      </c>
      <c r="CC11" s="337">
        <v>0.7</v>
      </c>
      <c r="CD11" s="336">
        <v>15</v>
      </c>
      <c r="CE11" s="337">
        <v>0.6</v>
      </c>
      <c r="CF11" s="336">
        <v>15</v>
      </c>
      <c r="CG11" s="337">
        <v>0.7</v>
      </c>
      <c r="CH11" s="336">
        <v>15</v>
      </c>
      <c r="CI11" s="337">
        <v>0.6</v>
      </c>
      <c r="CJ11" s="336">
        <v>15</v>
      </c>
      <c r="CK11" s="337">
        <v>0.6</v>
      </c>
      <c r="CL11" s="336">
        <v>15</v>
      </c>
      <c r="CM11" s="337">
        <v>0.8</v>
      </c>
      <c r="CN11" s="336">
        <v>15</v>
      </c>
      <c r="CO11" s="337">
        <v>0.6</v>
      </c>
      <c r="CP11" s="336">
        <v>15</v>
      </c>
      <c r="CQ11" s="337">
        <v>0.8</v>
      </c>
      <c r="CR11" s="336">
        <v>15</v>
      </c>
      <c r="CS11" s="337">
        <v>0.6</v>
      </c>
      <c r="CT11" s="336">
        <v>15</v>
      </c>
      <c r="CU11" s="337">
        <v>0.7</v>
      </c>
      <c r="CV11" s="336">
        <v>15</v>
      </c>
      <c r="CW11" s="337">
        <v>0.7</v>
      </c>
      <c r="CX11" s="390">
        <v>15</v>
      </c>
      <c r="CY11" s="391">
        <v>0.8</v>
      </c>
      <c r="CZ11">
        <v>15</v>
      </c>
      <c r="DA11" s="400">
        <v>0.7</v>
      </c>
      <c r="DB11" s="399">
        <v>15</v>
      </c>
      <c r="DC11" s="400">
        <v>0.8</v>
      </c>
      <c r="DD11" s="402">
        <v>20</v>
      </c>
      <c r="DE11" s="400">
        <v>0.9</v>
      </c>
      <c r="DF11" s="403">
        <v>15</v>
      </c>
      <c r="DG11" s="404">
        <v>0.6</v>
      </c>
      <c r="DH11" s="403">
        <v>10</v>
      </c>
      <c r="DI11" s="404">
        <v>0.5</v>
      </c>
      <c r="DJ11" s="390">
        <v>15</v>
      </c>
      <c r="DK11" s="391">
        <v>0.6</v>
      </c>
      <c r="DL11" s="390">
        <v>15</v>
      </c>
      <c r="DM11" s="391">
        <v>0.7</v>
      </c>
      <c r="DN11" s="390">
        <v>15</v>
      </c>
      <c r="DO11" s="391">
        <v>0.8</v>
      </c>
      <c r="DP11" s="390">
        <v>20</v>
      </c>
      <c r="DQ11" s="391">
        <v>0.9</v>
      </c>
      <c r="DR11" s="390">
        <v>20</v>
      </c>
      <c r="DS11" s="391">
        <v>1</v>
      </c>
      <c r="DT11" s="390">
        <v>30</v>
      </c>
      <c r="DU11" s="391">
        <v>1.3</v>
      </c>
      <c r="DV11" s="390">
        <v>25</v>
      </c>
      <c r="DW11" s="391">
        <v>1.3</v>
      </c>
      <c r="DX11" s="390">
        <v>25</v>
      </c>
      <c r="DY11" s="391">
        <v>1.2</v>
      </c>
      <c r="DZ11" s="390">
        <v>25</v>
      </c>
      <c r="EA11" s="391">
        <v>1.1000000000000001</v>
      </c>
      <c r="EB11" s="390">
        <v>25</v>
      </c>
      <c r="EC11" s="391">
        <v>1.2</v>
      </c>
      <c r="ED11" s="430">
        <v>25</v>
      </c>
      <c r="EE11" s="431">
        <v>1.1000000000000001</v>
      </c>
      <c r="EF11" s="430">
        <v>20</v>
      </c>
      <c r="EG11" s="431">
        <v>0.9</v>
      </c>
      <c r="EH11" s="390">
        <v>25</v>
      </c>
      <c r="EI11" s="391">
        <v>1.2</v>
      </c>
      <c r="EJ11" s="444">
        <v>20</v>
      </c>
      <c r="EK11" s="445">
        <v>0.9</v>
      </c>
      <c r="EL11" s="450">
        <v>20</v>
      </c>
      <c r="EM11" s="451">
        <v>0.9</v>
      </c>
      <c r="EN11" s="457">
        <v>20</v>
      </c>
      <c r="EO11" s="458">
        <v>1.1000000000000001</v>
      </c>
      <c r="EP11" s="457">
        <v>20</v>
      </c>
      <c r="EQ11" s="458">
        <v>1.1000000000000001</v>
      </c>
      <c r="ER11" s="464">
        <v>25</v>
      </c>
      <c r="ES11" s="465">
        <v>1.3</v>
      </c>
      <c r="ET11" s="464">
        <v>25</v>
      </c>
      <c r="EU11" s="465">
        <v>1.2</v>
      </c>
      <c r="EV11" s="496">
        <v>25</v>
      </c>
      <c r="EW11" s="497">
        <v>1.2</v>
      </c>
      <c r="EX11" s="509">
        <v>20</v>
      </c>
      <c r="EY11" s="510">
        <v>1.1000000000000001</v>
      </c>
    </row>
    <row r="12" spans="1:155">
      <c r="A12" s="294" t="s">
        <v>339</v>
      </c>
      <c r="B12" s="35">
        <v>21</v>
      </c>
      <c r="C12" s="36">
        <v>1.6</v>
      </c>
      <c r="D12" s="35">
        <v>24</v>
      </c>
      <c r="E12" s="36">
        <v>1.8</v>
      </c>
      <c r="F12" s="35">
        <v>22</v>
      </c>
      <c r="G12" s="36">
        <v>1.7</v>
      </c>
      <c r="H12" s="35">
        <v>25</v>
      </c>
      <c r="I12" s="36">
        <v>1.9</v>
      </c>
      <c r="J12" s="35">
        <v>23</v>
      </c>
      <c r="K12" s="36">
        <v>1.7</v>
      </c>
      <c r="L12" s="35">
        <v>18</v>
      </c>
      <c r="M12" s="36">
        <v>1.4</v>
      </c>
      <c r="N12" s="35">
        <v>17</v>
      </c>
      <c r="O12" s="36">
        <v>1.3</v>
      </c>
      <c r="P12" s="35">
        <v>18</v>
      </c>
      <c r="Q12" s="36">
        <v>1.4</v>
      </c>
      <c r="R12" s="35">
        <v>18</v>
      </c>
      <c r="S12" s="36">
        <v>1.4</v>
      </c>
      <c r="T12" s="35">
        <v>16</v>
      </c>
      <c r="U12" s="36">
        <v>1.2</v>
      </c>
      <c r="V12" s="35">
        <v>15</v>
      </c>
      <c r="W12" s="36">
        <v>1.1000000000000001</v>
      </c>
      <c r="X12" s="35">
        <v>15</v>
      </c>
      <c r="Y12" s="36">
        <v>1.1000000000000001</v>
      </c>
      <c r="Z12" s="35">
        <v>16</v>
      </c>
      <c r="AA12" s="36">
        <v>1.2</v>
      </c>
      <c r="AB12" s="35">
        <v>17</v>
      </c>
      <c r="AC12" s="36">
        <v>1.3</v>
      </c>
      <c r="AD12" s="35">
        <v>13</v>
      </c>
      <c r="AE12" s="36">
        <v>1</v>
      </c>
      <c r="AF12" s="35">
        <v>16</v>
      </c>
      <c r="AG12" s="36">
        <v>1.2</v>
      </c>
      <c r="AH12" s="35">
        <v>19</v>
      </c>
      <c r="AI12" s="36">
        <v>1.4</v>
      </c>
      <c r="AJ12" s="35">
        <v>18</v>
      </c>
      <c r="AK12" s="36">
        <v>1.4</v>
      </c>
      <c r="AL12" s="35">
        <v>13</v>
      </c>
      <c r="AM12" s="36">
        <v>1</v>
      </c>
      <c r="AN12" s="35">
        <v>15</v>
      </c>
      <c r="AO12" s="36">
        <v>1.1000000000000001</v>
      </c>
      <c r="AP12" s="35">
        <v>11</v>
      </c>
      <c r="AQ12" s="36">
        <v>0.9</v>
      </c>
      <c r="AR12" s="35">
        <v>9</v>
      </c>
      <c r="AS12" s="36">
        <v>0.7</v>
      </c>
      <c r="AT12" s="298">
        <v>13</v>
      </c>
      <c r="AU12" s="299">
        <v>1.1000000000000001</v>
      </c>
      <c r="AV12" s="298">
        <v>11</v>
      </c>
      <c r="AW12" s="299">
        <v>0.9</v>
      </c>
      <c r="AX12" s="298">
        <v>11</v>
      </c>
      <c r="AY12" s="299">
        <v>0.9</v>
      </c>
      <c r="AZ12" s="298">
        <v>12</v>
      </c>
      <c r="BA12" s="299">
        <v>1</v>
      </c>
      <c r="BB12" s="35">
        <v>16</v>
      </c>
      <c r="BC12" s="36">
        <v>1.3</v>
      </c>
      <c r="BD12" s="298">
        <v>10</v>
      </c>
      <c r="BE12" s="299">
        <v>0.8</v>
      </c>
      <c r="BF12" s="319">
        <v>8</v>
      </c>
      <c r="BG12" s="320">
        <v>0.7</v>
      </c>
      <c r="BH12" s="319">
        <v>10</v>
      </c>
      <c r="BI12" s="320">
        <v>0.8</v>
      </c>
      <c r="BJ12" s="319">
        <v>11</v>
      </c>
      <c r="BK12" s="320">
        <v>0.9</v>
      </c>
      <c r="BL12" s="319">
        <v>12</v>
      </c>
      <c r="BM12" s="320">
        <v>1</v>
      </c>
      <c r="BN12" s="311">
        <v>11</v>
      </c>
      <c r="BO12" s="312">
        <v>0.9</v>
      </c>
      <c r="BP12" s="336">
        <v>10</v>
      </c>
      <c r="BQ12" s="337">
        <v>0.8</v>
      </c>
      <c r="BR12" s="319">
        <v>9</v>
      </c>
      <c r="BS12" s="320">
        <v>0.8</v>
      </c>
      <c r="BT12" s="319">
        <v>13</v>
      </c>
      <c r="BU12" s="320">
        <v>1.1000000000000001</v>
      </c>
      <c r="BV12" s="319">
        <v>12</v>
      </c>
      <c r="BW12" s="320">
        <v>1</v>
      </c>
      <c r="BX12" s="348">
        <v>11</v>
      </c>
      <c r="BY12" s="349">
        <v>0.9</v>
      </c>
      <c r="BZ12" s="360">
        <v>10</v>
      </c>
      <c r="CA12" s="361">
        <v>0.8</v>
      </c>
      <c r="CB12" s="336">
        <v>5</v>
      </c>
      <c r="CC12" s="337">
        <v>0.5</v>
      </c>
      <c r="CD12" s="336">
        <v>5</v>
      </c>
      <c r="CE12" s="337">
        <v>0.5</v>
      </c>
      <c r="CF12" s="336">
        <v>5</v>
      </c>
      <c r="CG12" s="337">
        <v>0.6</v>
      </c>
      <c r="CH12" s="336">
        <v>5</v>
      </c>
      <c r="CI12" s="337">
        <v>0.5</v>
      </c>
      <c r="CJ12" s="336">
        <v>5</v>
      </c>
      <c r="CK12" s="337">
        <v>0.4</v>
      </c>
      <c r="CL12" s="336">
        <v>5</v>
      </c>
      <c r="CM12" s="337">
        <v>0.3</v>
      </c>
      <c r="CN12" s="336">
        <v>5</v>
      </c>
      <c r="CO12" s="337">
        <v>0.5</v>
      </c>
      <c r="CP12" s="336">
        <v>5</v>
      </c>
      <c r="CQ12" s="337">
        <v>0.4</v>
      </c>
      <c r="CR12" s="336">
        <v>5</v>
      </c>
      <c r="CS12" s="337">
        <v>0.3</v>
      </c>
      <c r="CT12" s="336">
        <v>5</v>
      </c>
      <c r="CU12" s="337">
        <v>0.5</v>
      </c>
      <c r="CV12" s="336">
        <v>5</v>
      </c>
      <c r="CW12" s="337">
        <v>0.5</v>
      </c>
      <c r="CX12" s="390">
        <v>5</v>
      </c>
      <c r="CY12" s="391">
        <v>0.6</v>
      </c>
      <c r="CZ12">
        <v>5</v>
      </c>
      <c r="DA12" s="400">
        <v>0.6</v>
      </c>
      <c r="DB12" s="399">
        <v>5</v>
      </c>
      <c r="DC12" s="400">
        <v>0.3</v>
      </c>
      <c r="DD12" s="402">
        <v>5</v>
      </c>
      <c r="DE12" s="400">
        <v>0.5</v>
      </c>
      <c r="DF12" s="403">
        <v>5</v>
      </c>
      <c r="DG12" s="404">
        <v>0.4</v>
      </c>
      <c r="DH12" s="403">
        <v>5</v>
      </c>
      <c r="DI12" s="404">
        <v>0.5</v>
      </c>
      <c r="DJ12" s="390">
        <v>5</v>
      </c>
      <c r="DK12" s="391">
        <v>0.4</v>
      </c>
      <c r="DL12" s="390">
        <v>5</v>
      </c>
      <c r="DM12" s="391">
        <v>0.5</v>
      </c>
      <c r="DN12" s="390">
        <v>5</v>
      </c>
      <c r="DO12" s="391">
        <v>0.4</v>
      </c>
      <c r="DP12" s="390">
        <v>5</v>
      </c>
      <c r="DQ12" s="391">
        <v>0.3</v>
      </c>
      <c r="DR12" s="390">
        <v>5</v>
      </c>
      <c r="DS12" s="391">
        <v>0.5</v>
      </c>
      <c r="DT12" s="390">
        <v>5</v>
      </c>
      <c r="DU12" s="391">
        <v>0.3</v>
      </c>
      <c r="DV12" s="390">
        <v>5</v>
      </c>
      <c r="DW12" s="391">
        <v>0.3</v>
      </c>
      <c r="DX12" s="390">
        <v>10</v>
      </c>
      <c r="DY12" s="391">
        <v>0.7</v>
      </c>
      <c r="DZ12" s="390">
        <v>5</v>
      </c>
      <c r="EA12" s="391">
        <v>0.5</v>
      </c>
      <c r="EB12" s="390">
        <v>10</v>
      </c>
      <c r="EC12" s="391">
        <v>0.9</v>
      </c>
      <c r="ED12" s="430">
        <v>10</v>
      </c>
      <c r="EE12" s="431">
        <v>1</v>
      </c>
      <c r="EF12" s="430">
        <v>15</v>
      </c>
      <c r="EG12" s="431">
        <v>1.3</v>
      </c>
      <c r="EH12" s="390">
        <v>15</v>
      </c>
      <c r="EI12" s="391">
        <v>1.1000000000000001</v>
      </c>
      <c r="EJ12" s="444">
        <v>10</v>
      </c>
      <c r="EK12" s="445">
        <v>0.8</v>
      </c>
      <c r="EL12" s="450">
        <v>10</v>
      </c>
      <c r="EM12" s="451">
        <v>0.9</v>
      </c>
      <c r="EN12" s="457">
        <v>10</v>
      </c>
      <c r="EO12" s="458">
        <v>0.9</v>
      </c>
      <c r="EP12" s="457">
        <v>15</v>
      </c>
      <c r="EQ12" s="458">
        <v>1.1000000000000001</v>
      </c>
      <c r="ER12" s="464">
        <v>15</v>
      </c>
      <c r="ES12" s="465">
        <v>1.1000000000000001</v>
      </c>
      <c r="ET12" s="464">
        <v>15</v>
      </c>
      <c r="EU12" s="465">
        <v>1.1000000000000001</v>
      </c>
      <c r="EV12" s="496">
        <v>15</v>
      </c>
      <c r="EW12" s="497">
        <v>1.1000000000000001</v>
      </c>
      <c r="EX12" s="509">
        <v>15</v>
      </c>
      <c r="EY12" s="510">
        <v>1.4</v>
      </c>
    </row>
    <row r="13" spans="1:155">
      <c r="A13" s="294" t="s">
        <v>315</v>
      </c>
      <c r="B13" s="35">
        <v>126</v>
      </c>
      <c r="C13" s="36">
        <v>2.4</v>
      </c>
      <c r="D13" s="35">
        <v>118</v>
      </c>
      <c r="E13" s="36">
        <v>2.2000000000000002</v>
      </c>
      <c r="F13" s="35">
        <v>125</v>
      </c>
      <c r="G13" s="36">
        <v>2.4</v>
      </c>
      <c r="H13" s="35">
        <v>112</v>
      </c>
      <c r="I13" s="36">
        <v>2.1</v>
      </c>
      <c r="J13" s="35">
        <v>116</v>
      </c>
      <c r="K13" s="36">
        <v>2.2000000000000002</v>
      </c>
      <c r="L13" s="35">
        <v>116</v>
      </c>
      <c r="M13" s="36">
        <v>2.2000000000000002</v>
      </c>
      <c r="N13" s="35">
        <v>127</v>
      </c>
      <c r="O13" s="36">
        <v>2.4</v>
      </c>
      <c r="P13" s="35">
        <v>124</v>
      </c>
      <c r="Q13" s="36">
        <v>2.4</v>
      </c>
      <c r="R13" s="35">
        <v>120</v>
      </c>
      <c r="S13" s="36">
        <v>2.2999999999999998</v>
      </c>
      <c r="T13" s="35">
        <v>115</v>
      </c>
      <c r="U13" s="36">
        <v>2.2000000000000002</v>
      </c>
      <c r="V13" s="35">
        <v>108</v>
      </c>
      <c r="W13" s="36">
        <v>2.1</v>
      </c>
      <c r="X13" s="35">
        <v>109</v>
      </c>
      <c r="Y13" s="36">
        <v>2.1</v>
      </c>
      <c r="Z13" s="35">
        <v>109</v>
      </c>
      <c r="AA13" s="36">
        <v>2.1</v>
      </c>
      <c r="AB13" s="35">
        <v>98</v>
      </c>
      <c r="AC13" s="36">
        <v>1.9</v>
      </c>
      <c r="AD13" s="35">
        <v>87</v>
      </c>
      <c r="AE13" s="36">
        <v>1.7</v>
      </c>
      <c r="AF13" s="35">
        <v>81</v>
      </c>
      <c r="AG13" s="36">
        <v>1.5</v>
      </c>
      <c r="AH13" s="35">
        <v>83</v>
      </c>
      <c r="AI13" s="36">
        <v>1.6</v>
      </c>
      <c r="AJ13" s="35">
        <v>75</v>
      </c>
      <c r="AK13" s="36">
        <v>1.4</v>
      </c>
      <c r="AL13" s="35">
        <v>68</v>
      </c>
      <c r="AM13" s="36">
        <v>1.3</v>
      </c>
      <c r="AN13" s="35">
        <v>71</v>
      </c>
      <c r="AO13" s="36">
        <v>1.3</v>
      </c>
      <c r="AP13" s="35">
        <v>80</v>
      </c>
      <c r="AQ13" s="36">
        <v>1.2</v>
      </c>
      <c r="AR13" s="35">
        <v>72</v>
      </c>
      <c r="AS13" s="36">
        <v>1.1000000000000001</v>
      </c>
      <c r="AT13" s="298">
        <v>66</v>
      </c>
      <c r="AU13" s="299">
        <v>1</v>
      </c>
      <c r="AV13" s="298">
        <v>62</v>
      </c>
      <c r="AW13" s="299">
        <v>1</v>
      </c>
      <c r="AX13" s="298">
        <v>65</v>
      </c>
      <c r="AY13" s="299">
        <v>1</v>
      </c>
      <c r="AZ13" s="298">
        <v>64</v>
      </c>
      <c r="BA13" s="299">
        <v>1</v>
      </c>
      <c r="BB13" s="35">
        <v>71</v>
      </c>
      <c r="BC13" s="36">
        <v>1.1000000000000001</v>
      </c>
      <c r="BD13" s="298">
        <v>68</v>
      </c>
      <c r="BE13" s="299">
        <v>1.1000000000000001</v>
      </c>
      <c r="BF13" s="319">
        <v>73</v>
      </c>
      <c r="BG13" s="320">
        <v>1.1000000000000001</v>
      </c>
      <c r="BH13" s="319">
        <v>71</v>
      </c>
      <c r="BI13" s="320">
        <v>1.1000000000000001</v>
      </c>
      <c r="BJ13" s="319">
        <v>61</v>
      </c>
      <c r="BK13" s="320">
        <v>0.9</v>
      </c>
      <c r="BL13" s="319">
        <v>49</v>
      </c>
      <c r="BM13" s="320">
        <v>0.8</v>
      </c>
      <c r="BN13" s="311">
        <v>47</v>
      </c>
      <c r="BO13" s="312">
        <v>0.7</v>
      </c>
      <c r="BP13" s="336">
        <v>47</v>
      </c>
      <c r="BQ13" s="337">
        <v>0.7</v>
      </c>
      <c r="BR13" s="319">
        <v>43</v>
      </c>
      <c r="BS13" s="320">
        <v>0.7</v>
      </c>
      <c r="BT13" s="319">
        <v>39</v>
      </c>
      <c r="BU13" s="320">
        <v>0.6</v>
      </c>
      <c r="BV13" s="319">
        <v>41</v>
      </c>
      <c r="BW13" s="320">
        <v>0.6</v>
      </c>
      <c r="BX13" s="348">
        <v>41</v>
      </c>
      <c r="BY13" s="349">
        <v>0.6</v>
      </c>
      <c r="BZ13" s="360">
        <v>55</v>
      </c>
      <c r="CA13" s="361">
        <v>0.8</v>
      </c>
      <c r="CB13" s="336">
        <v>55</v>
      </c>
      <c r="CC13" s="337">
        <v>0.8</v>
      </c>
      <c r="CD13" s="336">
        <v>45</v>
      </c>
      <c r="CE13" s="337">
        <v>0.7</v>
      </c>
      <c r="CF13" s="336">
        <v>50</v>
      </c>
      <c r="CG13" s="337">
        <v>0.7</v>
      </c>
      <c r="CH13" s="336">
        <v>50</v>
      </c>
      <c r="CI13" s="337">
        <v>0.8</v>
      </c>
      <c r="CJ13" s="336">
        <v>50</v>
      </c>
      <c r="CK13" s="337">
        <v>0.7</v>
      </c>
      <c r="CL13" s="336">
        <v>55</v>
      </c>
      <c r="CM13" s="337">
        <v>0.8</v>
      </c>
      <c r="CN13" s="336">
        <v>45</v>
      </c>
      <c r="CO13" s="337">
        <v>0.7</v>
      </c>
      <c r="CP13" s="336">
        <v>40</v>
      </c>
      <c r="CQ13" s="337">
        <v>0.6</v>
      </c>
      <c r="CR13" s="336">
        <v>50</v>
      </c>
      <c r="CS13" s="337">
        <v>0.8</v>
      </c>
      <c r="CT13" s="336">
        <v>50</v>
      </c>
      <c r="CU13" s="337">
        <v>0.8</v>
      </c>
      <c r="CV13" s="336">
        <v>55</v>
      </c>
      <c r="CW13" s="337">
        <v>0.9</v>
      </c>
      <c r="CX13" s="390">
        <v>60</v>
      </c>
      <c r="CY13" s="391">
        <v>0.9</v>
      </c>
      <c r="CZ13">
        <v>65</v>
      </c>
      <c r="DA13" s="401">
        <v>1</v>
      </c>
      <c r="DB13" s="399">
        <v>60</v>
      </c>
      <c r="DC13" s="401">
        <v>0.9</v>
      </c>
      <c r="DD13" s="402">
        <v>65</v>
      </c>
      <c r="DE13" s="401">
        <v>1</v>
      </c>
      <c r="DF13" s="403">
        <v>60</v>
      </c>
      <c r="DG13" s="404">
        <v>1</v>
      </c>
      <c r="DH13" s="403">
        <v>60</v>
      </c>
      <c r="DI13" s="404">
        <v>0.9</v>
      </c>
      <c r="DJ13" s="390">
        <v>55</v>
      </c>
      <c r="DK13" s="391">
        <v>0.8</v>
      </c>
      <c r="DL13" s="390">
        <v>60</v>
      </c>
      <c r="DM13" s="391">
        <v>0.9</v>
      </c>
      <c r="DN13" s="390">
        <v>65</v>
      </c>
      <c r="DO13" s="391">
        <v>1</v>
      </c>
      <c r="DP13" s="390">
        <v>65</v>
      </c>
      <c r="DQ13" s="391">
        <v>1.1000000000000001</v>
      </c>
      <c r="DR13" s="390">
        <v>75</v>
      </c>
      <c r="DS13" s="391">
        <v>1.1000000000000001</v>
      </c>
      <c r="DT13" s="390">
        <v>80</v>
      </c>
      <c r="DU13" s="391">
        <v>1.2</v>
      </c>
      <c r="DV13" s="390">
        <v>80</v>
      </c>
      <c r="DW13" s="391">
        <v>1.3</v>
      </c>
      <c r="DX13" s="390">
        <v>95</v>
      </c>
      <c r="DY13" s="391">
        <v>1.5</v>
      </c>
      <c r="DZ13" s="390">
        <v>95</v>
      </c>
      <c r="EA13" s="391">
        <v>1.5</v>
      </c>
      <c r="EB13" s="390">
        <v>105</v>
      </c>
      <c r="EC13" s="391">
        <v>1.7</v>
      </c>
      <c r="ED13" s="430">
        <v>110</v>
      </c>
      <c r="EE13" s="431">
        <v>1.7</v>
      </c>
      <c r="EF13" s="430">
        <v>115</v>
      </c>
      <c r="EG13" s="431">
        <v>1.8</v>
      </c>
      <c r="EH13" s="390">
        <v>120</v>
      </c>
      <c r="EI13" s="391">
        <v>1.9</v>
      </c>
      <c r="EJ13" s="444">
        <v>115</v>
      </c>
      <c r="EK13" s="445">
        <v>1.8</v>
      </c>
      <c r="EL13" s="450">
        <v>115</v>
      </c>
      <c r="EM13" s="451">
        <v>1.8</v>
      </c>
      <c r="EN13" s="457">
        <v>125</v>
      </c>
      <c r="EO13" s="458">
        <v>2</v>
      </c>
      <c r="EP13" s="457">
        <v>125</v>
      </c>
      <c r="EQ13" s="458">
        <v>2</v>
      </c>
      <c r="ER13" s="464">
        <v>125</v>
      </c>
      <c r="ES13" s="465">
        <v>2</v>
      </c>
      <c r="ET13" s="464">
        <v>135</v>
      </c>
      <c r="EU13" s="465">
        <v>2.2000000000000002</v>
      </c>
      <c r="EV13" s="496">
        <v>135</v>
      </c>
      <c r="EW13" s="497">
        <v>2.1</v>
      </c>
      <c r="EX13" s="509">
        <v>140</v>
      </c>
      <c r="EY13" s="510">
        <v>2.2000000000000002</v>
      </c>
    </row>
    <row r="14" spans="1:155">
      <c r="A14" s="294" t="s">
        <v>316</v>
      </c>
      <c r="B14" s="35">
        <v>131</v>
      </c>
      <c r="C14" s="36">
        <v>2</v>
      </c>
      <c r="D14" s="35">
        <v>131</v>
      </c>
      <c r="E14" s="36">
        <v>2</v>
      </c>
      <c r="F14" s="35">
        <v>117</v>
      </c>
      <c r="G14" s="36">
        <v>1.8</v>
      </c>
      <c r="H14" s="35">
        <v>103</v>
      </c>
      <c r="I14" s="36">
        <v>1.6</v>
      </c>
      <c r="J14" s="35">
        <v>96</v>
      </c>
      <c r="K14" s="36">
        <v>1.5</v>
      </c>
      <c r="L14" s="35">
        <v>84</v>
      </c>
      <c r="M14" s="36">
        <v>1.3</v>
      </c>
      <c r="N14" s="35">
        <v>79</v>
      </c>
      <c r="O14" s="36">
        <v>1.2</v>
      </c>
      <c r="P14" s="35">
        <v>60</v>
      </c>
      <c r="Q14" s="36">
        <v>0.9</v>
      </c>
      <c r="R14" s="35">
        <v>75</v>
      </c>
      <c r="S14" s="36">
        <v>1.1000000000000001</v>
      </c>
      <c r="T14" s="35">
        <v>71</v>
      </c>
      <c r="U14" s="36">
        <v>1.1000000000000001</v>
      </c>
      <c r="V14" s="35">
        <v>76</v>
      </c>
      <c r="W14" s="36">
        <v>1.2</v>
      </c>
      <c r="X14" s="35">
        <v>95</v>
      </c>
      <c r="Y14" s="36">
        <v>1.4</v>
      </c>
      <c r="Z14" s="35">
        <v>93</v>
      </c>
      <c r="AA14" s="36">
        <v>1.4</v>
      </c>
      <c r="AB14" s="35">
        <v>86</v>
      </c>
      <c r="AC14" s="36">
        <v>1.3</v>
      </c>
      <c r="AD14" s="35">
        <v>77</v>
      </c>
      <c r="AE14" s="36">
        <v>1.2</v>
      </c>
      <c r="AF14" s="35">
        <v>78</v>
      </c>
      <c r="AG14" s="36">
        <v>1.2</v>
      </c>
      <c r="AH14" s="35">
        <v>71</v>
      </c>
      <c r="AI14" s="36">
        <v>1.1000000000000001</v>
      </c>
      <c r="AJ14" s="35">
        <v>64</v>
      </c>
      <c r="AK14" s="36">
        <v>1</v>
      </c>
      <c r="AL14" s="35">
        <v>67</v>
      </c>
      <c r="AM14" s="36">
        <v>1</v>
      </c>
      <c r="AN14" s="35">
        <v>57</v>
      </c>
      <c r="AO14" s="36">
        <v>0.9</v>
      </c>
      <c r="AP14" s="35">
        <v>49</v>
      </c>
      <c r="AQ14" s="36">
        <v>0.7</v>
      </c>
      <c r="AR14" s="35">
        <v>55</v>
      </c>
      <c r="AS14" s="36">
        <v>0.8</v>
      </c>
      <c r="AT14" s="298">
        <v>54</v>
      </c>
      <c r="AU14" s="299">
        <v>0.8</v>
      </c>
      <c r="AV14" s="298">
        <v>63</v>
      </c>
      <c r="AW14" s="299">
        <v>0.9</v>
      </c>
      <c r="AX14" s="298">
        <v>69</v>
      </c>
      <c r="AY14" s="299">
        <v>1</v>
      </c>
      <c r="AZ14" s="298">
        <v>76</v>
      </c>
      <c r="BA14" s="299">
        <v>1.1000000000000001</v>
      </c>
      <c r="BB14" s="35">
        <v>66</v>
      </c>
      <c r="BC14" s="36">
        <v>1</v>
      </c>
      <c r="BD14" s="298">
        <v>55</v>
      </c>
      <c r="BE14" s="299">
        <v>0.8</v>
      </c>
      <c r="BF14" s="319">
        <v>52</v>
      </c>
      <c r="BG14" s="320">
        <v>0.8</v>
      </c>
      <c r="BH14" s="319">
        <v>50</v>
      </c>
      <c r="BI14" s="320">
        <v>0.8</v>
      </c>
      <c r="BJ14" s="319">
        <v>52</v>
      </c>
      <c r="BK14" s="320">
        <v>0.8</v>
      </c>
      <c r="BL14" s="319">
        <v>52</v>
      </c>
      <c r="BM14" s="320">
        <v>0.8</v>
      </c>
      <c r="BN14" s="311">
        <v>61</v>
      </c>
      <c r="BO14" s="312">
        <v>0.9</v>
      </c>
      <c r="BP14" s="336">
        <v>49</v>
      </c>
      <c r="BQ14" s="337">
        <v>0.7</v>
      </c>
      <c r="BR14" s="319">
        <v>49</v>
      </c>
      <c r="BS14" s="320">
        <v>0.7</v>
      </c>
      <c r="BT14" s="319">
        <v>53</v>
      </c>
      <c r="BU14" s="320">
        <v>0.8</v>
      </c>
      <c r="BV14" s="319">
        <v>61</v>
      </c>
      <c r="BW14" s="320">
        <v>0.9</v>
      </c>
      <c r="BX14" s="348">
        <v>66</v>
      </c>
      <c r="BY14" s="349">
        <v>1</v>
      </c>
      <c r="BZ14" s="360">
        <v>60</v>
      </c>
      <c r="CA14" s="361">
        <v>0.9</v>
      </c>
      <c r="CB14" s="336">
        <v>45</v>
      </c>
      <c r="CC14" s="337">
        <v>0.7</v>
      </c>
      <c r="CD14" s="336">
        <v>40</v>
      </c>
      <c r="CE14" s="337">
        <v>0.6</v>
      </c>
      <c r="CF14" s="336">
        <v>40</v>
      </c>
      <c r="CG14" s="337">
        <v>0.6</v>
      </c>
      <c r="CH14" s="336">
        <v>50</v>
      </c>
      <c r="CI14" s="337">
        <v>0.7</v>
      </c>
      <c r="CJ14" s="336">
        <v>50</v>
      </c>
      <c r="CK14" s="337">
        <v>0.7</v>
      </c>
      <c r="CL14" s="336">
        <v>50</v>
      </c>
      <c r="CM14" s="337">
        <v>0.8</v>
      </c>
      <c r="CN14" s="336">
        <v>50</v>
      </c>
      <c r="CO14" s="337">
        <v>0.8</v>
      </c>
      <c r="CP14" s="336">
        <v>65</v>
      </c>
      <c r="CQ14" s="337">
        <v>1</v>
      </c>
      <c r="CR14" s="336">
        <v>60</v>
      </c>
      <c r="CS14" s="337">
        <v>0.9</v>
      </c>
      <c r="CT14" s="336">
        <v>65</v>
      </c>
      <c r="CU14" s="337">
        <v>1</v>
      </c>
      <c r="CV14" s="336">
        <v>70</v>
      </c>
      <c r="CW14" s="337">
        <v>1.1000000000000001</v>
      </c>
      <c r="CX14" s="390">
        <v>70</v>
      </c>
      <c r="CY14" s="391">
        <v>1.1000000000000001</v>
      </c>
      <c r="CZ14">
        <v>70</v>
      </c>
      <c r="DA14" s="400">
        <v>1.1000000000000001</v>
      </c>
      <c r="DB14" s="399">
        <v>55</v>
      </c>
      <c r="DC14" s="400">
        <v>0.9</v>
      </c>
      <c r="DD14" s="402">
        <v>45</v>
      </c>
      <c r="DE14" s="400">
        <v>0.7</v>
      </c>
      <c r="DF14" s="403">
        <v>55</v>
      </c>
      <c r="DG14" s="404">
        <v>0.9</v>
      </c>
      <c r="DH14" s="403">
        <v>55</v>
      </c>
      <c r="DI14" s="404">
        <v>0.8</v>
      </c>
      <c r="DJ14" s="390">
        <v>60</v>
      </c>
      <c r="DK14" s="391">
        <v>0.9</v>
      </c>
      <c r="DL14" s="390">
        <v>70</v>
      </c>
      <c r="DM14" s="391">
        <v>1.1000000000000001</v>
      </c>
      <c r="DN14" s="390">
        <v>70</v>
      </c>
      <c r="DO14" s="391">
        <v>1.1000000000000001</v>
      </c>
      <c r="DP14" s="390">
        <v>80</v>
      </c>
      <c r="DQ14" s="391">
        <v>1.2</v>
      </c>
      <c r="DR14" s="390">
        <v>75</v>
      </c>
      <c r="DS14" s="391">
        <v>1.1000000000000001</v>
      </c>
      <c r="DT14" s="390">
        <v>95</v>
      </c>
      <c r="DU14" s="391">
        <v>1.5</v>
      </c>
      <c r="DV14" s="390">
        <v>100</v>
      </c>
      <c r="DW14" s="391">
        <v>1.6</v>
      </c>
      <c r="DX14" s="390">
        <v>120</v>
      </c>
      <c r="DY14" s="391">
        <v>1.9</v>
      </c>
      <c r="DZ14" s="390">
        <v>110</v>
      </c>
      <c r="EA14" s="391">
        <v>1.7</v>
      </c>
      <c r="EB14" s="390">
        <v>120</v>
      </c>
      <c r="EC14" s="391">
        <v>1.9</v>
      </c>
      <c r="ED14" s="430">
        <v>115</v>
      </c>
      <c r="EE14" s="431">
        <v>1.7</v>
      </c>
      <c r="EF14" s="430">
        <v>120</v>
      </c>
      <c r="EG14" s="431">
        <v>1.9</v>
      </c>
      <c r="EH14" s="390">
        <v>125</v>
      </c>
      <c r="EI14" s="391">
        <v>1.9</v>
      </c>
      <c r="EJ14" s="444">
        <v>125</v>
      </c>
      <c r="EK14" s="445">
        <v>1.9</v>
      </c>
      <c r="EL14" s="450">
        <v>130</v>
      </c>
      <c r="EM14" s="451">
        <v>2</v>
      </c>
      <c r="EN14" s="457">
        <v>150</v>
      </c>
      <c r="EO14" s="458">
        <v>2.2999999999999998</v>
      </c>
      <c r="EP14" s="457">
        <v>150</v>
      </c>
      <c r="EQ14" s="458">
        <v>2.2999999999999998</v>
      </c>
      <c r="ER14" s="464">
        <v>160</v>
      </c>
      <c r="ES14" s="465">
        <v>2.5</v>
      </c>
      <c r="ET14" s="464">
        <v>150</v>
      </c>
      <c r="EU14" s="465">
        <v>2.2999999999999998</v>
      </c>
      <c r="EV14" s="496">
        <v>150</v>
      </c>
      <c r="EW14" s="497">
        <v>2.2999999999999998</v>
      </c>
      <c r="EX14" s="509">
        <v>140</v>
      </c>
      <c r="EY14" s="510">
        <v>2.1</v>
      </c>
    </row>
    <row r="15" spans="1:155">
      <c r="A15" s="294" t="s">
        <v>343</v>
      </c>
      <c r="B15" s="35">
        <v>39</v>
      </c>
      <c r="C15" s="36">
        <v>1.5</v>
      </c>
      <c r="D15" s="35">
        <v>43</v>
      </c>
      <c r="E15" s="36">
        <v>1.7</v>
      </c>
      <c r="F15" s="35">
        <v>41</v>
      </c>
      <c r="G15" s="36">
        <v>1.6</v>
      </c>
      <c r="H15" s="35">
        <v>43</v>
      </c>
      <c r="I15" s="36">
        <v>1.7</v>
      </c>
      <c r="J15" s="35">
        <v>41</v>
      </c>
      <c r="K15" s="36">
        <v>1.6</v>
      </c>
      <c r="L15" s="35">
        <v>37</v>
      </c>
      <c r="M15" s="36">
        <v>1.4</v>
      </c>
      <c r="N15" s="35">
        <v>38</v>
      </c>
      <c r="O15" s="36">
        <v>1.5</v>
      </c>
      <c r="P15" s="35">
        <v>32</v>
      </c>
      <c r="Q15" s="36">
        <v>1.3</v>
      </c>
      <c r="R15" s="35">
        <v>27</v>
      </c>
      <c r="S15" s="36">
        <v>1.1000000000000001</v>
      </c>
      <c r="T15" s="35">
        <v>36</v>
      </c>
      <c r="U15" s="36">
        <v>1.4</v>
      </c>
      <c r="V15" s="35">
        <v>35</v>
      </c>
      <c r="W15" s="36">
        <v>1.4</v>
      </c>
      <c r="X15" s="35">
        <v>35</v>
      </c>
      <c r="Y15" s="36">
        <v>1.4</v>
      </c>
      <c r="Z15" s="35">
        <v>33</v>
      </c>
      <c r="AA15" s="36">
        <v>1.3</v>
      </c>
      <c r="AB15" s="35">
        <v>29</v>
      </c>
      <c r="AC15" s="36">
        <v>1.1000000000000001</v>
      </c>
      <c r="AD15" s="35">
        <v>29</v>
      </c>
      <c r="AE15" s="36">
        <v>1.1000000000000001</v>
      </c>
      <c r="AF15" s="35">
        <v>31</v>
      </c>
      <c r="AG15" s="36">
        <v>1.2</v>
      </c>
      <c r="AH15" s="35">
        <v>27</v>
      </c>
      <c r="AI15" s="36">
        <v>1.1000000000000001</v>
      </c>
      <c r="AJ15" s="35">
        <v>18</v>
      </c>
      <c r="AK15" s="36">
        <v>0.7</v>
      </c>
      <c r="AL15" s="35">
        <v>16</v>
      </c>
      <c r="AM15" s="36">
        <v>0.6</v>
      </c>
      <c r="AN15" s="35">
        <v>14</v>
      </c>
      <c r="AO15" s="36">
        <v>0.5</v>
      </c>
      <c r="AP15" s="35">
        <v>11</v>
      </c>
      <c r="AQ15" s="36">
        <v>0.4</v>
      </c>
      <c r="AR15" s="35">
        <v>17</v>
      </c>
      <c r="AS15" s="36">
        <v>0.7</v>
      </c>
      <c r="AT15" s="298">
        <v>18</v>
      </c>
      <c r="AU15" s="299">
        <v>0.7</v>
      </c>
      <c r="AV15" s="298">
        <v>20</v>
      </c>
      <c r="AW15" s="299">
        <v>0.8</v>
      </c>
      <c r="AX15" s="298">
        <v>23</v>
      </c>
      <c r="AY15" s="299">
        <v>0.9</v>
      </c>
      <c r="AZ15" s="298">
        <v>24</v>
      </c>
      <c r="BA15" s="299">
        <v>0.9</v>
      </c>
      <c r="BB15" s="35">
        <v>21</v>
      </c>
      <c r="BC15" s="36">
        <v>0.8</v>
      </c>
      <c r="BD15" s="298">
        <v>18</v>
      </c>
      <c r="BE15" s="299">
        <v>0.7</v>
      </c>
      <c r="BF15" s="319">
        <v>17</v>
      </c>
      <c r="BG15" s="320">
        <v>0.7</v>
      </c>
      <c r="BH15" s="319">
        <v>21</v>
      </c>
      <c r="BI15" s="320">
        <v>0.8</v>
      </c>
      <c r="BJ15" s="319">
        <v>20</v>
      </c>
      <c r="BK15" s="320">
        <v>0.8</v>
      </c>
      <c r="BL15" s="319">
        <v>16</v>
      </c>
      <c r="BM15" s="320">
        <v>0.6</v>
      </c>
      <c r="BN15" s="311">
        <v>13</v>
      </c>
      <c r="BO15" s="312">
        <v>0.5</v>
      </c>
      <c r="BP15" s="336">
        <v>16</v>
      </c>
      <c r="BQ15" s="337">
        <v>0.6</v>
      </c>
      <c r="BR15" s="319">
        <v>11</v>
      </c>
      <c r="BS15" s="320">
        <v>0.4</v>
      </c>
      <c r="BT15" s="319">
        <v>17</v>
      </c>
      <c r="BU15" s="320">
        <v>0.7</v>
      </c>
      <c r="BV15" s="319">
        <v>16</v>
      </c>
      <c r="BW15" s="320">
        <v>0.6</v>
      </c>
      <c r="BX15" s="348">
        <v>13</v>
      </c>
      <c r="BY15" s="349">
        <v>0.5</v>
      </c>
      <c r="BZ15" s="360">
        <v>15</v>
      </c>
      <c r="CA15" s="361">
        <v>0.5</v>
      </c>
      <c r="CB15" s="336">
        <v>15</v>
      </c>
      <c r="CC15" s="337">
        <v>0.5</v>
      </c>
      <c r="CD15" s="336">
        <v>15</v>
      </c>
      <c r="CE15" s="337">
        <v>0.6</v>
      </c>
      <c r="CF15" s="336">
        <v>15</v>
      </c>
      <c r="CG15" s="337">
        <v>0.6</v>
      </c>
      <c r="CH15" s="336">
        <v>15</v>
      </c>
      <c r="CI15" s="337">
        <v>0.6</v>
      </c>
      <c r="CJ15" s="336">
        <v>15</v>
      </c>
      <c r="CK15" s="337">
        <v>0.7</v>
      </c>
      <c r="CL15" s="336">
        <v>20</v>
      </c>
      <c r="CM15" s="337">
        <v>0.7</v>
      </c>
      <c r="CN15" s="336">
        <v>15</v>
      </c>
      <c r="CO15" s="337">
        <v>0.6</v>
      </c>
      <c r="CP15" s="336">
        <v>15</v>
      </c>
      <c r="CQ15" s="337">
        <v>0.7</v>
      </c>
      <c r="CR15" s="336">
        <v>15</v>
      </c>
      <c r="CS15" s="337">
        <v>0.7</v>
      </c>
      <c r="CT15" s="336">
        <v>15</v>
      </c>
      <c r="CU15" s="337">
        <v>0.6</v>
      </c>
      <c r="CV15" s="336">
        <v>20</v>
      </c>
      <c r="CW15" s="337">
        <v>0.7</v>
      </c>
      <c r="CX15" s="390">
        <v>20</v>
      </c>
      <c r="CY15" s="391">
        <v>0.9</v>
      </c>
      <c r="CZ15">
        <v>15</v>
      </c>
      <c r="DA15" s="400">
        <v>0.6</v>
      </c>
      <c r="DB15" s="399">
        <v>20</v>
      </c>
      <c r="DC15" s="400">
        <v>0.7</v>
      </c>
      <c r="DD15" s="402">
        <v>20</v>
      </c>
      <c r="DE15" s="400">
        <v>0.7</v>
      </c>
      <c r="DF15" s="403">
        <v>25</v>
      </c>
      <c r="DG15" s="404">
        <v>0.9</v>
      </c>
      <c r="DH15" s="403">
        <v>15</v>
      </c>
      <c r="DI15" s="404">
        <v>0.6</v>
      </c>
      <c r="DJ15" s="390">
        <v>15</v>
      </c>
      <c r="DK15" s="391">
        <v>0.6</v>
      </c>
      <c r="DL15" s="390">
        <v>15</v>
      </c>
      <c r="DM15" s="391">
        <v>0.6</v>
      </c>
      <c r="DN15" s="390">
        <v>15</v>
      </c>
      <c r="DO15" s="391">
        <v>0.6</v>
      </c>
      <c r="DP15" s="390">
        <v>15</v>
      </c>
      <c r="DQ15" s="391">
        <v>0.6</v>
      </c>
      <c r="DR15" s="390">
        <v>15</v>
      </c>
      <c r="DS15" s="391">
        <v>0.7</v>
      </c>
      <c r="DT15" s="390">
        <v>15</v>
      </c>
      <c r="DU15" s="391">
        <v>0.6</v>
      </c>
      <c r="DV15" s="390">
        <v>15</v>
      </c>
      <c r="DW15" s="391">
        <v>0.6</v>
      </c>
      <c r="DX15" s="390">
        <v>15</v>
      </c>
      <c r="DY15" s="391">
        <v>0.6</v>
      </c>
      <c r="DZ15" s="390">
        <v>20</v>
      </c>
      <c r="EA15" s="391">
        <v>0.8</v>
      </c>
      <c r="EB15" s="390">
        <v>25</v>
      </c>
      <c r="EC15" s="391">
        <v>0.9</v>
      </c>
      <c r="ED15" s="430">
        <v>25</v>
      </c>
      <c r="EE15" s="431">
        <v>1</v>
      </c>
      <c r="EF15" s="430">
        <v>25</v>
      </c>
      <c r="EG15" s="431">
        <v>1</v>
      </c>
      <c r="EH15" s="390">
        <v>25</v>
      </c>
      <c r="EI15" s="391">
        <v>0.9</v>
      </c>
      <c r="EJ15" s="444">
        <v>25</v>
      </c>
      <c r="EK15" s="445">
        <v>1</v>
      </c>
      <c r="EL15" s="450">
        <v>30</v>
      </c>
      <c r="EM15" s="451">
        <v>1.2</v>
      </c>
      <c r="EN15" s="457">
        <v>30</v>
      </c>
      <c r="EO15" s="458">
        <v>1.1000000000000001</v>
      </c>
      <c r="EP15" s="457">
        <v>25</v>
      </c>
      <c r="EQ15" s="458">
        <v>1.1000000000000001</v>
      </c>
      <c r="ER15" s="464">
        <v>30</v>
      </c>
      <c r="ES15" s="465">
        <v>1.1000000000000001</v>
      </c>
      <c r="ET15" s="464">
        <v>30</v>
      </c>
      <c r="EU15" s="465">
        <v>1.2</v>
      </c>
      <c r="EV15" s="496">
        <v>25</v>
      </c>
      <c r="EW15" s="497">
        <v>1</v>
      </c>
      <c r="EX15" s="509">
        <v>35</v>
      </c>
      <c r="EY15" s="510">
        <v>1.3</v>
      </c>
    </row>
    <row r="16" spans="1:155">
      <c r="A16" s="294" t="s">
        <v>340</v>
      </c>
      <c r="B16" s="35">
        <v>27</v>
      </c>
      <c r="C16" s="36">
        <v>1</v>
      </c>
      <c r="D16" s="35">
        <v>30</v>
      </c>
      <c r="E16" s="36">
        <v>1.1000000000000001</v>
      </c>
      <c r="F16" s="35">
        <v>32</v>
      </c>
      <c r="G16" s="36">
        <v>1.2</v>
      </c>
      <c r="H16" s="35">
        <v>37</v>
      </c>
      <c r="I16" s="36">
        <v>1.4</v>
      </c>
      <c r="J16" s="35">
        <v>28</v>
      </c>
      <c r="K16" s="36">
        <v>1</v>
      </c>
      <c r="L16" s="35">
        <v>27</v>
      </c>
      <c r="M16" s="36">
        <v>1</v>
      </c>
      <c r="N16" s="35">
        <v>30</v>
      </c>
      <c r="O16" s="36">
        <v>1.1000000000000001</v>
      </c>
      <c r="P16" s="35">
        <v>29</v>
      </c>
      <c r="Q16" s="36">
        <v>1.1000000000000001</v>
      </c>
      <c r="R16" s="35">
        <v>23</v>
      </c>
      <c r="S16" s="36">
        <v>0.9</v>
      </c>
      <c r="T16" s="35">
        <v>17</v>
      </c>
      <c r="U16" s="36">
        <v>0.6</v>
      </c>
      <c r="V16" s="35">
        <v>14</v>
      </c>
      <c r="W16" s="36">
        <v>0.5</v>
      </c>
      <c r="X16" s="35">
        <v>15</v>
      </c>
      <c r="Y16" s="36">
        <v>0.6</v>
      </c>
      <c r="Z16" s="35">
        <v>15</v>
      </c>
      <c r="AA16" s="36">
        <v>0.6</v>
      </c>
      <c r="AB16" s="35">
        <v>18</v>
      </c>
      <c r="AC16" s="36">
        <v>0.7</v>
      </c>
      <c r="AD16" s="35">
        <v>18</v>
      </c>
      <c r="AE16" s="36">
        <v>0.7</v>
      </c>
      <c r="AF16" s="35">
        <v>12</v>
      </c>
      <c r="AG16" s="36">
        <v>0.4</v>
      </c>
      <c r="AH16" s="35">
        <v>17</v>
      </c>
      <c r="AI16" s="36">
        <v>0.6</v>
      </c>
      <c r="AJ16" s="35">
        <v>19</v>
      </c>
      <c r="AK16" s="36">
        <v>0.7</v>
      </c>
      <c r="AL16" s="35">
        <v>17</v>
      </c>
      <c r="AM16" s="36">
        <v>0.6</v>
      </c>
      <c r="AN16" s="35">
        <v>15</v>
      </c>
      <c r="AO16" s="36">
        <v>0.6</v>
      </c>
      <c r="AP16" s="35">
        <v>13</v>
      </c>
      <c r="AQ16" s="36">
        <v>0.5</v>
      </c>
      <c r="AR16" s="35">
        <v>9</v>
      </c>
      <c r="AS16" s="36">
        <v>0.3</v>
      </c>
      <c r="AT16" s="298">
        <v>12</v>
      </c>
      <c r="AU16" s="299">
        <v>0.5</v>
      </c>
      <c r="AV16" s="298">
        <v>11</v>
      </c>
      <c r="AW16" s="299">
        <v>0.4</v>
      </c>
      <c r="AX16" s="298">
        <v>10</v>
      </c>
      <c r="AY16" s="299">
        <v>0.4</v>
      </c>
      <c r="AZ16" s="298">
        <v>17</v>
      </c>
      <c r="BA16" s="299">
        <v>0.6</v>
      </c>
      <c r="BB16" s="35">
        <v>15</v>
      </c>
      <c r="BC16" s="36">
        <v>0.6</v>
      </c>
      <c r="BD16" s="298">
        <v>15</v>
      </c>
      <c r="BE16" s="299">
        <v>0.6</v>
      </c>
      <c r="BF16" s="319">
        <v>15</v>
      </c>
      <c r="BG16" s="320">
        <v>0.6</v>
      </c>
      <c r="BH16" s="319">
        <v>10</v>
      </c>
      <c r="BI16" s="320">
        <v>0.4</v>
      </c>
      <c r="BJ16" s="319">
        <v>10</v>
      </c>
      <c r="BK16" s="320">
        <v>0.4</v>
      </c>
      <c r="BL16" s="319">
        <v>9</v>
      </c>
      <c r="BM16" s="320">
        <v>0.3</v>
      </c>
      <c r="BN16" s="311">
        <v>10</v>
      </c>
      <c r="BO16" s="312">
        <v>0.4</v>
      </c>
      <c r="BP16" s="336">
        <v>11</v>
      </c>
      <c r="BQ16" s="337">
        <v>0.4</v>
      </c>
      <c r="BR16" s="319">
        <v>8</v>
      </c>
      <c r="BS16" s="320">
        <v>0.3</v>
      </c>
      <c r="BT16" s="319">
        <v>7</v>
      </c>
      <c r="BU16" s="320">
        <v>0.3</v>
      </c>
      <c r="BV16" s="319">
        <v>7</v>
      </c>
      <c r="BW16" s="320">
        <v>0.3</v>
      </c>
      <c r="BX16" s="348">
        <v>7</v>
      </c>
      <c r="BY16" s="349">
        <v>0.3</v>
      </c>
      <c r="BZ16" s="360">
        <v>10</v>
      </c>
      <c r="CA16" s="361">
        <v>0.4</v>
      </c>
      <c r="CB16" s="336">
        <v>15</v>
      </c>
      <c r="CC16" s="337">
        <v>0.5</v>
      </c>
      <c r="CD16" s="336">
        <v>15</v>
      </c>
      <c r="CE16" s="337">
        <v>0.5</v>
      </c>
      <c r="CF16" s="336">
        <v>20</v>
      </c>
      <c r="CG16" s="337">
        <v>0.7</v>
      </c>
      <c r="CH16" s="336">
        <v>15</v>
      </c>
      <c r="CI16" s="337">
        <v>0.6</v>
      </c>
      <c r="CJ16" s="336">
        <v>15</v>
      </c>
      <c r="CK16" s="337">
        <v>0.6</v>
      </c>
      <c r="CL16" s="336">
        <v>15</v>
      </c>
      <c r="CM16" s="337">
        <v>0.6</v>
      </c>
      <c r="CN16" s="336">
        <v>20</v>
      </c>
      <c r="CO16" s="337">
        <v>0.7</v>
      </c>
      <c r="CP16" s="336">
        <v>20</v>
      </c>
      <c r="CQ16" s="337">
        <v>0.8</v>
      </c>
      <c r="CR16" s="336">
        <v>20</v>
      </c>
      <c r="CS16" s="337">
        <v>0.7</v>
      </c>
      <c r="CT16" s="336">
        <v>25</v>
      </c>
      <c r="CU16" s="337">
        <v>0.9</v>
      </c>
      <c r="CV16" s="336">
        <v>25</v>
      </c>
      <c r="CW16" s="337">
        <v>0.9</v>
      </c>
      <c r="CX16" s="390">
        <v>20</v>
      </c>
      <c r="CY16" s="391">
        <v>0.8</v>
      </c>
      <c r="CZ16">
        <v>20</v>
      </c>
      <c r="DA16" s="400">
        <v>0.7</v>
      </c>
      <c r="DB16" s="399">
        <v>15</v>
      </c>
      <c r="DC16" s="400">
        <v>0.5</v>
      </c>
      <c r="DD16" s="402">
        <v>10</v>
      </c>
      <c r="DE16" s="400">
        <v>0.5</v>
      </c>
      <c r="DF16" s="403">
        <v>15</v>
      </c>
      <c r="DG16" s="404">
        <v>0.6</v>
      </c>
      <c r="DH16" s="403">
        <v>10</v>
      </c>
      <c r="DI16" s="404">
        <v>0.5</v>
      </c>
      <c r="DJ16" s="390">
        <v>10</v>
      </c>
      <c r="DK16" s="391">
        <v>0.4</v>
      </c>
      <c r="DL16" s="390">
        <v>10</v>
      </c>
      <c r="DM16" s="391">
        <v>0.5</v>
      </c>
      <c r="DN16" s="390">
        <v>15</v>
      </c>
      <c r="DO16" s="391">
        <v>0.6</v>
      </c>
      <c r="DP16" s="390">
        <v>20</v>
      </c>
      <c r="DQ16" s="391">
        <v>0.7</v>
      </c>
      <c r="DR16" s="390">
        <v>20</v>
      </c>
      <c r="DS16" s="391">
        <v>0.7</v>
      </c>
      <c r="DT16" s="390">
        <v>20</v>
      </c>
      <c r="DU16" s="391">
        <v>0.8</v>
      </c>
      <c r="DV16" s="390">
        <v>30</v>
      </c>
      <c r="DW16" s="391">
        <v>1.1000000000000001</v>
      </c>
      <c r="DX16" s="390">
        <v>35</v>
      </c>
      <c r="DY16" s="391">
        <v>1.3</v>
      </c>
      <c r="DZ16" s="390">
        <v>30</v>
      </c>
      <c r="EA16" s="391">
        <v>1.1000000000000001</v>
      </c>
      <c r="EB16" s="390">
        <v>30</v>
      </c>
      <c r="EC16" s="391">
        <v>1.1000000000000001</v>
      </c>
      <c r="ED16" s="430">
        <v>25</v>
      </c>
      <c r="EE16" s="431">
        <v>1</v>
      </c>
      <c r="EF16" s="430">
        <v>25</v>
      </c>
      <c r="EG16" s="431">
        <v>0.9</v>
      </c>
      <c r="EH16" s="390">
        <v>20</v>
      </c>
      <c r="EI16" s="391">
        <v>0.8</v>
      </c>
      <c r="EJ16" s="444">
        <v>20</v>
      </c>
      <c r="EK16" s="445">
        <v>0.8</v>
      </c>
      <c r="EL16" s="450">
        <v>25</v>
      </c>
      <c r="EM16" s="451">
        <v>0.9</v>
      </c>
      <c r="EN16" s="457">
        <v>30</v>
      </c>
      <c r="EO16" s="458">
        <v>1</v>
      </c>
      <c r="EP16" s="457">
        <v>35</v>
      </c>
      <c r="EQ16" s="458">
        <v>1.2</v>
      </c>
      <c r="ER16" s="464">
        <v>35</v>
      </c>
      <c r="ES16" s="465">
        <v>1.3</v>
      </c>
      <c r="ET16" s="464">
        <v>35</v>
      </c>
      <c r="EU16" s="465">
        <v>1.3</v>
      </c>
      <c r="EV16" s="496">
        <v>30</v>
      </c>
      <c r="EW16" s="497">
        <v>1.2</v>
      </c>
      <c r="EX16" s="509">
        <v>30</v>
      </c>
      <c r="EY16" s="510">
        <v>1.2</v>
      </c>
    </row>
    <row r="17" spans="1:155">
      <c r="A17" s="294" t="s">
        <v>317</v>
      </c>
      <c r="B17" s="35">
        <v>62</v>
      </c>
      <c r="C17" s="36">
        <v>2</v>
      </c>
      <c r="D17" s="35">
        <v>60</v>
      </c>
      <c r="E17" s="36">
        <v>2</v>
      </c>
      <c r="F17" s="35">
        <v>46</v>
      </c>
      <c r="G17" s="36">
        <v>1.5</v>
      </c>
      <c r="H17" s="35">
        <v>45</v>
      </c>
      <c r="I17" s="36">
        <v>1.5</v>
      </c>
      <c r="J17" s="35">
        <v>45</v>
      </c>
      <c r="K17" s="36">
        <v>1.5</v>
      </c>
      <c r="L17" s="35">
        <v>42</v>
      </c>
      <c r="M17" s="36">
        <v>1.4</v>
      </c>
      <c r="N17" s="35">
        <v>42</v>
      </c>
      <c r="O17" s="36">
        <v>1.4</v>
      </c>
      <c r="P17" s="35">
        <v>34</v>
      </c>
      <c r="Q17" s="36">
        <v>1.1000000000000001</v>
      </c>
      <c r="R17" s="35">
        <v>27</v>
      </c>
      <c r="S17" s="36">
        <v>0.9</v>
      </c>
      <c r="T17" s="35">
        <v>28</v>
      </c>
      <c r="U17" s="36">
        <v>0.9</v>
      </c>
      <c r="V17" s="35">
        <v>36</v>
      </c>
      <c r="W17" s="36">
        <v>1.2</v>
      </c>
      <c r="X17" s="35">
        <v>35</v>
      </c>
      <c r="Y17" s="36">
        <v>1.1000000000000001</v>
      </c>
      <c r="Z17" s="35">
        <v>34</v>
      </c>
      <c r="AA17" s="36">
        <v>1.1000000000000001</v>
      </c>
      <c r="AB17" s="35">
        <v>39</v>
      </c>
      <c r="AC17" s="36">
        <v>1.3</v>
      </c>
      <c r="AD17" s="35">
        <v>36</v>
      </c>
      <c r="AE17" s="36">
        <v>1.2</v>
      </c>
      <c r="AF17" s="35">
        <v>36</v>
      </c>
      <c r="AG17" s="36">
        <v>1.2</v>
      </c>
      <c r="AH17" s="35">
        <v>33</v>
      </c>
      <c r="AI17" s="36">
        <v>1.1000000000000001</v>
      </c>
      <c r="AJ17" s="35">
        <v>31</v>
      </c>
      <c r="AK17" s="36">
        <v>1</v>
      </c>
      <c r="AL17" s="35">
        <v>23</v>
      </c>
      <c r="AM17" s="36">
        <v>0.8</v>
      </c>
      <c r="AN17" s="35">
        <v>24</v>
      </c>
      <c r="AO17" s="36">
        <v>0.8</v>
      </c>
      <c r="AP17" s="35">
        <v>23</v>
      </c>
      <c r="AQ17" s="36">
        <v>0.7</v>
      </c>
      <c r="AR17" s="35">
        <v>20</v>
      </c>
      <c r="AS17" s="36">
        <v>0.6</v>
      </c>
      <c r="AT17" s="298">
        <v>21</v>
      </c>
      <c r="AU17" s="299">
        <v>0.7</v>
      </c>
      <c r="AV17" s="298">
        <v>22</v>
      </c>
      <c r="AW17" s="299">
        <v>0.7</v>
      </c>
      <c r="AX17" s="298">
        <v>30</v>
      </c>
      <c r="AY17" s="299">
        <v>1</v>
      </c>
      <c r="AZ17" s="298">
        <v>33</v>
      </c>
      <c r="BA17" s="299">
        <v>1</v>
      </c>
      <c r="BB17" s="35">
        <v>30</v>
      </c>
      <c r="BC17" s="36">
        <v>1</v>
      </c>
      <c r="BD17" s="298">
        <v>26</v>
      </c>
      <c r="BE17" s="299">
        <v>0.8</v>
      </c>
      <c r="BF17" s="319">
        <v>16</v>
      </c>
      <c r="BG17" s="320">
        <v>0.5</v>
      </c>
      <c r="BH17" s="319">
        <v>15</v>
      </c>
      <c r="BI17" s="320">
        <v>0.5</v>
      </c>
      <c r="BJ17" s="319">
        <v>20</v>
      </c>
      <c r="BK17" s="320">
        <v>0.6</v>
      </c>
      <c r="BL17" s="319">
        <v>19</v>
      </c>
      <c r="BM17" s="320">
        <v>0.6</v>
      </c>
      <c r="BN17" s="311">
        <v>21</v>
      </c>
      <c r="BO17" s="312">
        <v>0.7</v>
      </c>
      <c r="BP17" s="336">
        <v>25</v>
      </c>
      <c r="BQ17" s="337">
        <v>0.8</v>
      </c>
      <c r="BR17" s="319">
        <v>24</v>
      </c>
      <c r="BS17" s="320">
        <v>0.8</v>
      </c>
      <c r="BT17" s="319">
        <v>26</v>
      </c>
      <c r="BU17" s="320">
        <v>0.8</v>
      </c>
      <c r="BV17" s="319">
        <v>27</v>
      </c>
      <c r="BW17" s="320">
        <v>0.9</v>
      </c>
      <c r="BX17" s="348">
        <v>27</v>
      </c>
      <c r="BY17" s="349">
        <v>0.9</v>
      </c>
      <c r="BZ17" s="360">
        <v>25</v>
      </c>
      <c r="CA17" s="361">
        <v>0.8</v>
      </c>
      <c r="CB17" s="336">
        <v>20</v>
      </c>
      <c r="CC17" s="337">
        <v>0.6</v>
      </c>
      <c r="CD17" s="336">
        <v>20</v>
      </c>
      <c r="CE17" s="337">
        <v>0.6</v>
      </c>
      <c r="CF17" s="336">
        <v>20</v>
      </c>
      <c r="CG17" s="337">
        <v>0.6</v>
      </c>
      <c r="CH17" s="336">
        <v>20</v>
      </c>
      <c r="CI17" s="337">
        <v>0.6</v>
      </c>
      <c r="CJ17" s="336">
        <v>15</v>
      </c>
      <c r="CK17" s="337">
        <v>0.5</v>
      </c>
      <c r="CL17" s="336">
        <v>15</v>
      </c>
      <c r="CM17" s="337">
        <v>0.5</v>
      </c>
      <c r="CN17" s="336">
        <v>20</v>
      </c>
      <c r="CO17" s="337">
        <v>0.6</v>
      </c>
      <c r="CP17" s="336">
        <v>25</v>
      </c>
      <c r="CQ17" s="337">
        <v>0.7</v>
      </c>
      <c r="CR17" s="336">
        <v>25</v>
      </c>
      <c r="CS17" s="337">
        <v>0.8</v>
      </c>
      <c r="CT17" s="336">
        <v>25</v>
      </c>
      <c r="CU17" s="337">
        <v>0.8</v>
      </c>
      <c r="CV17" s="336">
        <v>25</v>
      </c>
      <c r="CW17" s="337">
        <v>0.8</v>
      </c>
      <c r="CX17" s="390">
        <v>25</v>
      </c>
      <c r="CY17" s="391">
        <v>0.8</v>
      </c>
      <c r="CZ17">
        <v>20</v>
      </c>
      <c r="DA17" s="400">
        <v>0.7</v>
      </c>
      <c r="DB17" s="399">
        <v>20</v>
      </c>
      <c r="DC17" s="400">
        <v>0.7</v>
      </c>
      <c r="DD17" s="402">
        <v>20</v>
      </c>
      <c r="DE17" s="400">
        <v>0.7</v>
      </c>
      <c r="DF17" s="403">
        <v>25</v>
      </c>
      <c r="DG17" s="404">
        <v>0.8</v>
      </c>
      <c r="DH17" s="403">
        <v>20</v>
      </c>
      <c r="DI17" s="404">
        <v>0.7</v>
      </c>
      <c r="DJ17" s="390">
        <v>20</v>
      </c>
      <c r="DK17" s="391">
        <v>0.7</v>
      </c>
      <c r="DL17" s="390">
        <v>20</v>
      </c>
      <c r="DM17" s="391">
        <v>0.7</v>
      </c>
      <c r="DN17" s="390">
        <v>20</v>
      </c>
      <c r="DO17" s="391">
        <v>0.6</v>
      </c>
      <c r="DP17" s="390">
        <v>20</v>
      </c>
      <c r="DQ17" s="391">
        <v>0.6</v>
      </c>
      <c r="DR17" s="390">
        <v>25</v>
      </c>
      <c r="DS17" s="391">
        <v>0.7</v>
      </c>
      <c r="DT17" s="390">
        <v>25</v>
      </c>
      <c r="DU17" s="391">
        <v>0.7</v>
      </c>
      <c r="DV17" s="390">
        <v>35</v>
      </c>
      <c r="DW17" s="391">
        <v>1.1000000000000001</v>
      </c>
      <c r="DX17" s="390">
        <v>45</v>
      </c>
      <c r="DY17" s="391">
        <v>1.4</v>
      </c>
      <c r="DZ17" s="390">
        <v>45</v>
      </c>
      <c r="EA17" s="391">
        <v>1.4</v>
      </c>
      <c r="EB17" s="390">
        <v>45</v>
      </c>
      <c r="EC17" s="391">
        <v>1.4</v>
      </c>
      <c r="ED17" s="430">
        <v>45</v>
      </c>
      <c r="EE17" s="431">
        <v>1.4</v>
      </c>
      <c r="EF17" s="430">
        <v>45</v>
      </c>
      <c r="EG17" s="431">
        <v>1.4</v>
      </c>
      <c r="EH17" s="390">
        <v>40</v>
      </c>
      <c r="EI17" s="391">
        <v>1.3</v>
      </c>
      <c r="EJ17" s="444">
        <v>45</v>
      </c>
      <c r="EK17" s="445">
        <v>1.3</v>
      </c>
      <c r="EL17" s="450">
        <v>45</v>
      </c>
      <c r="EM17" s="451">
        <v>1.3</v>
      </c>
      <c r="EN17" s="457">
        <v>45</v>
      </c>
      <c r="EO17" s="458">
        <v>1.4</v>
      </c>
      <c r="EP17" s="457">
        <v>45</v>
      </c>
      <c r="EQ17" s="458">
        <v>1.3</v>
      </c>
      <c r="ER17" s="464">
        <v>40</v>
      </c>
      <c r="ES17" s="465">
        <v>1.2</v>
      </c>
      <c r="ET17" s="464">
        <v>45</v>
      </c>
      <c r="EU17" s="465">
        <v>1.4</v>
      </c>
      <c r="EV17" s="496">
        <v>40</v>
      </c>
      <c r="EW17" s="497">
        <v>1.3</v>
      </c>
      <c r="EX17" s="509">
        <v>40</v>
      </c>
      <c r="EY17" s="510">
        <v>1.3</v>
      </c>
    </row>
    <row r="18" spans="1:155">
      <c r="A18" s="294" t="s">
        <v>318</v>
      </c>
      <c r="B18" s="35">
        <v>425</v>
      </c>
      <c r="C18" s="36">
        <v>2.1</v>
      </c>
      <c r="D18" s="35">
        <v>423</v>
      </c>
      <c r="E18" s="36">
        <v>2.1</v>
      </c>
      <c r="F18" s="35">
        <v>408</v>
      </c>
      <c r="G18" s="36">
        <v>2</v>
      </c>
      <c r="H18" s="35">
        <v>396</v>
      </c>
      <c r="I18" s="36">
        <v>2</v>
      </c>
      <c r="J18" s="35">
        <v>398</v>
      </c>
      <c r="K18" s="36">
        <v>2</v>
      </c>
      <c r="L18" s="35">
        <v>358</v>
      </c>
      <c r="M18" s="36">
        <v>1.8</v>
      </c>
      <c r="N18" s="35">
        <v>359</v>
      </c>
      <c r="O18" s="36">
        <v>1.8</v>
      </c>
      <c r="P18" s="35">
        <v>348</v>
      </c>
      <c r="Q18" s="36">
        <v>1.7</v>
      </c>
      <c r="R18" s="35">
        <v>318</v>
      </c>
      <c r="S18" s="36">
        <v>1.6</v>
      </c>
      <c r="T18" s="35">
        <v>321</v>
      </c>
      <c r="U18" s="36">
        <v>1.6</v>
      </c>
      <c r="V18" s="35">
        <v>326</v>
      </c>
      <c r="W18" s="36">
        <v>1.6</v>
      </c>
      <c r="X18" s="35">
        <v>362</v>
      </c>
      <c r="Y18" s="36">
        <v>1.8</v>
      </c>
      <c r="Z18" s="35">
        <v>359</v>
      </c>
      <c r="AA18" s="36">
        <v>1.8</v>
      </c>
      <c r="AB18" s="35">
        <v>354</v>
      </c>
      <c r="AC18" s="36">
        <v>1.8</v>
      </c>
      <c r="AD18" s="35">
        <v>355</v>
      </c>
      <c r="AE18" s="36">
        <v>1.8</v>
      </c>
      <c r="AF18" s="35">
        <v>338</v>
      </c>
      <c r="AG18" s="36">
        <v>1.7</v>
      </c>
      <c r="AH18" s="35">
        <v>317</v>
      </c>
      <c r="AI18" s="36">
        <v>1.6</v>
      </c>
      <c r="AJ18" s="35">
        <v>269</v>
      </c>
      <c r="AK18" s="36">
        <v>1.3</v>
      </c>
      <c r="AL18" s="35">
        <v>246</v>
      </c>
      <c r="AM18" s="36">
        <v>1.2</v>
      </c>
      <c r="AN18" s="35">
        <v>226</v>
      </c>
      <c r="AO18" s="36">
        <v>1.1000000000000001</v>
      </c>
      <c r="AP18" s="35">
        <v>225</v>
      </c>
      <c r="AQ18" s="36">
        <v>1.1000000000000001</v>
      </c>
      <c r="AR18" s="35">
        <v>224</v>
      </c>
      <c r="AS18" s="36">
        <v>1.1000000000000001</v>
      </c>
      <c r="AT18" s="298">
        <v>217</v>
      </c>
      <c r="AU18" s="299">
        <v>1.1000000000000001</v>
      </c>
      <c r="AV18" s="298">
        <v>223</v>
      </c>
      <c r="AW18" s="299">
        <v>1.1000000000000001</v>
      </c>
      <c r="AX18" s="298">
        <v>232</v>
      </c>
      <c r="AY18" s="299">
        <v>1.2</v>
      </c>
      <c r="AZ18" s="298">
        <v>229</v>
      </c>
      <c r="BA18" s="299">
        <v>1.1000000000000001</v>
      </c>
      <c r="BB18" s="35">
        <v>224</v>
      </c>
      <c r="BC18" s="36">
        <v>1.1000000000000001</v>
      </c>
      <c r="BD18" s="298">
        <v>210</v>
      </c>
      <c r="BE18" s="299">
        <v>1</v>
      </c>
      <c r="BF18" s="319">
        <v>185</v>
      </c>
      <c r="BG18" s="320">
        <v>0.9</v>
      </c>
      <c r="BH18" s="319">
        <v>179</v>
      </c>
      <c r="BI18" s="320">
        <v>0.9</v>
      </c>
      <c r="BJ18" s="319">
        <v>166</v>
      </c>
      <c r="BK18" s="320">
        <v>0.8</v>
      </c>
      <c r="BL18" s="319">
        <v>159</v>
      </c>
      <c r="BM18" s="320">
        <v>0.8</v>
      </c>
      <c r="BN18" s="311">
        <v>146</v>
      </c>
      <c r="BO18" s="312">
        <v>0.7</v>
      </c>
      <c r="BP18" s="336">
        <v>149</v>
      </c>
      <c r="BQ18" s="337">
        <v>0.7</v>
      </c>
      <c r="BR18" s="319">
        <v>159</v>
      </c>
      <c r="BS18" s="320">
        <v>0.8</v>
      </c>
      <c r="BT18" s="319">
        <v>162</v>
      </c>
      <c r="BU18" s="320">
        <v>0.8</v>
      </c>
      <c r="BV18" s="319">
        <v>172</v>
      </c>
      <c r="BW18" s="320">
        <v>0.9</v>
      </c>
      <c r="BX18" s="348">
        <v>174</v>
      </c>
      <c r="BY18" s="349">
        <v>0.9</v>
      </c>
      <c r="BZ18" s="360">
        <v>205</v>
      </c>
      <c r="CA18" s="361">
        <v>1</v>
      </c>
      <c r="CB18" s="336">
        <v>200</v>
      </c>
      <c r="CC18" s="337">
        <v>1</v>
      </c>
      <c r="CD18" s="336">
        <v>200</v>
      </c>
      <c r="CE18" s="337">
        <v>1</v>
      </c>
      <c r="CF18" s="336">
        <v>185</v>
      </c>
      <c r="CG18" s="337">
        <v>0.9</v>
      </c>
      <c r="CH18" s="336">
        <v>185</v>
      </c>
      <c r="CI18" s="337">
        <v>0.9</v>
      </c>
      <c r="CJ18" s="336">
        <v>195</v>
      </c>
      <c r="CK18" s="337">
        <v>1</v>
      </c>
      <c r="CL18" s="336">
        <v>215</v>
      </c>
      <c r="CM18" s="337">
        <v>1.1000000000000001</v>
      </c>
      <c r="CN18" s="336">
        <v>200</v>
      </c>
      <c r="CO18" s="337">
        <v>1</v>
      </c>
      <c r="CP18" s="336">
        <v>210</v>
      </c>
      <c r="CQ18" s="337">
        <v>1</v>
      </c>
      <c r="CR18" s="336">
        <v>210</v>
      </c>
      <c r="CS18" s="337">
        <v>1</v>
      </c>
      <c r="CT18" s="336">
        <v>205</v>
      </c>
      <c r="CU18" s="337">
        <v>1</v>
      </c>
      <c r="CV18" s="336">
        <v>220</v>
      </c>
      <c r="CW18" s="337">
        <v>1.1000000000000001</v>
      </c>
      <c r="CX18" s="390">
        <v>220</v>
      </c>
      <c r="CY18" s="391">
        <v>1.1000000000000001</v>
      </c>
      <c r="CZ18">
        <v>225</v>
      </c>
      <c r="DA18" s="400">
        <v>1.1000000000000001</v>
      </c>
      <c r="DB18" s="399">
        <v>220</v>
      </c>
      <c r="DC18" s="400">
        <v>1.1000000000000001</v>
      </c>
      <c r="DD18" s="402">
        <v>240</v>
      </c>
      <c r="DE18" s="400">
        <v>1.2</v>
      </c>
      <c r="DF18" s="403">
        <v>245</v>
      </c>
      <c r="DG18" s="404">
        <v>1.2</v>
      </c>
      <c r="DH18" s="403">
        <v>220</v>
      </c>
      <c r="DI18" s="404">
        <v>1.1000000000000001</v>
      </c>
      <c r="DJ18" s="390">
        <v>210</v>
      </c>
      <c r="DK18" s="391">
        <v>1</v>
      </c>
      <c r="DL18" s="390">
        <v>210</v>
      </c>
      <c r="DM18" s="391">
        <v>1</v>
      </c>
      <c r="DN18" s="390">
        <v>215</v>
      </c>
      <c r="DO18" s="391">
        <v>1.1000000000000001</v>
      </c>
      <c r="DP18" s="390">
        <v>225</v>
      </c>
      <c r="DQ18" s="391">
        <v>1.1000000000000001</v>
      </c>
      <c r="DR18" s="390">
        <v>220</v>
      </c>
      <c r="DS18" s="391">
        <v>1.1000000000000001</v>
      </c>
      <c r="DT18" s="390">
        <v>220</v>
      </c>
      <c r="DU18" s="391">
        <v>1.1000000000000001</v>
      </c>
      <c r="DV18" s="390">
        <v>235</v>
      </c>
      <c r="DW18" s="391">
        <v>1.2</v>
      </c>
      <c r="DX18" s="390">
        <v>280</v>
      </c>
      <c r="DY18" s="391">
        <v>1.4</v>
      </c>
      <c r="DZ18" s="390">
        <v>270</v>
      </c>
      <c r="EA18" s="391">
        <v>1.3</v>
      </c>
      <c r="EB18" s="390">
        <v>285</v>
      </c>
      <c r="EC18" s="391">
        <v>1.4</v>
      </c>
      <c r="ED18" s="430">
        <v>300</v>
      </c>
      <c r="EE18" s="431">
        <v>1.5</v>
      </c>
      <c r="EF18" s="430">
        <v>305</v>
      </c>
      <c r="EG18" s="431">
        <v>1.5</v>
      </c>
      <c r="EH18" s="390">
        <v>320</v>
      </c>
      <c r="EI18" s="391">
        <v>1.6</v>
      </c>
      <c r="EJ18" s="444">
        <v>330</v>
      </c>
      <c r="EK18" s="445">
        <v>1.6</v>
      </c>
      <c r="EL18" s="450">
        <v>340</v>
      </c>
      <c r="EM18" s="451">
        <v>1.7</v>
      </c>
      <c r="EN18" s="457">
        <v>340</v>
      </c>
      <c r="EO18" s="458">
        <v>1.7</v>
      </c>
      <c r="EP18" s="457">
        <v>370</v>
      </c>
      <c r="EQ18" s="458">
        <v>1.8</v>
      </c>
      <c r="ER18" s="464">
        <v>385</v>
      </c>
      <c r="ES18" s="465">
        <v>1.9</v>
      </c>
      <c r="ET18" s="464">
        <v>380</v>
      </c>
      <c r="EU18" s="465">
        <v>1.9</v>
      </c>
      <c r="EV18" s="496">
        <v>385</v>
      </c>
      <c r="EW18" s="497">
        <v>1.9</v>
      </c>
      <c r="EX18" s="509">
        <v>380</v>
      </c>
      <c r="EY18" s="510">
        <v>1.9</v>
      </c>
    </row>
    <row r="19" spans="1:155">
      <c r="A19" s="294" t="s">
        <v>319</v>
      </c>
      <c r="B19" s="35">
        <v>34</v>
      </c>
      <c r="C19" s="36">
        <v>0.8</v>
      </c>
      <c r="D19" s="35">
        <v>38</v>
      </c>
      <c r="E19" s="36">
        <v>0.9</v>
      </c>
      <c r="F19" s="35">
        <v>35</v>
      </c>
      <c r="G19" s="36">
        <v>0.8</v>
      </c>
      <c r="H19" s="35">
        <v>48</v>
      </c>
      <c r="I19" s="36">
        <v>1.2</v>
      </c>
      <c r="J19" s="35">
        <v>44</v>
      </c>
      <c r="K19" s="36">
        <v>1.1000000000000001</v>
      </c>
      <c r="L19" s="35">
        <v>45</v>
      </c>
      <c r="M19" s="36">
        <v>1.1000000000000001</v>
      </c>
      <c r="N19" s="35">
        <v>47</v>
      </c>
      <c r="O19" s="36">
        <v>1.1000000000000001</v>
      </c>
      <c r="P19" s="35">
        <v>41</v>
      </c>
      <c r="Q19" s="36">
        <v>1</v>
      </c>
      <c r="R19" s="35">
        <v>39</v>
      </c>
      <c r="S19" s="36">
        <v>0.9</v>
      </c>
      <c r="T19" s="35">
        <v>41</v>
      </c>
      <c r="U19" s="36">
        <v>1</v>
      </c>
      <c r="V19" s="35">
        <v>30</v>
      </c>
      <c r="W19" s="36">
        <v>0.7</v>
      </c>
      <c r="X19" s="35">
        <v>33</v>
      </c>
      <c r="Y19" s="36">
        <v>0.8</v>
      </c>
      <c r="Z19" s="35">
        <v>36</v>
      </c>
      <c r="AA19" s="36">
        <v>0.9</v>
      </c>
      <c r="AB19" s="35">
        <v>33</v>
      </c>
      <c r="AC19" s="36">
        <v>0.8</v>
      </c>
      <c r="AD19" s="35">
        <v>31</v>
      </c>
      <c r="AE19" s="36">
        <v>0.7</v>
      </c>
      <c r="AF19" s="35">
        <v>29</v>
      </c>
      <c r="AG19" s="36">
        <v>0.7</v>
      </c>
      <c r="AH19" s="35">
        <v>25</v>
      </c>
      <c r="AI19" s="36">
        <v>0.6</v>
      </c>
      <c r="AJ19" s="35">
        <v>22</v>
      </c>
      <c r="AK19" s="36">
        <v>0.5</v>
      </c>
      <c r="AL19" s="35">
        <v>23</v>
      </c>
      <c r="AM19" s="36">
        <v>0.6</v>
      </c>
      <c r="AN19" s="35">
        <v>25</v>
      </c>
      <c r="AO19" s="36">
        <v>0.6</v>
      </c>
      <c r="AP19" s="35">
        <v>27</v>
      </c>
      <c r="AQ19" s="36">
        <v>0.7</v>
      </c>
      <c r="AR19" s="35">
        <v>26</v>
      </c>
      <c r="AS19" s="36">
        <v>0.6</v>
      </c>
      <c r="AT19" s="298">
        <v>24</v>
      </c>
      <c r="AU19" s="299">
        <v>0.6</v>
      </c>
      <c r="AV19" s="298">
        <v>24</v>
      </c>
      <c r="AW19" s="299">
        <v>0.6</v>
      </c>
      <c r="AX19" s="298">
        <v>23</v>
      </c>
      <c r="AY19" s="299">
        <v>0.6</v>
      </c>
      <c r="AZ19" s="298">
        <v>26</v>
      </c>
      <c r="BA19" s="299">
        <v>0.7</v>
      </c>
      <c r="BB19" s="35">
        <v>23</v>
      </c>
      <c r="BC19" s="36">
        <v>0.6</v>
      </c>
      <c r="BD19" s="298">
        <v>24</v>
      </c>
      <c r="BE19" s="299">
        <v>0.6</v>
      </c>
      <c r="BF19" s="319">
        <v>24</v>
      </c>
      <c r="BG19" s="320">
        <v>0.6</v>
      </c>
      <c r="BH19" s="319">
        <v>19</v>
      </c>
      <c r="BI19" s="320">
        <v>0.5</v>
      </c>
      <c r="BJ19" s="319">
        <v>18</v>
      </c>
      <c r="BK19" s="320">
        <v>0.5</v>
      </c>
      <c r="BL19" s="319">
        <v>16</v>
      </c>
      <c r="BM19" s="320">
        <v>0.4</v>
      </c>
      <c r="BN19" s="311">
        <v>16</v>
      </c>
      <c r="BO19" s="312">
        <v>0.4</v>
      </c>
      <c r="BP19" s="336">
        <v>20</v>
      </c>
      <c r="BQ19" s="337">
        <v>0.5</v>
      </c>
      <c r="BR19" s="319">
        <v>12</v>
      </c>
      <c r="BS19" s="320">
        <v>0.3</v>
      </c>
      <c r="BT19" s="319">
        <v>14</v>
      </c>
      <c r="BU19" s="320">
        <v>0.4</v>
      </c>
      <c r="BV19" s="319">
        <v>17</v>
      </c>
      <c r="BW19" s="320">
        <v>0.4</v>
      </c>
      <c r="BX19" s="348">
        <v>21</v>
      </c>
      <c r="BY19" s="349">
        <v>0.5</v>
      </c>
      <c r="BZ19" s="360">
        <v>25</v>
      </c>
      <c r="CA19" s="361">
        <v>0.6</v>
      </c>
      <c r="CB19" s="336">
        <v>30</v>
      </c>
      <c r="CC19" s="337">
        <v>0.7</v>
      </c>
      <c r="CD19" s="336">
        <v>30</v>
      </c>
      <c r="CE19" s="337">
        <v>0.7</v>
      </c>
      <c r="CF19" s="336">
        <v>25</v>
      </c>
      <c r="CG19" s="337">
        <v>0.7</v>
      </c>
      <c r="CH19" s="336">
        <v>30</v>
      </c>
      <c r="CI19" s="337">
        <v>0.7</v>
      </c>
      <c r="CJ19" s="336">
        <v>30</v>
      </c>
      <c r="CK19" s="337">
        <v>0.7</v>
      </c>
      <c r="CL19" s="336">
        <v>25</v>
      </c>
      <c r="CM19" s="337">
        <v>0.6</v>
      </c>
      <c r="CN19" s="336">
        <v>20</v>
      </c>
      <c r="CO19" s="337">
        <v>0.5</v>
      </c>
      <c r="CP19" s="336">
        <v>20</v>
      </c>
      <c r="CQ19" s="337">
        <v>0.6</v>
      </c>
      <c r="CR19" s="336">
        <v>20</v>
      </c>
      <c r="CS19" s="337">
        <v>0.5</v>
      </c>
      <c r="CT19" s="336">
        <v>20</v>
      </c>
      <c r="CU19" s="337">
        <v>0.5</v>
      </c>
      <c r="CV19" s="336">
        <v>20</v>
      </c>
      <c r="CW19" s="337">
        <v>0.6</v>
      </c>
      <c r="CX19" s="390">
        <v>20</v>
      </c>
      <c r="CY19" s="391">
        <v>0.5</v>
      </c>
      <c r="CZ19">
        <v>20</v>
      </c>
      <c r="DA19" s="400">
        <v>0.5</v>
      </c>
      <c r="DB19" s="399">
        <v>20</v>
      </c>
      <c r="DC19" s="400">
        <v>0.5</v>
      </c>
      <c r="DD19" s="402">
        <v>20</v>
      </c>
      <c r="DE19" s="400">
        <v>0.5</v>
      </c>
      <c r="DF19" s="403">
        <v>20</v>
      </c>
      <c r="DG19" s="404">
        <v>0.6</v>
      </c>
      <c r="DH19" s="403">
        <v>20</v>
      </c>
      <c r="DI19" s="404">
        <v>0.5</v>
      </c>
      <c r="DJ19" s="390">
        <v>15</v>
      </c>
      <c r="DK19" s="391">
        <v>0.4</v>
      </c>
      <c r="DL19" s="390">
        <v>20</v>
      </c>
      <c r="DM19" s="391">
        <v>0.5</v>
      </c>
      <c r="DN19" s="390">
        <v>20</v>
      </c>
      <c r="DO19" s="391">
        <v>0.6</v>
      </c>
      <c r="DP19" s="390">
        <v>20</v>
      </c>
      <c r="DQ19" s="391">
        <v>0.5</v>
      </c>
      <c r="DR19" s="390">
        <v>25</v>
      </c>
      <c r="DS19" s="391">
        <v>0.7</v>
      </c>
      <c r="DT19" s="390">
        <v>30</v>
      </c>
      <c r="DU19" s="391">
        <v>0.7</v>
      </c>
      <c r="DV19" s="390">
        <v>30</v>
      </c>
      <c r="DW19" s="391">
        <v>0.7</v>
      </c>
      <c r="DX19" s="390">
        <v>30</v>
      </c>
      <c r="DY19" s="391">
        <v>0.8</v>
      </c>
      <c r="DZ19" s="390">
        <v>35</v>
      </c>
      <c r="EA19" s="391">
        <v>0.9</v>
      </c>
      <c r="EB19" s="390">
        <v>30</v>
      </c>
      <c r="EC19" s="391">
        <v>0.8</v>
      </c>
      <c r="ED19" s="430">
        <v>35</v>
      </c>
      <c r="EE19" s="431">
        <v>0.9</v>
      </c>
      <c r="EF19" s="430">
        <v>40</v>
      </c>
      <c r="EG19" s="431">
        <v>1</v>
      </c>
      <c r="EH19" s="390">
        <v>40</v>
      </c>
      <c r="EI19" s="391">
        <v>1</v>
      </c>
      <c r="EJ19" s="444">
        <v>35</v>
      </c>
      <c r="EK19" s="445">
        <v>0.9</v>
      </c>
      <c r="EL19" s="450">
        <v>35</v>
      </c>
      <c r="EM19" s="451">
        <v>0.9</v>
      </c>
      <c r="EN19" s="457">
        <v>35</v>
      </c>
      <c r="EO19" s="458">
        <v>0.9</v>
      </c>
      <c r="EP19" s="457">
        <v>35</v>
      </c>
      <c r="EQ19" s="458">
        <v>0.8</v>
      </c>
      <c r="ER19" s="464">
        <v>30</v>
      </c>
      <c r="ES19" s="465">
        <v>0.8</v>
      </c>
      <c r="ET19" s="464">
        <v>25</v>
      </c>
      <c r="EU19" s="465">
        <v>0.7</v>
      </c>
      <c r="EV19" s="496">
        <v>30</v>
      </c>
      <c r="EW19" s="497">
        <v>0.7</v>
      </c>
      <c r="EX19" s="509">
        <v>30</v>
      </c>
      <c r="EY19" s="510">
        <v>0.7</v>
      </c>
    </row>
    <row r="20" spans="1:155">
      <c r="A20" s="294" t="s">
        <v>345</v>
      </c>
      <c r="B20" s="35">
        <v>12</v>
      </c>
      <c r="C20" s="36">
        <v>1</v>
      </c>
      <c r="D20" s="35">
        <v>11</v>
      </c>
      <c r="E20" s="36">
        <v>1</v>
      </c>
      <c r="F20" s="35">
        <v>11</v>
      </c>
      <c r="G20" s="36">
        <v>1</v>
      </c>
      <c r="H20" s="35">
        <v>6</v>
      </c>
      <c r="I20" s="36">
        <v>0.5</v>
      </c>
      <c r="J20" s="35">
        <v>7</v>
      </c>
      <c r="K20" s="36">
        <v>0.6</v>
      </c>
      <c r="L20" s="35">
        <v>9</v>
      </c>
      <c r="M20" s="36">
        <v>0.8</v>
      </c>
      <c r="N20" s="35">
        <v>10</v>
      </c>
      <c r="O20" s="36">
        <v>0.9</v>
      </c>
      <c r="P20" s="35">
        <v>9</v>
      </c>
      <c r="Q20" s="36">
        <v>0.8</v>
      </c>
      <c r="R20" s="35">
        <v>13</v>
      </c>
      <c r="S20" s="36">
        <v>1.1000000000000001</v>
      </c>
      <c r="T20" s="35">
        <v>12</v>
      </c>
      <c r="U20" s="36">
        <v>1</v>
      </c>
      <c r="V20" s="35">
        <v>17</v>
      </c>
      <c r="W20" s="36">
        <v>1.5</v>
      </c>
      <c r="X20" s="35">
        <v>15</v>
      </c>
      <c r="Y20" s="36">
        <v>1.3</v>
      </c>
      <c r="Z20" s="35">
        <v>12</v>
      </c>
      <c r="AA20" s="36">
        <v>1</v>
      </c>
      <c r="AB20" s="35">
        <v>10</v>
      </c>
      <c r="AC20" s="36">
        <v>0.9</v>
      </c>
      <c r="AD20" s="35">
        <v>9</v>
      </c>
      <c r="AE20" s="36">
        <v>0.8</v>
      </c>
      <c r="AF20" s="35">
        <v>10</v>
      </c>
      <c r="AG20" s="36">
        <v>0.9</v>
      </c>
      <c r="AH20" s="35">
        <v>8</v>
      </c>
      <c r="AI20" s="36">
        <v>0.7</v>
      </c>
      <c r="AJ20" s="35">
        <v>8</v>
      </c>
      <c r="AK20" s="36">
        <v>0.7</v>
      </c>
      <c r="AL20" s="35">
        <v>5</v>
      </c>
      <c r="AM20" s="36">
        <v>0.4</v>
      </c>
      <c r="AN20" s="35">
        <v>5</v>
      </c>
      <c r="AO20" s="36">
        <v>0.4</v>
      </c>
      <c r="AP20" s="35">
        <v>5</v>
      </c>
      <c r="AQ20" s="36">
        <v>0.5</v>
      </c>
      <c r="AR20" s="35">
        <v>5</v>
      </c>
      <c r="AS20" s="36">
        <v>0.5</v>
      </c>
      <c r="AT20" s="298">
        <v>4</v>
      </c>
      <c r="AU20" s="299">
        <v>0.4</v>
      </c>
      <c r="AV20" s="298">
        <v>3</v>
      </c>
      <c r="AW20" s="299">
        <v>0.3</v>
      </c>
      <c r="AX20" s="298">
        <v>3</v>
      </c>
      <c r="AY20" s="299">
        <v>0.3</v>
      </c>
      <c r="AZ20" s="298">
        <v>7</v>
      </c>
      <c r="BA20" s="299">
        <v>0.7</v>
      </c>
      <c r="BB20" s="35">
        <v>6</v>
      </c>
      <c r="BC20" s="36">
        <v>0.6</v>
      </c>
      <c r="BD20" s="298">
        <v>5</v>
      </c>
      <c r="BE20" s="299">
        <v>0.5</v>
      </c>
      <c r="BF20" s="319">
        <v>3</v>
      </c>
      <c r="BG20" s="320">
        <v>0.3</v>
      </c>
      <c r="BH20" s="319" t="s">
        <v>312</v>
      </c>
      <c r="BI20" s="319" t="s">
        <v>312</v>
      </c>
      <c r="BJ20" s="319">
        <v>3</v>
      </c>
      <c r="BK20" s="320">
        <v>0.3</v>
      </c>
      <c r="BL20" s="319">
        <v>3</v>
      </c>
      <c r="BM20" s="320">
        <v>0.3</v>
      </c>
      <c r="BN20" s="311">
        <v>3</v>
      </c>
      <c r="BO20" s="312">
        <v>0.3</v>
      </c>
      <c r="BP20" s="336">
        <v>4</v>
      </c>
      <c r="BQ20" s="337">
        <v>0.4</v>
      </c>
      <c r="BR20" s="319" t="s">
        <v>312</v>
      </c>
      <c r="BS20" s="319" t="s">
        <v>312</v>
      </c>
      <c r="BT20" s="319" t="s">
        <v>312</v>
      </c>
      <c r="BU20" s="319" t="s">
        <v>312</v>
      </c>
      <c r="BV20" s="319">
        <v>5</v>
      </c>
      <c r="BW20" s="320">
        <v>0.5</v>
      </c>
      <c r="BX20" s="348">
        <v>4</v>
      </c>
      <c r="BY20" s="349">
        <v>0.4</v>
      </c>
      <c r="BZ20" s="360">
        <v>5</v>
      </c>
      <c r="CA20" s="361">
        <v>0.6</v>
      </c>
      <c r="CB20" s="336">
        <v>5</v>
      </c>
      <c r="CC20" s="337">
        <v>0.4</v>
      </c>
      <c r="CD20" s="336">
        <v>0</v>
      </c>
      <c r="CE20" s="336" t="s">
        <v>312</v>
      </c>
      <c r="CF20" s="336">
        <v>0</v>
      </c>
      <c r="CG20" s="336" t="s">
        <v>312</v>
      </c>
      <c r="CH20" s="336">
        <v>0</v>
      </c>
      <c r="CI20" s="336" t="s">
        <v>312</v>
      </c>
      <c r="CJ20" s="336">
        <v>5</v>
      </c>
      <c r="CK20" s="337">
        <v>0.3</v>
      </c>
      <c r="CL20" s="336">
        <v>5</v>
      </c>
      <c r="CM20" s="337">
        <v>0.5</v>
      </c>
      <c r="CN20" s="336">
        <v>5</v>
      </c>
      <c r="CO20" s="337">
        <v>0.6</v>
      </c>
      <c r="CP20" s="336">
        <v>5</v>
      </c>
      <c r="CQ20" s="337">
        <v>0.7</v>
      </c>
      <c r="CR20" s="336">
        <v>5</v>
      </c>
      <c r="CS20" s="337">
        <v>0.7</v>
      </c>
      <c r="CT20" s="336">
        <v>10</v>
      </c>
      <c r="CU20" s="337">
        <v>0.8</v>
      </c>
      <c r="CV20" s="336">
        <v>5</v>
      </c>
      <c r="CW20" s="337">
        <v>0.6</v>
      </c>
      <c r="CX20" s="390">
        <v>5</v>
      </c>
      <c r="CY20" s="391">
        <v>0.7</v>
      </c>
      <c r="CZ20">
        <v>10</v>
      </c>
      <c r="DA20" s="400">
        <v>0.8</v>
      </c>
      <c r="DB20" s="399">
        <v>5</v>
      </c>
      <c r="DC20" s="400">
        <v>0.7</v>
      </c>
      <c r="DD20" s="402">
        <v>10</v>
      </c>
      <c r="DE20" s="400">
        <v>1</v>
      </c>
      <c r="DF20" s="403">
        <v>5</v>
      </c>
      <c r="DG20" s="404">
        <v>0.6</v>
      </c>
      <c r="DH20" s="403">
        <v>5</v>
      </c>
      <c r="DI20" s="404">
        <v>0.4</v>
      </c>
      <c r="DJ20" s="390">
        <v>5</v>
      </c>
      <c r="DK20" s="391">
        <v>0.3</v>
      </c>
      <c r="DL20" s="390">
        <v>5</v>
      </c>
      <c r="DM20" s="391">
        <v>0.4</v>
      </c>
      <c r="DN20" s="390">
        <v>0</v>
      </c>
      <c r="DO20" s="391" t="s">
        <v>312</v>
      </c>
      <c r="DP20" s="390">
        <v>0</v>
      </c>
      <c r="DQ20" s="391" t="s">
        <v>312</v>
      </c>
      <c r="DR20" s="390">
        <v>0</v>
      </c>
      <c r="DS20" s="391" t="s">
        <v>312</v>
      </c>
      <c r="DT20" s="390">
        <v>0</v>
      </c>
      <c r="DU20" s="391" t="s">
        <v>312</v>
      </c>
      <c r="DV20" s="390">
        <v>5</v>
      </c>
      <c r="DW20" s="391">
        <v>0.4</v>
      </c>
      <c r="DX20" s="390">
        <v>5</v>
      </c>
      <c r="DY20" s="391">
        <v>0.5</v>
      </c>
      <c r="DZ20" s="390">
        <v>5</v>
      </c>
      <c r="EA20" s="391">
        <v>0.6</v>
      </c>
      <c r="EB20" s="390">
        <v>5</v>
      </c>
      <c r="EC20" s="391">
        <v>0.6</v>
      </c>
      <c r="ED20" s="430">
        <v>10</v>
      </c>
      <c r="EE20" s="431">
        <v>1.1000000000000001</v>
      </c>
      <c r="EF20" s="430">
        <v>10</v>
      </c>
      <c r="EG20" s="431">
        <v>0.8</v>
      </c>
      <c r="EH20" s="390">
        <v>15</v>
      </c>
      <c r="EI20" s="391">
        <v>1.4</v>
      </c>
      <c r="EJ20" s="444">
        <v>10</v>
      </c>
      <c r="EK20" s="445">
        <v>1.3</v>
      </c>
      <c r="EL20" s="450">
        <v>10</v>
      </c>
      <c r="EM20" s="451">
        <v>1</v>
      </c>
      <c r="EN20" s="457">
        <v>10</v>
      </c>
      <c r="EO20" s="458">
        <v>0.9</v>
      </c>
      <c r="EP20" s="457">
        <v>10</v>
      </c>
      <c r="EQ20" s="458">
        <v>0.9</v>
      </c>
      <c r="ER20" s="464">
        <v>10</v>
      </c>
      <c r="ES20" s="465">
        <v>1.2</v>
      </c>
      <c r="ET20" s="464">
        <v>10</v>
      </c>
      <c r="EU20" s="465">
        <v>1.2</v>
      </c>
      <c r="EV20" s="496">
        <v>10</v>
      </c>
      <c r="EW20" s="497">
        <v>1</v>
      </c>
      <c r="EX20" s="509">
        <v>10</v>
      </c>
      <c r="EY20" s="510">
        <v>1.2</v>
      </c>
    </row>
    <row r="21" spans="1:155">
      <c r="A21" s="294" t="s">
        <v>320</v>
      </c>
      <c r="B21" s="35">
        <v>99</v>
      </c>
      <c r="C21" s="36">
        <v>1.5</v>
      </c>
      <c r="D21" s="35">
        <v>87</v>
      </c>
      <c r="E21" s="36">
        <v>1.3</v>
      </c>
      <c r="F21" s="35">
        <v>78</v>
      </c>
      <c r="G21" s="36">
        <v>1.2</v>
      </c>
      <c r="H21" s="35">
        <v>80</v>
      </c>
      <c r="I21" s="36">
        <v>1.2</v>
      </c>
      <c r="J21" s="35">
        <v>66</v>
      </c>
      <c r="K21" s="36">
        <v>1</v>
      </c>
      <c r="L21" s="35">
        <v>64</v>
      </c>
      <c r="M21" s="36">
        <v>1</v>
      </c>
      <c r="N21" s="35">
        <v>59</v>
      </c>
      <c r="O21" s="36">
        <v>0.9</v>
      </c>
      <c r="P21" s="35">
        <v>54</v>
      </c>
      <c r="Q21" s="36">
        <v>0.8</v>
      </c>
      <c r="R21" s="35">
        <v>57</v>
      </c>
      <c r="S21" s="36">
        <v>0.9</v>
      </c>
      <c r="T21" s="35">
        <v>48</v>
      </c>
      <c r="U21" s="36">
        <v>0.7</v>
      </c>
      <c r="V21" s="35">
        <v>59</v>
      </c>
      <c r="W21" s="36">
        <v>0.9</v>
      </c>
      <c r="X21" s="35">
        <v>57</v>
      </c>
      <c r="Y21" s="36">
        <v>0.9</v>
      </c>
      <c r="Z21" s="35">
        <v>60</v>
      </c>
      <c r="AA21" s="36">
        <v>0.9</v>
      </c>
      <c r="AB21" s="35">
        <v>52</v>
      </c>
      <c r="AC21" s="36">
        <v>0.8</v>
      </c>
      <c r="AD21" s="35">
        <v>50</v>
      </c>
      <c r="AE21" s="36">
        <v>0.8</v>
      </c>
      <c r="AF21" s="35">
        <v>49</v>
      </c>
      <c r="AG21" s="36">
        <v>0.8</v>
      </c>
      <c r="AH21" s="35">
        <v>49</v>
      </c>
      <c r="AI21" s="36">
        <v>0.8</v>
      </c>
      <c r="AJ21" s="35">
        <v>36</v>
      </c>
      <c r="AK21" s="36">
        <v>0.6</v>
      </c>
      <c r="AL21" s="35">
        <v>29</v>
      </c>
      <c r="AM21" s="36">
        <v>0.4</v>
      </c>
      <c r="AN21" s="35">
        <v>33</v>
      </c>
      <c r="AO21" s="36">
        <v>0.5</v>
      </c>
      <c r="AP21" s="35">
        <v>32</v>
      </c>
      <c r="AQ21" s="36">
        <v>0.5</v>
      </c>
      <c r="AR21" s="35">
        <v>32</v>
      </c>
      <c r="AS21" s="36">
        <v>0.5</v>
      </c>
      <c r="AT21" s="298">
        <v>30</v>
      </c>
      <c r="AU21" s="299">
        <v>0.5</v>
      </c>
      <c r="AV21" s="298">
        <v>25</v>
      </c>
      <c r="AW21" s="299">
        <v>0.4</v>
      </c>
      <c r="AX21" s="298">
        <v>30</v>
      </c>
      <c r="AY21" s="299">
        <v>0.5</v>
      </c>
      <c r="AZ21" s="298">
        <v>34</v>
      </c>
      <c r="BA21" s="299">
        <v>0.6</v>
      </c>
      <c r="BB21" s="35">
        <v>33</v>
      </c>
      <c r="BC21" s="36">
        <v>0.5</v>
      </c>
      <c r="BD21" s="298">
        <v>26</v>
      </c>
      <c r="BE21" s="299">
        <v>0.4</v>
      </c>
      <c r="BF21" s="319">
        <v>30</v>
      </c>
      <c r="BG21" s="320">
        <v>0.5</v>
      </c>
      <c r="BH21" s="319">
        <v>28</v>
      </c>
      <c r="BI21" s="320">
        <v>0.5</v>
      </c>
      <c r="BJ21" s="319">
        <v>31</v>
      </c>
      <c r="BK21" s="320">
        <v>0.5</v>
      </c>
      <c r="BL21" s="319">
        <v>32</v>
      </c>
      <c r="BM21" s="320">
        <v>0.5</v>
      </c>
      <c r="BN21" s="311">
        <v>30</v>
      </c>
      <c r="BO21" s="312">
        <v>0.5</v>
      </c>
      <c r="BP21" s="336">
        <v>25</v>
      </c>
      <c r="BQ21" s="337">
        <v>0.4</v>
      </c>
      <c r="BR21" s="319">
        <v>21</v>
      </c>
      <c r="BS21" s="320">
        <v>0.3</v>
      </c>
      <c r="BT21" s="319">
        <v>22</v>
      </c>
      <c r="BU21" s="320">
        <v>0.4</v>
      </c>
      <c r="BV21" s="319">
        <v>24</v>
      </c>
      <c r="BW21" s="320">
        <v>0.4</v>
      </c>
      <c r="BX21" s="348">
        <v>30</v>
      </c>
      <c r="BY21" s="349">
        <v>0.5</v>
      </c>
      <c r="BZ21" s="360">
        <v>45</v>
      </c>
      <c r="CA21" s="361">
        <v>0.7</v>
      </c>
      <c r="CB21" s="336">
        <v>35</v>
      </c>
      <c r="CC21" s="337">
        <v>0.5</v>
      </c>
      <c r="CD21" s="336">
        <v>30</v>
      </c>
      <c r="CE21" s="337">
        <v>0.5</v>
      </c>
      <c r="CF21" s="336">
        <v>30</v>
      </c>
      <c r="CG21" s="337">
        <v>0.5</v>
      </c>
      <c r="CH21" s="336">
        <v>35</v>
      </c>
      <c r="CI21" s="337">
        <v>0.5</v>
      </c>
      <c r="CJ21" s="336">
        <v>40</v>
      </c>
      <c r="CK21" s="337">
        <v>0.6</v>
      </c>
      <c r="CL21" s="336">
        <v>40</v>
      </c>
      <c r="CM21" s="337">
        <v>0.7</v>
      </c>
      <c r="CN21" s="336">
        <v>40</v>
      </c>
      <c r="CO21" s="337">
        <v>0.7</v>
      </c>
      <c r="CP21" s="336">
        <v>40</v>
      </c>
      <c r="CQ21" s="337">
        <v>0.6</v>
      </c>
      <c r="CR21" s="336">
        <v>35</v>
      </c>
      <c r="CS21" s="337">
        <v>0.6</v>
      </c>
      <c r="CT21" s="336">
        <v>40</v>
      </c>
      <c r="CU21" s="337">
        <v>0.6</v>
      </c>
      <c r="CV21" s="336">
        <v>40</v>
      </c>
      <c r="CW21" s="337">
        <v>0.7</v>
      </c>
      <c r="CX21" s="390">
        <v>45</v>
      </c>
      <c r="CY21" s="391">
        <v>0.7</v>
      </c>
      <c r="CZ21">
        <v>30</v>
      </c>
      <c r="DA21" s="400">
        <v>0.5</v>
      </c>
      <c r="DB21" s="399">
        <v>35</v>
      </c>
      <c r="DC21" s="400">
        <v>0.5</v>
      </c>
      <c r="DD21" s="402">
        <v>30</v>
      </c>
      <c r="DE21" s="400">
        <v>0.5</v>
      </c>
      <c r="DF21" s="403">
        <v>35</v>
      </c>
      <c r="DG21" s="404">
        <v>0.5</v>
      </c>
      <c r="DH21" s="403">
        <v>25</v>
      </c>
      <c r="DI21" s="404">
        <v>0.4</v>
      </c>
      <c r="DJ21" s="390">
        <v>30</v>
      </c>
      <c r="DK21" s="391">
        <v>0.5</v>
      </c>
      <c r="DL21" s="390">
        <v>25</v>
      </c>
      <c r="DM21" s="391">
        <v>0.4</v>
      </c>
      <c r="DN21" s="390">
        <v>25</v>
      </c>
      <c r="DO21" s="391">
        <v>0.4</v>
      </c>
      <c r="DP21" s="390">
        <v>25</v>
      </c>
      <c r="DQ21" s="391">
        <v>0.4</v>
      </c>
      <c r="DR21" s="390">
        <v>30</v>
      </c>
      <c r="DS21" s="391">
        <v>0.5</v>
      </c>
      <c r="DT21" s="390">
        <v>30</v>
      </c>
      <c r="DU21" s="391">
        <v>0.5</v>
      </c>
      <c r="DV21" s="390">
        <v>30</v>
      </c>
      <c r="DW21" s="391">
        <v>0.5</v>
      </c>
      <c r="DX21" s="390">
        <v>35</v>
      </c>
      <c r="DY21" s="391">
        <v>0.6</v>
      </c>
      <c r="DZ21" s="390">
        <v>35</v>
      </c>
      <c r="EA21" s="391">
        <v>0.6</v>
      </c>
      <c r="EB21" s="390">
        <v>40</v>
      </c>
      <c r="EC21" s="391">
        <v>0.7</v>
      </c>
      <c r="ED21" s="430">
        <v>40</v>
      </c>
      <c r="EE21" s="431">
        <v>0.7</v>
      </c>
      <c r="EF21" s="430">
        <v>40</v>
      </c>
      <c r="EG21" s="431">
        <v>0.7</v>
      </c>
      <c r="EH21" s="390">
        <v>45</v>
      </c>
      <c r="EI21" s="391">
        <v>0.7</v>
      </c>
      <c r="EJ21" s="444">
        <v>45</v>
      </c>
      <c r="EK21" s="445">
        <v>0.8</v>
      </c>
      <c r="EL21" s="450">
        <v>40</v>
      </c>
      <c r="EM21" s="451">
        <v>0.7</v>
      </c>
      <c r="EN21" s="457">
        <v>40</v>
      </c>
      <c r="EO21" s="458">
        <v>0.7</v>
      </c>
      <c r="EP21" s="457">
        <v>40</v>
      </c>
      <c r="EQ21" s="458">
        <v>0.7</v>
      </c>
      <c r="ER21" s="464">
        <v>45</v>
      </c>
      <c r="ES21" s="465">
        <v>0.8</v>
      </c>
      <c r="ET21" s="464">
        <v>45</v>
      </c>
      <c r="EU21" s="465">
        <v>0.7</v>
      </c>
      <c r="EV21" s="496">
        <v>50</v>
      </c>
      <c r="EW21" s="497">
        <v>0.8</v>
      </c>
      <c r="EX21" s="509">
        <v>55</v>
      </c>
      <c r="EY21" s="510">
        <v>0.9</v>
      </c>
    </row>
    <row r="22" spans="1:155">
      <c r="A22" s="294" t="s">
        <v>344</v>
      </c>
      <c r="B22" s="35">
        <v>30</v>
      </c>
      <c r="C22" s="36">
        <v>1.4</v>
      </c>
      <c r="D22" s="35">
        <v>39</v>
      </c>
      <c r="E22" s="36">
        <v>1.9</v>
      </c>
      <c r="F22" s="35">
        <v>29</v>
      </c>
      <c r="G22" s="36">
        <v>1.4</v>
      </c>
      <c r="H22" s="35">
        <v>23</v>
      </c>
      <c r="I22" s="36">
        <v>1.1000000000000001</v>
      </c>
      <c r="J22" s="35">
        <v>24</v>
      </c>
      <c r="K22" s="36">
        <v>1.1000000000000001</v>
      </c>
      <c r="L22" s="35">
        <v>24</v>
      </c>
      <c r="M22" s="36">
        <v>1.1000000000000001</v>
      </c>
      <c r="N22" s="35">
        <v>23</v>
      </c>
      <c r="O22" s="36">
        <v>1.1000000000000001</v>
      </c>
      <c r="P22" s="35">
        <v>18</v>
      </c>
      <c r="Q22" s="36">
        <v>0.9</v>
      </c>
      <c r="R22" s="35">
        <v>18</v>
      </c>
      <c r="S22" s="36">
        <v>0.9</v>
      </c>
      <c r="T22" s="35">
        <v>19</v>
      </c>
      <c r="U22" s="36">
        <v>0.9</v>
      </c>
      <c r="V22" s="35">
        <v>23</v>
      </c>
      <c r="W22" s="36">
        <v>1.1000000000000001</v>
      </c>
      <c r="X22" s="35">
        <v>24</v>
      </c>
      <c r="Y22" s="36">
        <v>1.1000000000000001</v>
      </c>
      <c r="Z22" s="35">
        <v>29</v>
      </c>
      <c r="AA22" s="36">
        <v>1.4</v>
      </c>
      <c r="AB22" s="35">
        <v>25</v>
      </c>
      <c r="AC22" s="36">
        <v>1.2</v>
      </c>
      <c r="AD22" s="35">
        <v>22</v>
      </c>
      <c r="AE22" s="36">
        <v>1.1000000000000001</v>
      </c>
      <c r="AF22" s="35">
        <v>22</v>
      </c>
      <c r="AG22" s="36">
        <v>1.1000000000000001</v>
      </c>
      <c r="AH22" s="35">
        <v>16</v>
      </c>
      <c r="AI22" s="36">
        <v>0.8</v>
      </c>
      <c r="AJ22" s="35">
        <v>8</v>
      </c>
      <c r="AK22" s="36">
        <v>0.4</v>
      </c>
      <c r="AL22" s="35">
        <v>8</v>
      </c>
      <c r="AM22" s="36">
        <v>0.4</v>
      </c>
      <c r="AN22" s="35">
        <v>7</v>
      </c>
      <c r="AO22" s="36">
        <v>0.3</v>
      </c>
      <c r="AP22" s="35">
        <v>5</v>
      </c>
      <c r="AQ22" s="36">
        <v>0.2</v>
      </c>
      <c r="AR22" s="35">
        <v>7</v>
      </c>
      <c r="AS22" s="36">
        <v>0.3</v>
      </c>
      <c r="AT22" s="298">
        <v>7</v>
      </c>
      <c r="AU22" s="299">
        <v>0.3</v>
      </c>
      <c r="AV22" s="298">
        <v>10</v>
      </c>
      <c r="AW22" s="299">
        <v>0.4</v>
      </c>
      <c r="AX22" s="298">
        <v>15</v>
      </c>
      <c r="AY22" s="299">
        <v>0.7</v>
      </c>
      <c r="AZ22" s="298">
        <v>17</v>
      </c>
      <c r="BA22" s="299">
        <v>0.7</v>
      </c>
      <c r="BB22" s="35">
        <v>13</v>
      </c>
      <c r="BC22" s="36">
        <v>0.6</v>
      </c>
      <c r="BD22" s="298">
        <v>8</v>
      </c>
      <c r="BE22" s="299">
        <v>0.4</v>
      </c>
      <c r="BF22" s="319">
        <v>8</v>
      </c>
      <c r="BG22" s="320">
        <v>0.4</v>
      </c>
      <c r="BH22" s="319">
        <v>5</v>
      </c>
      <c r="BI22" s="320">
        <v>0.2</v>
      </c>
      <c r="BJ22" s="319">
        <v>6</v>
      </c>
      <c r="BK22" s="320">
        <v>0.3</v>
      </c>
      <c r="BL22" s="319">
        <v>9</v>
      </c>
      <c r="BM22" s="320">
        <v>0.4</v>
      </c>
      <c r="BN22" s="311">
        <v>11</v>
      </c>
      <c r="BO22" s="312">
        <v>0.5</v>
      </c>
      <c r="BP22" s="336">
        <v>11</v>
      </c>
      <c r="BQ22" s="337">
        <v>0.5</v>
      </c>
      <c r="BR22" s="319">
        <v>10</v>
      </c>
      <c r="BS22" s="320">
        <v>0.4</v>
      </c>
      <c r="BT22" s="319">
        <v>10</v>
      </c>
      <c r="BU22" s="320">
        <v>0.4</v>
      </c>
      <c r="BV22" s="319">
        <v>14</v>
      </c>
      <c r="BW22" s="320">
        <v>0.6</v>
      </c>
      <c r="BX22" s="348">
        <v>10</v>
      </c>
      <c r="BY22" s="349">
        <v>0.4</v>
      </c>
      <c r="BZ22" s="360">
        <v>15</v>
      </c>
      <c r="CA22" s="361">
        <v>0.6</v>
      </c>
      <c r="CB22" s="336">
        <v>15</v>
      </c>
      <c r="CC22" s="337">
        <v>0.6</v>
      </c>
      <c r="CD22" s="336">
        <v>10</v>
      </c>
      <c r="CE22" s="337">
        <v>0.5</v>
      </c>
      <c r="CF22" s="336">
        <v>15</v>
      </c>
      <c r="CG22" s="337">
        <v>0.7</v>
      </c>
      <c r="CH22" s="336">
        <v>10</v>
      </c>
      <c r="CI22" s="337">
        <v>0.4</v>
      </c>
      <c r="CJ22" s="336">
        <v>15</v>
      </c>
      <c r="CK22" s="337">
        <v>0.6</v>
      </c>
      <c r="CL22" s="336">
        <v>15</v>
      </c>
      <c r="CM22" s="337">
        <v>0.6</v>
      </c>
      <c r="CN22" s="336">
        <v>10</v>
      </c>
      <c r="CO22" s="337">
        <v>0.4</v>
      </c>
      <c r="CP22" s="336">
        <v>10</v>
      </c>
      <c r="CQ22" s="337">
        <v>0.5</v>
      </c>
      <c r="CR22" s="336">
        <v>20</v>
      </c>
      <c r="CS22" s="337">
        <v>0.8</v>
      </c>
      <c r="CT22" s="336">
        <v>15</v>
      </c>
      <c r="CU22" s="337">
        <v>0.7</v>
      </c>
      <c r="CV22" s="336">
        <v>15</v>
      </c>
      <c r="CW22" s="337">
        <v>0.7</v>
      </c>
      <c r="CX22" s="390">
        <v>15</v>
      </c>
      <c r="CY22" s="391">
        <v>0.7</v>
      </c>
      <c r="CZ22">
        <v>15</v>
      </c>
      <c r="DA22" s="400">
        <v>0.6</v>
      </c>
      <c r="DB22" s="399">
        <v>15</v>
      </c>
      <c r="DC22" s="400">
        <v>0.6</v>
      </c>
      <c r="DD22" s="402">
        <v>15</v>
      </c>
      <c r="DE22" s="400">
        <v>0.6</v>
      </c>
      <c r="DF22" s="403">
        <v>10</v>
      </c>
      <c r="DG22" s="404">
        <v>0.5</v>
      </c>
      <c r="DH22" s="403">
        <v>10</v>
      </c>
      <c r="DI22" s="404">
        <v>0.5</v>
      </c>
      <c r="DJ22" s="390">
        <v>10</v>
      </c>
      <c r="DK22" s="391">
        <v>0.5</v>
      </c>
      <c r="DL22" s="390">
        <v>15</v>
      </c>
      <c r="DM22" s="391">
        <v>0.6</v>
      </c>
      <c r="DN22" s="390">
        <v>15</v>
      </c>
      <c r="DO22" s="391">
        <v>0.6</v>
      </c>
      <c r="DP22" s="390">
        <v>10</v>
      </c>
      <c r="DQ22" s="391">
        <v>0.5</v>
      </c>
      <c r="DR22" s="390">
        <v>10</v>
      </c>
      <c r="DS22" s="391">
        <v>0.5</v>
      </c>
      <c r="DT22" s="390">
        <v>15</v>
      </c>
      <c r="DU22" s="391">
        <v>0.6</v>
      </c>
      <c r="DV22" s="390">
        <v>20</v>
      </c>
      <c r="DW22" s="391">
        <v>0.9</v>
      </c>
      <c r="DX22" s="390">
        <v>20</v>
      </c>
      <c r="DY22" s="391">
        <v>0.9</v>
      </c>
      <c r="DZ22" s="390">
        <v>20</v>
      </c>
      <c r="EA22" s="391">
        <v>1</v>
      </c>
      <c r="EB22" s="390">
        <v>20</v>
      </c>
      <c r="EC22" s="391">
        <v>0.8</v>
      </c>
      <c r="ED22" s="430">
        <v>20</v>
      </c>
      <c r="EE22" s="431">
        <v>0.8</v>
      </c>
      <c r="EF22" s="430">
        <v>20</v>
      </c>
      <c r="EG22" s="431">
        <v>0.9</v>
      </c>
      <c r="EH22" s="390">
        <v>15</v>
      </c>
      <c r="EI22" s="391">
        <v>0.6</v>
      </c>
      <c r="EJ22" s="444">
        <v>15</v>
      </c>
      <c r="EK22" s="445">
        <v>0.7</v>
      </c>
      <c r="EL22" s="450">
        <v>20</v>
      </c>
      <c r="EM22" s="451">
        <v>0.8</v>
      </c>
      <c r="EN22" s="457">
        <v>20</v>
      </c>
      <c r="EO22" s="458">
        <v>0.9</v>
      </c>
      <c r="EP22" s="457">
        <v>20</v>
      </c>
      <c r="EQ22" s="458">
        <v>0.9</v>
      </c>
      <c r="ER22" s="464">
        <v>20</v>
      </c>
      <c r="ES22" s="465">
        <v>0.9</v>
      </c>
      <c r="ET22" s="464">
        <v>20</v>
      </c>
      <c r="EU22" s="465">
        <v>0.9</v>
      </c>
      <c r="EV22" s="496">
        <v>15</v>
      </c>
      <c r="EW22" s="497">
        <v>0.7</v>
      </c>
      <c r="EX22" s="509">
        <v>15</v>
      </c>
      <c r="EY22" s="510">
        <v>0.7</v>
      </c>
    </row>
    <row r="23" spans="1:155">
      <c r="A23" s="294" t="s">
        <v>321</v>
      </c>
      <c r="B23" s="35">
        <v>132</v>
      </c>
      <c r="C23" s="36">
        <v>1.2</v>
      </c>
      <c r="D23" s="35">
        <v>137</v>
      </c>
      <c r="E23" s="36">
        <v>1.3</v>
      </c>
      <c r="F23" s="35">
        <v>140</v>
      </c>
      <c r="G23" s="36">
        <v>1.3</v>
      </c>
      <c r="H23" s="35">
        <v>135</v>
      </c>
      <c r="I23" s="36">
        <v>1.3</v>
      </c>
      <c r="J23" s="35">
        <v>122</v>
      </c>
      <c r="K23" s="36">
        <v>1.2</v>
      </c>
      <c r="L23" s="35">
        <v>116</v>
      </c>
      <c r="M23" s="36">
        <v>1.1000000000000001</v>
      </c>
      <c r="N23" s="35">
        <v>123</v>
      </c>
      <c r="O23" s="36">
        <v>1.2</v>
      </c>
      <c r="P23" s="35">
        <v>132</v>
      </c>
      <c r="Q23" s="36">
        <v>1.2</v>
      </c>
      <c r="R23" s="35">
        <v>127</v>
      </c>
      <c r="S23" s="36">
        <v>1.2</v>
      </c>
      <c r="T23" s="35">
        <v>116</v>
      </c>
      <c r="U23" s="36">
        <v>1.1000000000000001</v>
      </c>
      <c r="V23" s="35">
        <v>119</v>
      </c>
      <c r="W23" s="36">
        <v>1.1000000000000001</v>
      </c>
      <c r="X23" s="35">
        <v>117</v>
      </c>
      <c r="Y23" s="36">
        <v>1.1000000000000001</v>
      </c>
      <c r="Z23" s="35">
        <v>134</v>
      </c>
      <c r="AA23" s="36">
        <v>1.3</v>
      </c>
      <c r="AB23" s="35">
        <v>126</v>
      </c>
      <c r="AC23" s="36">
        <v>1.2</v>
      </c>
      <c r="AD23" s="35">
        <v>122</v>
      </c>
      <c r="AE23" s="36">
        <v>1.2</v>
      </c>
      <c r="AF23" s="35">
        <v>113</v>
      </c>
      <c r="AG23" s="36">
        <v>1.1000000000000001</v>
      </c>
      <c r="AH23" s="35">
        <v>107</v>
      </c>
      <c r="AI23" s="36">
        <v>1</v>
      </c>
      <c r="AJ23" s="35">
        <v>94</v>
      </c>
      <c r="AK23" s="36">
        <v>0.9</v>
      </c>
      <c r="AL23" s="35">
        <v>90</v>
      </c>
      <c r="AM23" s="36">
        <v>0.9</v>
      </c>
      <c r="AN23" s="35">
        <v>90</v>
      </c>
      <c r="AO23" s="36">
        <v>0.9</v>
      </c>
      <c r="AP23" s="35">
        <v>91</v>
      </c>
      <c r="AQ23" s="36">
        <v>0.8</v>
      </c>
      <c r="AR23" s="35">
        <v>81</v>
      </c>
      <c r="AS23" s="36">
        <v>0.7</v>
      </c>
      <c r="AT23" s="298">
        <v>91</v>
      </c>
      <c r="AU23" s="299">
        <v>0.8</v>
      </c>
      <c r="AV23" s="298">
        <v>90</v>
      </c>
      <c r="AW23" s="299">
        <v>0.8</v>
      </c>
      <c r="AX23" s="298">
        <v>91</v>
      </c>
      <c r="AY23" s="299">
        <v>0.8</v>
      </c>
      <c r="AZ23" s="298">
        <v>88</v>
      </c>
      <c r="BA23" s="299">
        <v>0.8</v>
      </c>
      <c r="BB23" s="35">
        <v>83</v>
      </c>
      <c r="BC23" s="36">
        <v>0.7</v>
      </c>
      <c r="BD23" s="298">
        <v>92</v>
      </c>
      <c r="BE23" s="299">
        <v>0.8</v>
      </c>
      <c r="BF23" s="319">
        <v>91</v>
      </c>
      <c r="BG23" s="320">
        <v>0.8</v>
      </c>
      <c r="BH23" s="319">
        <v>80</v>
      </c>
      <c r="BI23" s="320">
        <v>0.7</v>
      </c>
      <c r="BJ23" s="319">
        <v>83</v>
      </c>
      <c r="BK23" s="320">
        <v>0.7</v>
      </c>
      <c r="BL23" s="319">
        <v>91</v>
      </c>
      <c r="BM23" s="320">
        <v>0.8</v>
      </c>
      <c r="BN23" s="311">
        <v>84</v>
      </c>
      <c r="BO23" s="312">
        <v>0.7</v>
      </c>
      <c r="BP23" s="336">
        <v>86</v>
      </c>
      <c r="BQ23" s="337">
        <v>0.7</v>
      </c>
      <c r="BR23" s="319">
        <v>73</v>
      </c>
      <c r="BS23" s="320">
        <v>0.6</v>
      </c>
      <c r="BT23" s="319">
        <v>78</v>
      </c>
      <c r="BU23" s="320">
        <v>0.7</v>
      </c>
      <c r="BV23" s="319">
        <v>89</v>
      </c>
      <c r="BW23" s="320">
        <v>0.8</v>
      </c>
      <c r="BX23" s="348">
        <v>91</v>
      </c>
      <c r="BY23" s="349">
        <v>0.8</v>
      </c>
      <c r="BZ23" s="360">
        <v>100</v>
      </c>
      <c r="CA23" s="361">
        <v>0.9</v>
      </c>
      <c r="CB23" s="336">
        <v>90</v>
      </c>
      <c r="CC23" s="337">
        <v>0.8</v>
      </c>
      <c r="CD23" s="336">
        <v>85</v>
      </c>
      <c r="CE23" s="337">
        <v>0.7</v>
      </c>
      <c r="CF23" s="336">
        <v>80</v>
      </c>
      <c r="CG23" s="337">
        <v>0.7</v>
      </c>
      <c r="CH23" s="336">
        <v>90</v>
      </c>
      <c r="CI23" s="337">
        <v>0.8</v>
      </c>
      <c r="CJ23" s="336">
        <v>95</v>
      </c>
      <c r="CK23" s="337">
        <v>0.8</v>
      </c>
      <c r="CL23" s="336">
        <v>90</v>
      </c>
      <c r="CM23" s="337">
        <v>0.8</v>
      </c>
      <c r="CN23" s="336">
        <v>100</v>
      </c>
      <c r="CO23" s="337">
        <v>0.8</v>
      </c>
      <c r="CP23" s="336">
        <v>100</v>
      </c>
      <c r="CQ23" s="337">
        <v>0.9</v>
      </c>
      <c r="CR23" s="336">
        <v>105</v>
      </c>
      <c r="CS23" s="337">
        <v>0.9</v>
      </c>
      <c r="CT23" s="336">
        <v>110</v>
      </c>
      <c r="CU23" s="337">
        <v>0.9</v>
      </c>
      <c r="CV23" s="336">
        <v>105</v>
      </c>
      <c r="CW23" s="337">
        <v>0.9</v>
      </c>
      <c r="CX23" s="390">
        <v>110</v>
      </c>
      <c r="CY23" s="391">
        <v>1</v>
      </c>
      <c r="CZ23">
        <v>110</v>
      </c>
      <c r="DA23" s="401">
        <v>1</v>
      </c>
      <c r="DB23" s="399">
        <v>100</v>
      </c>
      <c r="DC23" s="401">
        <v>0.9</v>
      </c>
      <c r="DD23" s="402">
        <v>95</v>
      </c>
      <c r="DE23" s="401">
        <v>0.8</v>
      </c>
      <c r="DF23" s="403">
        <v>100</v>
      </c>
      <c r="DG23" s="404">
        <v>0.9</v>
      </c>
      <c r="DH23" s="403">
        <v>85</v>
      </c>
      <c r="DI23" s="404">
        <v>0.7</v>
      </c>
      <c r="DJ23" s="390">
        <v>85</v>
      </c>
      <c r="DK23" s="391">
        <v>0.8</v>
      </c>
      <c r="DL23" s="390">
        <v>95</v>
      </c>
      <c r="DM23" s="391">
        <v>0.8</v>
      </c>
      <c r="DN23" s="390">
        <v>90</v>
      </c>
      <c r="DO23" s="391">
        <v>0.8</v>
      </c>
      <c r="DP23" s="390">
        <v>105</v>
      </c>
      <c r="DQ23" s="391">
        <v>0.9</v>
      </c>
      <c r="DR23" s="390">
        <v>100</v>
      </c>
      <c r="DS23" s="391">
        <v>0.9</v>
      </c>
      <c r="DT23" s="390">
        <v>105</v>
      </c>
      <c r="DU23" s="391">
        <v>0.9</v>
      </c>
      <c r="DV23" s="390">
        <v>120</v>
      </c>
      <c r="DW23" s="391">
        <v>1</v>
      </c>
      <c r="DX23" s="390">
        <v>160</v>
      </c>
      <c r="DY23" s="391">
        <v>1.4</v>
      </c>
      <c r="DZ23" s="390">
        <v>145</v>
      </c>
      <c r="EA23" s="391">
        <v>1.2</v>
      </c>
      <c r="EB23" s="390">
        <v>155</v>
      </c>
      <c r="EC23" s="391">
        <v>1.3</v>
      </c>
      <c r="ED23" s="430">
        <v>160</v>
      </c>
      <c r="EE23" s="431">
        <v>1.4</v>
      </c>
      <c r="EF23" s="430">
        <v>175</v>
      </c>
      <c r="EG23" s="431">
        <v>1.5</v>
      </c>
      <c r="EH23" s="390">
        <v>155</v>
      </c>
      <c r="EI23" s="391">
        <v>1.4</v>
      </c>
      <c r="EJ23" s="444">
        <v>160</v>
      </c>
      <c r="EK23" s="445">
        <v>1.4</v>
      </c>
      <c r="EL23" s="450">
        <v>180</v>
      </c>
      <c r="EM23" s="451">
        <v>1.5</v>
      </c>
      <c r="EN23" s="457">
        <v>180</v>
      </c>
      <c r="EO23" s="458">
        <v>1.5</v>
      </c>
      <c r="EP23" s="457">
        <v>185</v>
      </c>
      <c r="EQ23" s="458">
        <v>1.6</v>
      </c>
      <c r="ER23" s="464">
        <v>195</v>
      </c>
      <c r="ES23" s="465">
        <v>1.6</v>
      </c>
      <c r="ET23" s="464">
        <v>190</v>
      </c>
      <c r="EU23" s="465">
        <v>1.6</v>
      </c>
      <c r="EV23" s="496">
        <v>190</v>
      </c>
      <c r="EW23" s="497">
        <v>1.6</v>
      </c>
      <c r="EX23" s="509">
        <v>195</v>
      </c>
      <c r="EY23" s="510">
        <v>1.7</v>
      </c>
    </row>
    <row r="24" spans="1:155">
      <c r="A24" s="294" t="s">
        <v>322</v>
      </c>
      <c r="B24" s="35">
        <v>173</v>
      </c>
      <c r="C24" s="36">
        <v>1.6</v>
      </c>
      <c r="D24" s="35">
        <v>167</v>
      </c>
      <c r="E24" s="36">
        <v>1.5</v>
      </c>
      <c r="F24" s="35">
        <v>161</v>
      </c>
      <c r="G24" s="36">
        <v>1.5</v>
      </c>
      <c r="H24" s="35">
        <v>164</v>
      </c>
      <c r="I24" s="36">
        <v>1.5</v>
      </c>
      <c r="J24" s="35">
        <v>164</v>
      </c>
      <c r="K24" s="36">
        <v>1.5</v>
      </c>
      <c r="L24" s="35">
        <v>171</v>
      </c>
      <c r="M24" s="36">
        <v>1.5</v>
      </c>
      <c r="N24" s="35">
        <v>166</v>
      </c>
      <c r="O24" s="36">
        <v>1.5</v>
      </c>
      <c r="P24" s="35">
        <v>143</v>
      </c>
      <c r="Q24" s="36">
        <v>1.3</v>
      </c>
      <c r="R24" s="35">
        <v>138</v>
      </c>
      <c r="S24" s="36">
        <v>1.2</v>
      </c>
      <c r="T24" s="35">
        <v>135</v>
      </c>
      <c r="U24" s="36">
        <v>1.2</v>
      </c>
      <c r="V24" s="35">
        <v>129</v>
      </c>
      <c r="W24" s="36">
        <v>1.2</v>
      </c>
      <c r="X24" s="35">
        <v>127</v>
      </c>
      <c r="Y24" s="36">
        <v>1.1000000000000001</v>
      </c>
      <c r="Z24" s="35">
        <v>126</v>
      </c>
      <c r="AA24" s="36">
        <v>1.1000000000000001</v>
      </c>
      <c r="AB24" s="35">
        <v>126</v>
      </c>
      <c r="AC24" s="36">
        <v>1.1000000000000001</v>
      </c>
      <c r="AD24" s="35">
        <v>125</v>
      </c>
      <c r="AE24" s="36">
        <v>1.1000000000000001</v>
      </c>
      <c r="AF24" s="35">
        <v>125</v>
      </c>
      <c r="AG24" s="36">
        <v>1.1000000000000001</v>
      </c>
      <c r="AH24" s="35">
        <v>100</v>
      </c>
      <c r="AI24" s="36">
        <v>0.9</v>
      </c>
      <c r="AJ24" s="35">
        <v>82</v>
      </c>
      <c r="AK24" s="36">
        <v>0.7</v>
      </c>
      <c r="AL24" s="35">
        <v>79</v>
      </c>
      <c r="AM24" s="36">
        <v>0.7</v>
      </c>
      <c r="AN24" s="35">
        <v>75</v>
      </c>
      <c r="AO24" s="36">
        <v>0.7</v>
      </c>
      <c r="AP24" s="35">
        <v>77</v>
      </c>
      <c r="AQ24" s="36">
        <v>0.7</v>
      </c>
      <c r="AR24" s="35">
        <v>66</v>
      </c>
      <c r="AS24" s="36">
        <v>0.6</v>
      </c>
      <c r="AT24" s="298">
        <v>66</v>
      </c>
      <c r="AU24" s="299">
        <v>0.6</v>
      </c>
      <c r="AV24" s="298">
        <v>72</v>
      </c>
      <c r="AW24" s="299">
        <v>0.7</v>
      </c>
      <c r="AX24" s="298">
        <v>78</v>
      </c>
      <c r="AY24" s="299">
        <v>0.7</v>
      </c>
      <c r="AZ24" s="298">
        <v>89</v>
      </c>
      <c r="BA24" s="299">
        <v>0.8</v>
      </c>
      <c r="BB24" s="35">
        <v>95</v>
      </c>
      <c r="BC24" s="36">
        <v>0.9</v>
      </c>
      <c r="BD24" s="298">
        <v>85</v>
      </c>
      <c r="BE24" s="299">
        <v>0.8</v>
      </c>
      <c r="BF24" s="319">
        <v>79</v>
      </c>
      <c r="BG24" s="320">
        <v>0.7</v>
      </c>
      <c r="BH24" s="319">
        <v>65</v>
      </c>
      <c r="BI24" s="320">
        <v>0.6</v>
      </c>
      <c r="BJ24" s="319">
        <v>68</v>
      </c>
      <c r="BK24" s="320">
        <v>0.6</v>
      </c>
      <c r="BL24" s="319">
        <v>55</v>
      </c>
      <c r="BM24" s="320">
        <v>0.5</v>
      </c>
      <c r="BN24" s="311">
        <v>51</v>
      </c>
      <c r="BO24" s="312">
        <v>0.5</v>
      </c>
      <c r="BP24" s="336">
        <v>56</v>
      </c>
      <c r="BQ24" s="337">
        <v>0.5</v>
      </c>
      <c r="BR24" s="319">
        <v>55</v>
      </c>
      <c r="BS24" s="320">
        <v>0.5</v>
      </c>
      <c r="BT24" s="319">
        <v>60</v>
      </c>
      <c r="BU24" s="320">
        <v>0.5</v>
      </c>
      <c r="BV24" s="319">
        <v>59</v>
      </c>
      <c r="BW24" s="320">
        <v>0.5</v>
      </c>
      <c r="BX24" s="348">
        <v>54</v>
      </c>
      <c r="BY24" s="349">
        <v>0.5</v>
      </c>
      <c r="BZ24" s="360">
        <v>75</v>
      </c>
      <c r="CA24" s="361">
        <v>0.7</v>
      </c>
      <c r="CB24" s="336">
        <v>80</v>
      </c>
      <c r="CC24" s="337">
        <v>0.7</v>
      </c>
      <c r="CD24" s="336">
        <v>85</v>
      </c>
      <c r="CE24" s="337">
        <v>0.8</v>
      </c>
      <c r="CF24" s="336">
        <v>85</v>
      </c>
      <c r="CG24" s="337">
        <v>0.8</v>
      </c>
      <c r="CH24" s="336">
        <v>95</v>
      </c>
      <c r="CI24" s="337">
        <v>0.9</v>
      </c>
      <c r="CJ24" s="336">
        <v>95</v>
      </c>
      <c r="CK24" s="337">
        <v>0.9</v>
      </c>
      <c r="CL24" s="336">
        <v>90</v>
      </c>
      <c r="CM24" s="337">
        <v>0.8</v>
      </c>
      <c r="CN24" s="336">
        <v>90</v>
      </c>
      <c r="CO24" s="337">
        <v>0.8</v>
      </c>
      <c r="CP24" s="336">
        <v>85</v>
      </c>
      <c r="CQ24" s="337">
        <v>0.8</v>
      </c>
      <c r="CR24" s="336">
        <v>75</v>
      </c>
      <c r="CS24" s="337">
        <v>0.7</v>
      </c>
      <c r="CT24" s="336">
        <v>75</v>
      </c>
      <c r="CU24" s="337">
        <v>0.7</v>
      </c>
      <c r="CV24" s="336">
        <v>95</v>
      </c>
      <c r="CW24" s="337">
        <v>0.8</v>
      </c>
      <c r="CX24" s="390">
        <v>100</v>
      </c>
      <c r="CY24" s="391">
        <v>0.9</v>
      </c>
      <c r="CZ24">
        <v>95</v>
      </c>
      <c r="DA24" s="400">
        <v>0.9</v>
      </c>
      <c r="DB24" s="399">
        <v>90</v>
      </c>
      <c r="DC24" s="400">
        <v>0.8</v>
      </c>
      <c r="DD24" s="402">
        <v>90</v>
      </c>
      <c r="DE24" s="400">
        <v>0.8</v>
      </c>
      <c r="DF24" s="403">
        <v>100</v>
      </c>
      <c r="DG24" s="404">
        <v>0.9</v>
      </c>
      <c r="DH24" s="403">
        <v>85</v>
      </c>
      <c r="DI24" s="404">
        <v>0.8</v>
      </c>
      <c r="DJ24" s="390">
        <v>80</v>
      </c>
      <c r="DK24" s="391">
        <v>0.7</v>
      </c>
      <c r="DL24" s="390">
        <v>80</v>
      </c>
      <c r="DM24" s="391">
        <v>0.7</v>
      </c>
      <c r="DN24" s="390">
        <v>80</v>
      </c>
      <c r="DO24" s="391">
        <v>0.7</v>
      </c>
      <c r="DP24" s="390">
        <v>85</v>
      </c>
      <c r="DQ24" s="391">
        <v>0.8</v>
      </c>
      <c r="DR24" s="390">
        <v>90</v>
      </c>
      <c r="DS24" s="391">
        <v>0.8</v>
      </c>
      <c r="DT24" s="390">
        <v>95</v>
      </c>
      <c r="DU24" s="391">
        <v>0.9</v>
      </c>
      <c r="DV24" s="390">
        <v>100</v>
      </c>
      <c r="DW24" s="391">
        <v>0.9</v>
      </c>
      <c r="DX24" s="390">
        <v>115</v>
      </c>
      <c r="DY24" s="391">
        <v>1.1000000000000001</v>
      </c>
      <c r="DZ24" s="390">
        <v>110</v>
      </c>
      <c r="EA24" s="391">
        <v>1</v>
      </c>
      <c r="EB24" s="390">
        <v>115</v>
      </c>
      <c r="EC24" s="391">
        <v>1</v>
      </c>
      <c r="ED24" s="430">
        <v>135</v>
      </c>
      <c r="EE24" s="431">
        <v>1.3</v>
      </c>
      <c r="EF24" s="430">
        <v>120</v>
      </c>
      <c r="EG24" s="431">
        <v>1.1000000000000001</v>
      </c>
      <c r="EH24" s="390">
        <v>120</v>
      </c>
      <c r="EI24" s="391">
        <v>1.1000000000000001</v>
      </c>
      <c r="EJ24" s="444">
        <v>130</v>
      </c>
      <c r="EK24" s="445">
        <v>1.2</v>
      </c>
      <c r="EL24" s="450">
        <v>150</v>
      </c>
      <c r="EM24" s="451">
        <v>1.4</v>
      </c>
      <c r="EN24" s="457">
        <v>145</v>
      </c>
      <c r="EO24" s="458">
        <v>1.3</v>
      </c>
      <c r="EP24" s="457">
        <v>140</v>
      </c>
      <c r="EQ24" s="458">
        <v>1.3</v>
      </c>
      <c r="ER24" s="464">
        <v>160</v>
      </c>
      <c r="ES24" s="465">
        <v>1.5</v>
      </c>
      <c r="ET24" s="464">
        <v>160</v>
      </c>
      <c r="EU24" s="465">
        <v>1.5</v>
      </c>
      <c r="EV24" s="496">
        <v>145</v>
      </c>
      <c r="EW24" s="497">
        <v>1.3</v>
      </c>
      <c r="EX24" s="509">
        <v>150</v>
      </c>
      <c r="EY24" s="510">
        <v>1.4</v>
      </c>
    </row>
    <row r="25" spans="1:155">
      <c r="A25" s="294" t="s">
        <v>323</v>
      </c>
      <c r="B25" s="35">
        <v>76</v>
      </c>
      <c r="C25" s="36">
        <v>1.5</v>
      </c>
      <c r="D25" s="35">
        <v>87</v>
      </c>
      <c r="E25" s="36">
        <v>1.7</v>
      </c>
      <c r="F25" s="35">
        <v>93</v>
      </c>
      <c r="G25" s="36">
        <v>1.9</v>
      </c>
      <c r="H25" s="35">
        <v>87</v>
      </c>
      <c r="I25" s="36">
        <v>1.7</v>
      </c>
      <c r="J25" s="35">
        <v>79</v>
      </c>
      <c r="K25" s="36">
        <v>1.6</v>
      </c>
      <c r="L25" s="35">
        <v>74</v>
      </c>
      <c r="M25" s="36">
        <v>1.5</v>
      </c>
      <c r="N25" s="35">
        <v>70</v>
      </c>
      <c r="O25" s="36">
        <v>1.4</v>
      </c>
      <c r="P25" s="35">
        <v>67</v>
      </c>
      <c r="Q25" s="36">
        <v>1.3</v>
      </c>
      <c r="R25" s="35">
        <v>63</v>
      </c>
      <c r="S25" s="36">
        <v>1.3</v>
      </c>
      <c r="T25" s="35">
        <v>56</v>
      </c>
      <c r="U25" s="36">
        <v>1.1000000000000001</v>
      </c>
      <c r="V25" s="35">
        <v>52</v>
      </c>
      <c r="W25" s="36">
        <v>1</v>
      </c>
      <c r="X25" s="35">
        <v>50</v>
      </c>
      <c r="Y25" s="36">
        <v>1</v>
      </c>
      <c r="Z25" s="35">
        <v>51</v>
      </c>
      <c r="AA25" s="36">
        <v>1</v>
      </c>
      <c r="AB25" s="35">
        <v>59</v>
      </c>
      <c r="AC25" s="36">
        <v>1.2</v>
      </c>
      <c r="AD25" s="35">
        <v>55</v>
      </c>
      <c r="AE25" s="36">
        <v>1.1000000000000001</v>
      </c>
      <c r="AF25" s="35">
        <v>46</v>
      </c>
      <c r="AG25" s="36">
        <v>0.9</v>
      </c>
      <c r="AH25" s="35">
        <v>43</v>
      </c>
      <c r="AI25" s="36">
        <v>0.9</v>
      </c>
      <c r="AJ25" s="35">
        <v>36</v>
      </c>
      <c r="AK25" s="36">
        <v>0.7</v>
      </c>
      <c r="AL25" s="35">
        <v>29</v>
      </c>
      <c r="AM25" s="36">
        <v>0.6</v>
      </c>
      <c r="AN25" s="35">
        <v>34</v>
      </c>
      <c r="AO25" s="36">
        <v>0.7</v>
      </c>
      <c r="AP25" s="35">
        <v>41</v>
      </c>
      <c r="AQ25" s="36">
        <v>0.7</v>
      </c>
      <c r="AR25" s="35">
        <v>48</v>
      </c>
      <c r="AS25" s="36">
        <v>0.8</v>
      </c>
      <c r="AT25" s="298">
        <v>51</v>
      </c>
      <c r="AU25" s="299">
        <v>0.9</v>
      </c>
      <c r="AV25" s="298">
        <v>44</v>
      </c>
      <c r="AW25" s="299">
        <v>0.8</v>
      </c>
      <c r="AX25" s="298">
        <v>44</v>
      </c>
      <c r="AY25" s="299">
        <v>0.8</v>
      </c>
      <c r="AZ25" s="298">
        <v>45</v>
      </c>
      <c r="BA25" s="299">
        <v>0.8</v>
      </c>
      <c r="BB25" s="35">
        <v>45</v>
      </c>
      <c r="BC25" s="36">
        <v>0.8</v>
      </c>
      <c r="BD25" s="298">
        <v>46</v>
      </c>
      <c r="BE25" s="299">
        <v>0.8</v>
      </c>
      <c r="BF25" s="319">
        <v>47</v>
      </c>
      <c r="BG25" s="320">
        <v>0.8</v>
      </c>
      <c r="BH25" s="319">
        <v>44</v>
      </c>
      <c r="BI25" s="320">
        <v>0.8</v>
      </c>
      <c r="BJ25" s="319">
        <v>37</v>
      </c>
      <c r="BK25" s="320">
        <v>0.6</v>
      </c>
      <c r="BL25" s="319">
        <v>35</v>
      </c>
      <c r="BM25" s="320">
        <v>0.6</v>
      </c>
      <c r="BN25" s="311">
        <v>31</v>
      </c>
      <c r="BO25" s="312">
        <v>0.5</v>
      </c>
      <c r="BP25" s="336">
        <v>27</v>
      </c>
      <c r="BQ25" s="337">
        <v>0.5</v>
      </c>
      <c r="BR25" s="319">
        <v>28</v>
      </c>
      <c r="BS25" s="320">
        <v>0.5</v>
      </c>
      <c r="BT25" s="319">
        <v>33</v>
      </c>
      <c r="BU25" s="320">
        <v>0.6</v>
      </c>
      <c r="BV25" s="319">
        <v>33</v>
      </c>
      <c r="BW25" s="320">
        <v>0.6</v>
      </c>
      <c r="BX25" s="348">
        <v>31</v>
      </c>
      <c r="BY25" s="349">
        <v>0.5</v>
      </c>
      <c r="BZ25" s="360">
        <v>30</v>
      </c>
      <c r="CA25" s="361">
        <v>0.5</v>
      </c>
      <c r="CB25" s="336">
        <v>35</v>
      </c>
      <c r="CC25" s="337">
        <v>0.6</v>
      </c>
      <c r="CD25" s="336">
        <v>35</v>
      </c>
      <c r="CE25" s="337">
        <v>0.6</v>
      </c>
      <c r="CF25" s="336">
        <v>35</v>
      </c>
      <c r="CG25" s="337">
        <v>0.6</v>
      </c>
      <c r="CH25" s="336">
        <v>40</v>
      </c>
      <c r="CI25" s="337">
        <v>0.7</v>
      </c>
      <c r="CJ25" s="336">
        <v>45</v>
      </c>
      <c r="CK25" s="337">
        <v>0.8</v>
      </c>
      <c r="CL25" s="336">
        <v>45</v>
      </c>
      <c r="CM25" s="337">
        <v>0.8</v>
      </c>
      <c r="CN25" s="336">
        <v>40</v>
      </c>
      <c r="CO25" s="337">
        <v>0.7</v>
      </c>
      <c r="CP25" s="336">
        <v>40</v>
      </c>
      <c r="CQ25" s="337">
        <v>0.7</v>
      </c>
      <c r="CR25" s="336">
        <v>45</v>
      </c>
      <c r="CS25" s="337">
        <v>0.8</v>
      </c>
      <c r="CT25" s="336">
        <v>45</v>
      </c>
      <c r="CU25" s="337">
        <v>0.8</v>
      </c>
      <c r="CV25" s="336">
        <v>45</v>
      </c>
      <c r="CW25" s="337">
        <v>0.8</v>
      </c>
      <c r="CX25" s="390">
        <v>45</v>
      </c>
      <c r="CY25" s="391">
        <v>0.8</v>
      </c>
      <c r="CZ25">
        <v>50</v>
      </c>
      <c r="DA25" s="400">
        <v>0.9</v>
      </c>
      <c r="DB25" s="399">
        <v>45</v>
      </c>
      <c r="DC25" s="400">
        <v>0.8</v>
      </c>
      <c r="DD25" s="402">
        <v>40</v>
      </c>
      <c r="DE25" s="400">
        <v>0.7</v>
      </c>
      <c r="DF25" s="403">
        <v>45</v>
      </c>
      <c r="DG25" s="404">
        <v>0.8</v>
      </c>
      <c r="DH25" s="403">
        <v>55</v>
      </c>
      <c r="DI25" s="404">
        <v>1</v>
      </c>
      <c r="DJ25" s="390">
        <v>50</v>
      </c>
      <c r="DK25" s="391">
        <v>0.8</v>
      </c>
      <c r="DL25" s="390">
        <v>55</v>
      </c>
      <c r="DM25" s="391">
        <v>1</v>
      </c>
      <c r="DN25" s="390">
        <v>55</v>
      </c>
      <c r="DO25" s="391">
        <v>1</v>
      </c>
      <c r="DP25" s="390">
        <v>60</v>
      </c>
      <c r="DQ25" s="391">
        <v>1</v>
      </c>
      <c r="DR25" s="390">
        <v>50</v>
      </c>
      <c r="DS25" s="391">
        <v>0.9</v>
      </c>
      <c r="DT25" s="390">
        <v>70</v>
      </c>
      <c r="DU25" s="391">
        <v>1.2</v>
      </c>
      <c r="DV25" s="390">
        <v>75</v>
      </c>
      <c r="DW25" s="391">
        <v>1.3</v>
      </c>
      <c r="DX25" s="390">
        <v>90</v>
      </c>
      <c r="DY25" s="391">
        <v>1.6</v>
      </c>
      <c r="DZ25" s="390">
        <v>85</v>
      </c>
      <c r="EA25" s="391">
        <v>1.4</v>
      </c>
      <c r="EB25" s="390">
        <v>75</v>
      </c>
      <c r="EC25" s="391">
        <v>1.3</v>
      </c>
      <c r="ED25" s="430">
        <v>80</v>
      </c>
      <c r="EE25" s="431">
        <v>1.4</v>
      </c>
      <c r="EF25" s="430">
        <v>75</v>
      </c>
      <c r="EG25" s="431">
        <v>1.3</v>
      </c>
      <c r="EH25" s="390">
        <v>80</v>
      </c>
      <c r="EI25" s="391">
        <v>1.4</v>
      </c>
      <c r="EJ25" s="444">
        <v>85</v>
      </c>
      <c r="EK25" s="445">
        <v>1.5</v>
      </c>
      <c r="EL25" s="450">
        <v>85</v>
      </c>
      <c r="EM25" s="451">
        <v>1.5</v>
      </c>
      <c r="EN25" s="457">
        <v>85</v>
      </c>
      <c r="EO25" s="458">
        <v>1.5</v>
      </c>
      <c r="EP25" s="457">
        <v>85</v>
      </c>
      <c r="EQ25" s="458">
        <v>1.5</v>
      </c>
      <c r="ER25" s="464">
        <v>95</v>
      </c>
      <c r="ES25" s="465">
        <v>1.7</v>
      </c>
      <c r="ET25" s="464">
        <v>105</v>
      </c>
      <c r="EU25" s="465">
        <v>1.8</v>
      </c>
      <c r="EV25" s="496">
        <v>100</v>
      </c>
      <c r="EW25" s="497">
        <v>1.8</v>
      </c>
      <c r="EX25" s="509">
        <v>100</v>
      </c>
      <c r="EY25" s="510">
        <v>1.7</v>
      </c>
    </row>
    <row r="26" spans="1:155">
      <c r="A26" s="294" t="s">
        <v>324</v>
      </c>
      <c r="B26" s="35">
        <v>67</v>
      </c>
      <c r="C26" s="36">
        <v>1.2</v>
      </c>
      <c r="D26" s="35">
        <v>64</v>
      </c>
      <c r="E26" s="36">
        <v>1.1000000000000001</v>
      </c>
      <c r="F26" s="35">
        <v>60</v>
      </c>
      <c r="G26" s="36">
        <v>1</v>
      </c>
      <c r="H26" s="35">
        <v>64</v>
      </c>
      <c r="I26" s="36">
        <v>1.1000000000000001</v>
      </c>
      <c r="J26" s="35">
        <v>64</v>
      </c>
      <c r="K26" s="36">
        <v>1.1000000000000001</v>
      </c>
      <c r="L26" s="35">
        <v>54</v>
      </c>
      <c r="M26" s="36">
        <v>0.9</v>
      </c>
      <c r="N26" s="35">
        <v>50</v>
      </c>
      <c r="O26" s="36">
        <v>0.9</v>
      </c>
      <c r="P26" s="35">
        <v>48</v>
      </c>
      <c r="Q26" s="36">
        <v>0.8</v>
      </c>
      <c r="R26" s="35">
        <v>46</v>
      </c>
      <c r="S26" s="36">
        <v>0.8</v>
      </c>
      <c r="T26" s="35">
        <v>45</v>
      </c>
      <c r="U26" s="36">
        <v>0.8</v>
      </c>
      <c r="V26" s="35">
        <v>60</v>
      </c>
      <c r="W26" s="36">
        <v>1</v>
      </c>
      <c r="X26" s="35">
        <v>55</v>
      </c>
      <c r="Y26" s="36">
        <v>1</v>
      </c>
      <c r="Z26" s="35">
        <v>51</v>
      </c>
      <c r="AA26" s="36">
        <v>0.9</v>
      </c>
      <c r="AB26" s="35">
        <v>48</v>
      </c>
      <c r="AC26" s="36">
        <v>0.8</v>
      </c>
      <c r="AD26" s="35">
        <v>54</v>
      </c>
      <c r="AE26" s="36">
        <v>0.9</v>
      </c>
      <c r="AF26" s="35">
        <v>42</v>
      </c>
      <c r="AG26" s="36">
        <v>0.7</v>
      </c>
      <c r="AH26" s="35">
        <v>35</v>
      </c>
      <c r="AI26" s="36">
        <v>0.6</v>
      </c>
      <c r="AJ26" s="35">
        <v>34</v>
      </c>
      <c r="AK26" s="36">
        <v>0.6</v>
      </c>
      <c r="AL26" s="35">
        <v>35</v>
      </c>
      <c r="AM26" s="36">
        <v>0.6</v>
      </c>
      <c r="AN26" s="35">
        <v>37</v>
      </c>
      <c r="AO26" s="36">
        <v>0.6</v>
      </c>
      <c r="AP26" s="35">
        <v>33</v>
      </c>
      <c r="AQ26" s="36">
        <v>0.6</v>
      </c>
      <c r="AR26" s="35">
        <v>33</v>
      </c>
      <c r="AS26" s="36">
        <v>0.6</v>
      </c>
      <c r="AT26" s="298">
        <v>32</v>
      </c>
      <c r="AU26" s="299">
        <v>0.6</v>
      </c>
      <c r="AV26" s="298">
        <v>34</v>
      </c>
      <c r="AW26" s="299">
        <v>0.6</v>
      </c>
      <c r="AX26" s="298">
        <v>32</v>
      </c>
      <c r="AY26" s="299">
        <v>0.6</v>
      </c>
      <c r="AZ26" s="298">
        <v>31</v>
      </c>
      <c r="BA26" s="299">
        <v>0.5</v>
      </c>
      <c r="BB26" s="35">
        <v>26</v>
      </c>
      <c r="BC26" s="36">
        <v>0.5</v>
      </c>
      <c r="BD26" s="298">
        <v>29</v>
      </c>
      <c r="BE26" s="299">
        <v>0.5</v>
      </c>
      <c r="BF26" s="319">
        <v>28</v>
      </c>
      <c r="BG26" s="320">
        <v>0.5</v>
      </c>
      <c r="BH26" s="319">
        <v>17</v>
      </c>
      <c r="BI26" s="320">
        <v>0.3</v>
      </c>
      <c r="BJ26" s="319">
        <v>22</v>
      </c>
      <c r="BK26" s="320">
        <v>0.4</v>
      </c>
      <c r="BL26" s="319">
        <v>19</v>
      </c>
      <c r="BM26" s="320">
        <v>0.3</v>
      </c>
      <c r="BN26" s="311">
        <v>24</v>
      </c>
      <c r="BO26" s="312">
        <v>0.4</v>
      </c>
      <c r="BP26" s="336">
        <v>21</v>
      </c>
      <c r="BQ26" s="337">
        <v>0.4</v>
      </c>
      <c r="BR26" s="319">
        <v>21</v>
      </c>
      <c r="BS26" s="320">
        <v>0.4</v>
      </c>
      <c r="BT26" s="319">
        <v>22</v>
      </c>
      <c r="BU26" s="320">
        <v>0.4</v>
      </c>
      <c r="BV26" s="319">
        <v>21</v>
      </c>
      <c r="BW26" s="320">
        <v>0.4</v>
      </c>
      <c r="BX26" s="348">
        <v>25</v>
      </c>
      <c r="BY26" s="349">
        <v>0.4</v>
      </c>
      <c r="BZ26" s="360">
        <v>25</v>
      </c>
      <c r="CA26" s="361">
        <v>0.4</v>
      </c>
      <c r="CB26" s="336">
        <v>25</v>
      </c>
      <c r="CC26" s="337">
        <v>0.5</v>
      </c>
      <c r="CD26" s="336">
        <v>30</v>
      </c>
      <c r="CE26" s="337">
        <v>0.5</v>
      </c>
      <c r="CF26" s="336">
        <v>25</v>
      </c>
      <c r="CG26" s="337">
        <v>0.5</v>
      </c>
      <c r="CH26" s="336">
        <v>25</v>
      </c>
      <c r="CI26" s="337">
        <v>0.5</v>
      </c>
      <c r="CJ26" s="336">
        <v>30</v>
      </c>
      <c r="CK26" s="337">
        <v>0.5</v>
      </c>
      <c r="CL26" s="336">
        <v>30</v>
      </c>
      <c r="CM26" s="337">
        <v>0.5</v>
      </c>
      <c r="CN26" s="336">
        <v>30</v>
      </c>
      <c r="CO26" s="337">
        <v>0.5</v>
      </c>
      <c r="CP26" s="336">
        <v>30</v>
      </c>
      <c r="CQ26" s="337">
        <v>0.5</v>
      </c>
      <c r="CR26" s="336">
        <v>40</v>
      </c>
      <c r="CS26" s="337">
        <v>0.7</v>
      </c>
      <c r="CT26" s="336">
        <v>45</v>
      </c>
      <c r="CU26" s="337">
        <v>0.7</v>
      </c>
      <c r="CV26" s="336">
        <v>45</v>
      </c>
      <c r="CW26" s="337">
        <v>0.8</v>
      </c>
      <c r="CX26" s="390">
        <v>45</v>
      </c>
      <c r="CY26" s="391">
        <v>0.7</v>
      </c>
      <c r="CZ26">
        <v>35</v>
      </c>
      <c r="DA26" s="400">
        <v>0.6</v>
      </c>
      <c r="DB26" s="399">
        <v>35</v>
      </c>
      <c r="DC26" s="400">
        <v>0.6</v>
      </c>
      <c r="DD26" s="402">
        <v>30</v>
      </c>
      <c r="DE26" s="400">
        <v>0.5</v>
      </c>
      <c r="DF26" s="403">
        <v>40</v>
      </c>
      <c r="DG26" s="404">
        <v>0.7</v>
      </c>
      <c r="DH26" s="403">
        <v>40</v>
      </c>
      <c r="DI26" s="404">
        <v>0.7</v>
      </c>
      <c r="DJ26" s="390">
        <v>40</v>
      </c>
      <c r="DK26" s="391">
        <v>0.7</v>
      </c>
      <c r="DL26" s="390">
        <v>50</v>
      </c>
      <c r="DM26" s="391">
        <v>0.8</v>
      </c>
      <c r="DN26" s="390">
        <v>40</v>
      </c>
      <c r="DO26" s="391">
        <v>0.7</v>
      </c>
      <c r="DP26" s="390">
        <v>40</v>
      </c>
      <c r="DQ26" s="391">
        <v>0.7</v>
      </c>
      <c r="DR26" s="390">
        <v>45</v>
      </c>
      <c r="DS26" s="391">
        <v>0.7</v>
      </c>
      <c r="DT26" s="390">
        <v>45</v>
      </c>
      <c r="DU26" s="391">
        <v>0.7</v>
      </c>
      <c r="DV26" s="390">
        <v>45</v>
      </c>
      <c r="DW26" s="391">
        <v>0.7</v>
      </c>
      <c r="DX26" s="390">
        <v>45</v>
      </c>
      <c r="DY26" s="391">
        <v>0.8</v>
      </c>
      <c r="DZ26" s="390">
        <v>50</v>
      </c>
      <c r="EA26" s="391">
        <v>0.8</v>
      </c>
      <c r="EB26" s="390">
        <v>55</v>
      </c>
      <c r="EC26" s="391">
        <v>0.9</v>
      </c>
      <c r="ED26" s="430">
        <v>60</v>
      </c>
      <c r="EE26" s="431">
        <v>1</v>
      </c>
      <c r="EF26" s="430">
        <v>60</v>
      </c>
      <c r="EG26" s="431">
        <v>1</v>
      </c>
      <c r="EH26" s="390">
        <v>55</v>
      </c>
      <c r="EI26" s="391">
        <v>1</v>
      </c>
      <c r="EJ26" s="444">
        <v>50</v>
      </c>
      <c r="EK26" s="445">
        <v>0.9</v>
      </c>
      <c r="EL26" s="450">
        <v>50</v>
      </c>
      <c r="EM26" s="451">
        <v>0.8</v>
      </c>
      <c r="EN26" s="457">
        <v>55</v>
      </c>
      <c r="EO26" s="458">
        <v>0.9</v>
      </c>
      <c r="EP26" s="457">
        <v>70</v>
      </c>
      <c r="EQ26" s="458">
        <v>1.1000000000000001</v>
      </c>
      <c r="ER26" s="464">
        <v>75</v>
      </c>
      <c r="ES26" s="465">
        <v>1.2</v>
      </c>
      <c r="ET26" s="464">
        <v>75</v>
      </c>
      <c r="EU26" s="465">
        <v>1.2</v>
      </c>
      <c r="EV26" s="496">
        <v>65</v>
      </c>
      <c r="EW26" s="497">
        <v>1.1000000000000001</v>
      </c>
      <c r="EX26" s="509">
        <v>65</v>
      </c>
      <c r="EY26" s="510">
        <v>1</v>
      </c>
    </row>
    <row r="27" spans="1:155">
      <c r="A27" s="294" t="s">
        <v>325</v>
      </c>
      <c r="B27" s="35">
        <v>35</v>
      </c>
      <c r="C27" s="36">
        <v>2</v>
      </c>
      <c r="D27" s="35">
        <v>40</v>
      </c>
      <c r="E27" s="36">
        <v>2.2999999999999998</v>
      </c>
      <c r="F27" s="35">
        <v>37</v>
      </c>
      <c r="G27" s="36">
        <v>2.1</v>
      </c>
      <c r="H27" s="35">
        <v>28</v>
      </c>
      <c r="I27" s="36">
        <v>1.6</v>
      </c>
      <c r="J27" s="35">
        <v>28</v>
      </c>
      <c r="K27" s="36">
        <v>1.6</v>
      </c>
      <c r="L27" s="35">
        <v>21</v>
      </c>
      <c r="M27" s="36">
        <v>1.2</v>
      </c>
      <c r="N27" s="35">
        <v>20</v>
      </c>
      <c r="O27" s="36">
        <v>1.1000000000000001</v>
      </c>
      <c r="P27" s="35">
        <v>21</v>
      </c>
      <c r="Q27" s="36">
        <v>1.2</v>
      </c>
      <c r="R27" s="35">
        <v>19</v>
      </c>
      <c r="S27" s="36">
        <v>1.1000000000000001</v>
      </c>
      <c r="T27" s="35">
        <v>18</v>
      </c>
      <c r="U27" s="36">
        <v>1</v>
      </c>
      <c r="V27" s="35">
        <v>17</v>
      </c>
      <c r="W27" s="36">
        <v>1</v>
      </c>
      <c r="X27" s="35">
        <v>18</v>
      </c>
      <c r="Y27" s="36">
        <v>1</v>
      </c>
      <c r="Z27" s="35">
        <v>14</v>
      </c>
      <c r="AA27" s="36">
        <v>0.8</v>
      </c>
      <c r="AB27" s="35">
        <v>15</v>
      </c>
      <c r="AC27" s="36">
        <v>0.9</v>
      </c>
      <c r="AD27" s="35">
        <v>11</v>
      </c>
      <c r="AE27" s="36">
        <v>0.6</v>
      </c>
      <c r="AF27" s="35">
        <v>12</v>
      </c>
      <c r="AG27" s="36">
        <v>0.7</v>
      </c>
      <c r="AH27" s="35">
        <v>16</v>
      </c>
      <c r="AI27" s="36">
        <v>0.9</v>
      </c>
      <c r="AJ27" s="35">
        <v>9</v>
      </c>
      <c r="AK27" s="36">
        <v>0.5</v>
      </c>
      <c r="AL27" s="35">
        <v>10</v>
      </c>
      <c r="AM27" s="36">
        <v>0.6</v>
      </c>
      <c r="AN27" s="35">
        <v>9</v>
      </c>
      <c r="AO27" s="36">
        <v>0.5</v>
      </c>
      <c r="AP27" s="35">
        <v>11</v>
      </c>
      <c r="AQ27" s="36">
        <v>0.6</v>
      </c>
      <c r="AR27" s="35">
        <v>13</v>
      </c>
      <c r="AS27" s="36">
        <v>0.7</v>
      </c>
      <c r="AT27" s="298">
        <v>13</v>
      </c>
      <c r="AU27" s="299">
        <v>0.7</v>
      </c>
      <c r="AV27" s="298">
        <v>12</v>
      </c>
      <c r="AW27" s="299">
        <v>0.6</v>
      </c>
      <c r="AX27" s="298">
        <v>10</v>
      </c>
      <c r="AY27" s="299">
        <v>0.5</v>
      </c>
      <c r="AZ27" s="298">
        <v>10</v>
      </c>
      <c r="BA27" s="299">
        <v>0.5</v>
      </c>
      <c r="BB27" s="35">
        <v>12</v>
      </c>
      <c r="BC27" s="36">
        <v>0.6</v>
      </c>
      <c r="BD27" s="298">
        <v>12</v>
      </c>
      <c r="BE27" s="299">
        <v>0.6</v>
      </c>
      <c r="BF27" s="319">
        <v>10</v>
      </c>
      <c r="BG27" s="320">
        <v>0.5</v>
      </c>
      <c r="BH27" s="319">
        <v>10</v>
      </c>
      <c r="BI27" s="320">
        <v>0.5</v>
      </c>
      <c r="BJ27" s="319">
        <v>8</v>
      </c>
      <c r="BK27" s="320">
        <v>0.4</v>
      </c>
      <c r="BL27" s="319">
        <v>10</v>
      </c>
      <c r="BM27" s="320">
        <v>0.5</v>
      </c>
      <c r="BN27" s="311">
        <v>13</v>
      </c>
      <c r="BO27" s="312">
        <v>0.7</v>
      </c>
      <c r="BP27" s="336">
        <v>11</v>
      </c>
      <c r="BQ27" s="337">
        <v>0.6</v>
      </c>
      <c r="BR27" s="319">
        <v>15</v>
      </c>
      <c r="BS27" s="320">
        <v>0.8</v>
      </c>
      <c r="BT27" s="319">
        <v>17</v>
      </c>
      <c r="BU27" s="320">
        <v>0.9</v>
      </c>
      <c r="BV27" s="319">
        <v>10</v>
      </c>
      <c r="BW27" s="320">
        <v>0.5</v>
      </c>
      <c r="BX27" s="348">
        <v>11</v>
      </c>
      <c r="BY27" s="349">
        <v>0.6</v>
      </c>
      <c r="BZ27" s="360">
        <v>10</v>
      </c>
      <c r="CA27" s="361">
        <v>0.6</v>
      </c>
      <c r="CB27" s="336">
        <v>10</v>
      </c>
      <c r="CC27" s="337">
        <v>0.5</v>
      </c>
      <c r="CD27" s="336">
        <v>10</v>
      </c>
      <c r="CE27" s="337">
        <v>0.5</v>
      </c>
      <c r="CF27" s="336">
        <v>10</v>
      </c>
      <c r="CG27" s="337">
        <v>0.5</v>
      </c>
      <c r="CH27" s="336">
        <v>10</v>
      </c>
      <c r="CI27" s="337">
        <v>0.6</v>
      </c>
      <c r="CJ27" s="336">
        <v>10</v>
      </c>
      <c r="CK27" s="337">
        <v>0.6</v>
      </c>
      <c r="CL27" s="336">
        <v>15</v>
      </c>
      <c r="CM27" s="337">
        <v>0.7</v>
      </c>
      <c r="CN27" s="336">
        <v>10</v>
      </c>
      <c r="CO27" s="337">
        <v>0.6</v>
      </c>
      <c r="CP27" s="336">
        <v>15</v>
      </c>
      <c r="CQ27" s="337">
        <v>0.8</v>
      </c>
      <c r="CR27" s="336">
        <v>15</v>
      </c>
      <c r="CS27" s="337">
        <v>0.9</v>
      </c>
      <c r="CT27" s="336">
        <v>20</v>
      </c>
      <c r="CU27" s="337">
        <v>1.1000000000000001</v>
      </c>
      <c r="CV27" s="336">
        <v>20</v>
      </c>
      <c r="CW27" s="337">
        <v>1.1000000000000001</v>
      </c>
      <c r="CX27" s="390">
        <v>20</v>
      </c>
      <c r="CY27" s="391">
        <v>1.1000000000000001</v>
      </c>
      <c r="CZ27">
        <v>20</v>
      </c>
      <c r="DA27" s="400">
        <v>1.2</v>
      </c>
      <c r="DB27" s="399">
        <v>20</v>
      </c>
      <c r="DC27" s="400">
        <v>1</v>
      </c>
      <c r="DD27" s="402">
        <v>20</v>
      </c>
      <c r="DE27" s="400">
        <v>1.2</v>
      </c>
      <c r="DF27" s="403">
        <v>20</v>
      </c>
      <c r="DG27" s="404">
        <v>1.1000000000000001</v>
      </c>
      <c r="DH27" s="403">
        <v>15</v>
      </c>
      <c r="DI27" s="404">
        <v>0.9</v>
      </c>
      <c r="DJ27" s="390">
        <v>15</v>
      </c>
      <c r="DK27" s="391">
        <v>0.8</v>
      </c>
      <c r="DL27" s="390">
        <v>15</v>
      </c>
      <c r="DM27" s="391">
        <v>0.8</v>
      </c>
      <c r="DN27" s="390">
        <v>10</v>
      </c>
      <c r="DO27" s="391">
        <v>0.7</v>
      </c>
      <c r="DP27" s="390">
        <v>15</v>
      </c>
      <c r="DQ27" s="391">
        <v>0.8</v>
      </c>
      <c r="DR27" s="390">
        <v>20</v>
      </c>
      <c r="DS27" s="391">
        <v>1.1000000000000001</v>
      </c>
      <c r="DT27" s="390">
        <v>20</v>
      </c>
      <c r="DU27" s="391">
        <v>1.2</v>
      </c>
      <c r="DV27" s="390">
        <v>15</v>
      </c>
      <c r="DW27" s="391">
        <v>0.9</v>
      </c>
      <c r="DX27" s="390">
        <v>20</v>
      </c>
      <c r="DY27" s="391">
        <v>1.2</v>
      </c>
      <c r="DZ27" s="390">
        <v>25</v>
      </c>
      <c r="EA27" s="391">
        <v>1.4</v>
      </c>
      <c r="EB27" s="390">
        <v>20</v>
      </c>
      <c r="EC27" s="391">
        <v>1.2</v>
      </c>
      <c r="ED27" s="430">
        <v>20</v>
      </c>
      <c r="EE27" s="431">
        <v>1.1000000000000001</v>
      </c>
      <c r="EF27" s="430">
        <v>30</v>
      </c>
      <c r="EG27" s="431">
        <v>1.5</v>
      </c>
      <c r="EH27" s="390">
        <v>25</v>
      </c>
      <c r="EI27" s="391">
        <v>1.5</v>
      </c>
      <c r="EJ27" s="444">
        <v>25</v>
      </c>
      <c r="EK27" s="445">
        <v>1.4</v>
      </c>
      <c r="EL27" s="450">
        <v>30</v>
      </c>
      <c r="EM27" s="451">
        <v>1.7</v>
      </c>
      <c r="EN27" s="457">
        <v>30</v>
      </c>
      <c r="EO27" s="458">
        <v>1.5</v>
      </c>
      <c r="EP27" s="457">
        <v>30</v>
      </c>
      <c r="EQ27" s="458">
        <v>1.5</v>
      </c>
      <c r="ER27" s="464">
        <v>25</v>
      </c>
      <c r="ES27" s="465">
        <v>1.3</v>
      </c>
      <c r="ET27" s="464">
        <v>35</v>
      </c>
      <c r="EU27" s="465">
        <v>2</v>
      </c>
      <c r="EV27" s="496">
        <v>45</v>
      </c>
      <c r="EW27" s="497">
        <v>2.2999999999999998</v>
      </c>
      <c r="EX27" s="509">
        <v>40</v>
      </c>
      <c r="EY27" s="510">
        <v>2.2000000000000002</v>
      </c>
    </row>
    <row r="28" spans="1:155">
      <c r="A28" s="294" t="s">
        <v>346</v>
      </c>
      <c r="B28" s="35">
        <v>24</v>
      </c>
      <c r="C28" s="36">
        <v>1.1000000000000001</v>
      </c>
      <c r="D28" s="35">
        <v>27</v>
      </c>
      <c r="E28" s="36">
        <v>1.2</v>
      </c>
      <c r="F28" s="35">
        <v>27</v>
      </c>
      <c r="G28" s="36">
        <v>1.2</v>
      </c>
      <c r="H28" s="35">
        <v>22</v>
      </c>
      <c r="I28" s="36">
        <v>1</v>
      </c>
      <c r="J28" s="35">
        <v>20</v>
      </c>
      <c r="K28" s="36">
        <v>0.9</v>
      </c>
      <c r="L28" s="35">
        <v>20</v>
      </c>
      <c r="M28" s="36">
        <v>0.9</v>
      </c>
      <c r="N28" s="35">
        <v>24</v>
      </c>
      <c r="O28" s="36">
        <v>1.1000000000000001</v>
      </c>
      <c r="P28" s="35">
        <v>21</v>
      </c>
      <c r="Q28" s="36">
        <v>1</v>
      </c>
      <c r="R28" s="35">
        <v>21</v>
      </c>
      <c r="S28" s="36">
        <v>1</v>
      </c>
      <c r="T28" s="35">
        <v>24</v>
      </c>
      <c r="U28" s="36">
        <v>1.1000000000000001</v>
      </c>
      <c r="V28" s="35">
        <v>25</v>
      </c>
      <c r="W28" s="36">
        <v>1.1000000000000001</v>
      </c>
      <c r="X28" s="35">
        <v>28</v>
      </c>
      <c r="Y28" s="36">
        <v>1.3</v>
      </c>
      <c r="Z28" s="35">
        <v>26</v>
      </c>
      <c r="AA28" s="36">
        <v>1.2</v>
      </c>
      <c r="AB28" s="35">
        <v>22</v>
      </c>
      <c r="AC28" s="36">
        <v>1</v>
      </c>
      <c r="AD28" s="35">
        <v>21</v>
      </c>
      <c r="AE28" s="36">
        <v>1</v>
      </c>
      <c r="AF28" s="35">
        <v>26</v>
      </c>
      <c r="AG28" s="36">
        <v>1.2</v>
      </c>
      <c r="AH28" s="35">
        <v>20</v>
      </c>
      <c r="AI28" s="36">
        <v>0.9</v>
      </c>
      <c r="AJ28" s="35">
        <v>16</v>
      </c>
      <c r="AK28" s="36">
        <v>0.7</v>
      </c>
      <c r="AL28" s="35">
        <v>16</v>
      </c>
      <c r="AM28" s="36">
        <v>0.7</v>
      </c>
      <c r="AN28" s="35">
        <v>22</v>
      </c>
      <c r="AO28" s="36">
        <v>1</v>
      </c>
      <c r="AP28" s="35">
        <v>20</v>
      </c>
      <c r="AQ28" s="36">
        <v>0.9</v>
      </c>
      <c r="AR28" s="35">
        <v>21</v>
      </c>
      <c r="AS28" s="36">
        <v>0.9</v>
      </c>
      <c r="AT28" s="298">
        <v>22</v>
      </c>
      <c r="AU28" s="299">
        <v>1</v>
      </c>
      <c r="AV28" s="298">
        <v>20</v>
      </c>
      <c r="AW28" s="299">
        <v>0.9</v>
      </c>
      <c r="AX28" s="298">
        <v>18</v>
      </c>
      <c r="AY28" s="299">
        <v>0.8</v>
      </c>
      <c r="AZ28" s="298">
        <v>21</v>
      </c>
      <c r="BA28" s="299">
        <v>0.9</v>
      </c>
      <c r="BB28" s="35">
        <v>14</v>
      </c>
      <c r="BC28" s="36">
        <v>0.6</v>
      </c>
      <c r="BD28" s="298">
        <v>12</v>
      </c>
      <c r="BE28" s="299">
        <v>0.5</v>
      </c>
      <c r="BF28" s="319">
        <v>15</v>
      </c>
      <c r="BG28" s="320">
        <v>0.7</v>
      </c>
      <c r="BH28" s="319">
        <v>12</v>
      </c>
      <c r="BI28" s="320">
        <v>0.5</v>
      </c>
      <c r="BJ28" s="319">
        <v>8</v>
      </c>
      <c r="BK28" s="320">
        <v>0.4</v>
      </c>
      <c r="BL28" s="319">
        <v>11</v>
      </c>
      <c r="BM28" s="320">
        <v>0.5</v>
      </c>
      <c r="BN28" s="311">
        <v>7</v>
      </c>
      <c r="BO28" s="312">
        <v>0.3</v>
      </c>
      <c r="BP28" s="336">
        <v>5</v>
      </c>
      <c r="BQ28" s="337">
        <v>0.2</v>
      </c>
      <c r="BR28" s="319">
        <v>8</v>
      </c>
      <c r="BS28" s="320">
        <v>0.4</v>
      </c>
      <c r="BT28" s="319">
        <v>11</v>
      </c>
      <c r="BU28" s="320">
        <v>0.5</v>
      </c>
      <c r="BV28" s="319">
        <v>11</v>
      </c>
      <c r="BW28" s="320">
        <v>0.5</v>
      </c>
      <c r="BX28" s="348">
        <v>16</v>
      </c>
      <c r="BY28" s="349">
        <v>0.7</v>
      </c>
      <c r="BZ28" s="360">
        <v>15</v>
      </c>
      <c r="CA28" s="361">
        <v>0.7</v>
      </c>
      <c r="CB28" s="336">
        <v>10</v>
      </c>
      <c r="CC28" s="337">
        <v>0.4</v>
      </c>
      <c r="CD28" s="336">
        <v>10</v>
      </c>
      <c r="CE28" s="337">
        <v>0.5</v>
      </c>
      <c r="CF28" s="336">
        <v>10</v>
      </c>
      <c r="CG28" s="337">
        <v>0.4</v>
      </c>
      <c r="CH28" s="336">
        <v>15</v>
      </c>
      <c r="CI28" s="337">
        <v>0.6</v>
      </c>
      <c r="CJ28" s="336">
        <v>15</v>
      </c>
      <c r="CK28" s="337">
        <v>0.6</v>
      </c>
      <c r="CL28" s="336">
        <v>15</v>
      </c>
      <c r="CM28" s="337">
        <v>0.6</v>
      </c>
      <c r="CN28" s="336">
        <v>10</v>
      </c>
      <c r="CO28" s="337">
        <v>0.5</v>
      </c>
      <c r="CP28" s="336">
        <v>10</v>
      </c>
      <c r="CQ28" s="337">
        <v>0.5</v>
      </c>
      <c r="CR28" s="336">
        <v>15</v>
      </c>
      <c r="CS28" s="337">
        <v>0.7</v>
      </c>
      <c r="CT28" s="336">
        <v>10</v>
      </c>
      <c r="CU28" s="337">
        <v>0.5</v>
      </c>
      <c r="CV28" s="336">
        <v>15</v>
      </c>
      <c r="CW28" s="337">
        <v>0.7</v>
      </c>
      <c r="CX28" s="390">
        <v>15</v>
      </c>
      <c r="CY28" s="391">
        <v>0.6</v>
      </c>
      <c r="CZ28">
        <v>15</v>
      </c>
      <c r="DA28" s="400">
        <v>0.6</v>
      </c>
      <c r="DB28" s="399">
        <v>15</v>
      </c>
      <c r="DC28" s="400">
        <v>0.6</v>
      </c>
      <c r="DD28" s="402">
        <v>15</v>
      </c>
      <c r="DE28" s="400">
        <v>0.6</v>
      </c>
      <c r="DF28" s="403">
        <v>5</v>
      </c>
      <c r="DG28" s="404">
        <v>0.3</v>
      </c>
      <c r="DH28" s="403">
        <v>15</v>
      </c>
      <c r="DI28" s="404">
        <v>0.6</v>
      </c>
      <c r="DJ28" s="390">
        <v>10</v>
      </c>
      <c r="DK28" s="391">
        <v>0.5</v>
      </c>
      <c r="DL28" s="390">
        <v>10</v>
      </c>
      <c r="DM28" s="391">
        <v>0.4</v>
      </c>
      <c r="DN28" s="390">
        <v>15</v>
      </c>
      <c r="DO28" s="391">
        <v>0.6</v>
      </c>
      <c r="DP28" s="390">
        <v>20</v>
      </c>
      <c r="DQ28" s="391">
        <v>0.8</v>
      </c>
      <c r="DR28" s="390">
        <v>20</v>
      </c>
      <c r="DS28" s="391">
        <v>0.8</v>
      </c>
      <c r="DT28" s="390">
        <v>15</v>
      </c>
      <c r="DU28" s="391">
        <v>0.7</v>
      </c>
      <c r="DV28" s="390">
        <v>15</v>
      </c>
      <c r="DW28" s="391">
        <v>0.7</v>
      </c>
      <c r="DX28" s="390">
        <v>15</v>
      </c>
      <c r="DY28" s="391">
        <v>0.8</v>
      </c>
      <c r="DZ28" s="390">
        <v>20</v>
      </c>
      <c r="EA28" s="391">
        <v>0.8</v>
      </c>
      <c r="EB28" s="390">
        <v>20</v>
      </c>
      <c r="EC28" s="391">
        <v>0.8</v>
      </c>
      <c r="ED28" s="430">
        <v>20</v>
      </c>
      <c r="EE28" s="431">
        <v>0.8</v>
      </c>
      <c r="EF28" s="430">
        <v>15</v>
      </c>
      <c r="EG28" s="431">
        <v>0.8</v>
      </c>
      <c r="EH28" s="390">
        <v>20</v>
      </c>
      <c r="EI28" s="391">
        <v>0.8</v>
      </c>
      <c r="EJ28" s="444">
        <v>15</v>
      </c>
      <c r="EK28" s="445">
        <v>0.8</v>
      </c>
      <c r="EL28" s="450">
        <v>15</v>
      </c>
      <c r="EM28" s="451">
        <v>0.6</v>
      </c>
      <c r="EN28" s="457">
        <v>15</v>
      </c>
      <c r="EO28" s="458">
        <v>0.6</v>
      </c>
      <c r="EP28" s="457">
        <v>20</v>
      </c>
      <c r="EQ28" s="458">
        <v>0.9</v>
      </c>
      <c r="ER28" s="464">
        <v>25</v>
      </c>
      <c r="ES28" s="465">
        <v>1.1000000000000001</v>
      </c>
      <c r="ET28" s="464">
        <v>25</v>
      </c>
      <c r="EU28" s="465">
        <v>1.2</v>
      </c>
      <c r="EV28" s="496">
        <v>30</v>
      </c>
      <c r="EW28" s="497">
        <v>1.4</v>
      </c>
      <c r="EX28" s="509">
        <v>30</v>
      </c>
      <c r="EY28" s="510">
        <v>1.5</v>
      </c>
    </row>
    <row r="29" spans="1:155">
      <c r="A29" s="294" t="s">
        <v>326</v>
      </c>
      <c r="B29" s="35">
        <v>87</v>
      </c>
      <c r="C29" s="36">
        <v>1.8</v>
      </c>
      <c r="D29" s="35">
        <v>90</v>
      </c>
      <c r="E29" s="36">
        <v>1.9</v>
      </c>
      <c r="F29" s="35">
        <v>86</v>
      </c>
      <c r="G29" s="36">
        <v>1.8</v>
      </c>
      <c r="H29" s="35">
        <v>90</v>
      </c>
      <c r="I29" s="36">
        <v>1.9</v>
      </c>
      <c r="J29" s="35">
        <v>90</v>
      </c>
      <c r="K29" s="36">
        <v>1.9</v>
      </c>
      <c r="L29" s="35">
        <v>84</v>
      </c>
      <c r="M29" s="36">
        <v>1.7</v>
      </c>
      <c r="N29" s="35">
        <v>73</v>
      </c>
      <c r="O29" s="36">
        <v>1.5</v>
      </c>
      <c r="P29" s="35">
        <v>67</v>
      </c>
      <c r="Q29" s="36">
        <v>1.4</v>
      </c>
      <c r="R29" s="35">
        <v>79</v>
      </c>
      <c r="S29" s="36">
        <v>1.6</v>
      </c>
      <c r="T29" s="35">
        <v>67</v>
      </c>
      <c r="U29" s="36">
        <v>1.4</v>
      </c>
      <c r="V29" s="35">
        <v>73</v>
      </c>
      <c r="W29" s="36">
        <v>1.5</v>
      </c>
      <c r="X29" s="35">
        <v>73</v>
      </c>
      <c r="Y29" s="36">
        <v>1.5</v>
      </c>
      <c r="Z29" s="35">
        <v>80</v>
      </c>
      <c r="AA29" s="36">
        <v>1.6</v>
      </c>
      <c r="AB29" s="35">
        <v>81</v>
      </c>
      <c r="AC29" s="36">
        <v>1.7</v>
      </c>
      <c r="AD29" s="35">
        <v>80</v>
      </c>
      <c r="AE29" s="36">
        <v>1.6</v>
      </c>
      <c r="AF29" s="35">
        <v>67</v>
      </c>
      <c r="AG29" s="36">
        <v>1.4</v>
      </c>
      <c r="AH29" s="35">
        <v>56</v>
      </c>
      <c r="AI29" s="36">
        <v>1.2</v>
      </c>
      <c r="AJ29" s="35">
        <v>47</v>
      </c>
      <c r="AK29" s="36">
        <v>1</v>
      </c>
      <c r="AL29" s="35">
        <v>54</v>
      </c>
      <c r="AM29" s="36">
        <v>1.1000000000000001</v>
      </c>
      <c r="AN29" s="35">
        <v>56</v>
      </c>
      <c r="AO29" s="36">
        <v>1.2</v>
      </c>
      <c r="AP29" s="35">
        <v>55</v>
      </c>
      <c r="AQ29" s="36">
        <v>1.1000000000000001</v>
      </c>
      <c r="AR29" s="35">
        <v>56</v>
      </c>
      <c r="AS29" s="36">
        <v>1.2</v>
      </c>
      <c r="AT29" s="298">
        <v>47</v>
      </c>
      <c r="AU29" s="299">
        <v>1</v>
      </c>
      <c r="AV29" s="298">
        <v>46</v>
      </c>
      <c r="AW29" s="299">
        <v>1</v>
      </c>
      <c r="AX29" s="298">
        <v>51</v>
      </c>
      <c r="AY29" s="299">
        <v>1.1000000000000001</v>
      </c>
      <c r="AZ29" s="298">
        <v>43</v>
      </c>
      <c r="BA29" s="299">
        <v>0.9</v>
      </c>
      <c r="BB29" s="35">
        <v>37</v>
      </c>
      <c r="BC29" s="36">
        <v>0.8</v>
      </c>
      <c r="BD29" s="298">
        <v>28</v>
      </c>
      <c r="BE29" s="299">
        <v>0.6</v>
      </c>
      <c r="BF29" s="319">
        <v>34</v>
      </c>
      <c r="BG29" s="320">
        <v>0.7</v>
      </c>
      <c r="BH29" s="319">
        <v>33</v>
      </c>
      <c r="BI29" s="320">
        <v>0.7</v>
      </c>
      <c r="BJ29" s="319">
        <v>38</v>
      </c>
      <c r="BK29" s="320">
        <v>0.8</v>
      </c>
      <c r="BL29" s="319">
        <v>31</v>
      </c>
      <c r="BM29" s="320">
        <v>0.6</v>
      </c>
      <c r="BN29" s="311">
        <v>30</v>
      </c>
      <c r="BO29" s="312">
        <v>0.6</v>
      </c>
      <c r="BP29" s="336">
        <v>32</v>
      </c>
      <c r="BQ29" s="337">
        <v>0.7</v>
      </c>
      <c r="BR29" s="319">
        <v>29</v>
      </c>
      <c r="BS29" s="320">
        <v>0.6</v>
      </c>
      <c r="BT29" s="319">
        <v>28</v>
      </c>
      <c r="BU29" s="320">
        <v>0.6</v>
      </c>
      <c r="BV29" s="319">
        <v>27</v>
      </c>
      <c r="BW29" s="320">
        <v>0.6</v>
      </c>
      <c r="BX29" s="348">
        <v>33</v>
      </c>
      <c r="BY29" s="349">
        <v>0.7</v>
      </c>
      <c r="BZ29" s="360">
        <v>45</v>
      </c>
      <c r="CA29" s="361">
        <v>1</v>
      </c>
      <c r="CB29" s="336">
        <v>40</v>
      </c>
      <c r="CC29" s="337">
        <v>0.9</v>
      </c>
      <c r="CD29" s="336">
        <v>40</v>
      </c>
      <c r="CE29" s="337">
        <v>0.8</v>
      </c>
      <c r="CF29" s="336">
        <v>45</v>
      </c>
      <c r="CG29" s="337">
        <v>0.9</v>
      </c>
      <c r="CH29" s="336">
        <v>35</v>
      </c>
      <c r="CI29" s="337">
        <v>0.8</v>
      </c>
      <c r="CJ29" s="336">
        <v>35</v>
      </c>
      <c r="CK29" s="337">
        <v>0.7</v>
      </c>
      <c r="CL29" s="336">
        <v>40</v>
      </c>
      <c r="CM29" s="337">
        <v>0.8</v>
      </c>
      <c r="CN29" s="336">
        <v>40</v>
      </c>
      <c r="CO29" s="337">
        <v>0.8</v>
      </c>
      <c r="CP29" s="336">
        <v>35</v>
      </c>
      <c r="CQ29" s="337">
        <v>0.7</v>
      </c>
      <c r="CR29" s="336">
        <v>45</v>
      </c>
      <c r="CS29" s="337">
        <v>0.9</v>
      </c>
      <c r="CT29" s="336">
        <v>40</v>
      </c>
      <c r="CU29" s="337">
        <v>0.8</v>
      </c>
      <c r="CV29" s="336">
        <v>35</v>
      </c>
      <c r="CW29" s="337">
        <v>0.8</v>
      </c>
      <c r="CX29" s="390">
        <v>45</v>
      </c>
      <c r="CY29" s="391">
        <v>0.9</v>
      </c>
      <c r="CZ29">
        <v>45</v>
      </c>
      <c r="DA29" s="400">
        <v>0.9</v>
      </c>
      <c r="DB29" s="399">
        <v>45</v>
      </c>
      <c r="DC29" s="400">
        <v>1</v>
      </c>
      <c r="DD29" s="402">
        <v>45</v>
      </c>
      <c r="DE29" s="400">
        <v>0.9</v>
      </c>
      <c r="DF29" s="403">
        <v>45</v>
      </c>
      <c r="DG29" s="404">
        <v>0.9</v>
      </c>
      <c r="DH29" s="403">
        <v>45</v>
      </c>
      <c r="DI29" s="404">
        <v>0.9</v>
      </c>
      <c r="DJ29" s="390">
        <v>40</v>
      </c>
      <c r="DK29" s="391">
        <v>0.8</v>
      </c>
      <c r="DL29" s="390">
        <v>35</v>
      </c>
      <c r="DM29" s="391">
        <v>0.7</v>
      </c>
      <c r="DN29" s="390">
        <v>40</v>
      </c>
      <c r="DO29" s="391">
        <v>0.8</v>
      </c>
      <c r="DP29" s="390">
        <v>45</v>
      </c>
      <c r="DQ29" s="391">
        <v>0.9</v>
      </c>
      <c r="DR29" s="390">
        <v>45</v>
      </c>
      <c r="DS29" s="391">
        <v>0.9</v>
      </c>
      <c r="DT29" s="390">
        <v>40</v>
      </c>
      <c r="DU29" s="391">
        <v>0.8</v>
      </c>
      <c r="DV29" s="390">
        <v>35</v>
      </c>
      <c r="DW29" s="391">
        <v>0.7</v>
      </c>
      <c r="DX29" s="390">
        <v>50</v>
      </c>
      <c r="DY29" s="391">
        <v>1</v>
      </c>
      <c r="DZ29" s="390">
        <v>35</v>
      </c>
      <c r="EA29" s="391">
        <v>0.8</v>
      </c>
      <c r="EB29" s="390">
        <v>50</v>
      </c>
      <c r="EC29" s="391">
        <v>1</v>
      </c>
      <c r="ED29" s="430">
        <v>65</v>
      </c>
      <c r="EE29" s="431">
        <v>1.3</v>
      </c>
      <c r="EF29" s="430">
        <v>55</v>
      </c>
      <c r="EG29" s="431">
        <v>1.1000000000000001</v>
      </c>
      <c r="EH29" s="390">
        <v>50</v>
      </c>
      <c r="EI29" s="391">
        <v>1.1000000000000001</v>
      </c>
      <c r="EJ29" s="444">
        <v>45</v>
      </c>
      <c r="EK29" s="445">
        <v>0.9</v>
      </c>
      <c r="EL29" s="450">
        <v>50</v>
      </c>
      <c r="EM29" s="451">
        <v>1</v>
      </c>
      <c r="EN29" s="457">
        <v>50</v>
      </c>
      <c r="EO29" s="458">
        <v>1</v>
      </c>
      <c r="EP29" s="457">
        <v>50</v>
      </c>
      <c r="EQ29" s="458">
        <v>1.1000000000000001</v>
      </c>
      <c r="ER29" s="464">
        <v>60</v>
      </c>
      <c r="ES29" s="465">
        <v>1.2</v>
      </c>
      <c r="ET29" s="464">
        <v>60</v>
      </c>
      <c r="EU29" s="465">
        <v>1.3</v>
      </c>
      <c r="EV29" s="496">
        <v>70</v>
      </c>
      <c r="EW29" s="497">
        <v>1.5</v>
      </c>
      <c r="EX29" s="509">
        <v>65</v>
      </c>
      <c r="EY29" s="510">
        <v>1.3</v>
      </c>
    </row>
    <row r="30" spans="1:155">
      <c r="A30" s="294" t="s">
        <v>348</v>
      </c>
      <c r="B30" s="35">
        <v>6</v>
      </c>
      <c r="C30" s="36">
        <v>0.6</v>
      </c>
      <c r="D30" s="35">
        <v>9</v>
      </c>
      <c r="E30" s="36">
        <v>0.9</v>
      </c>
      <c r="F30" s="35">
        <v>8</v>
      </c>
      <c r="G30" s="36">
        <v>0.8</v>
      </c>
      <c r="H30" s="35">
        <v>8</v>
      </c>
      <c r="I30" s="36">
        <v>0.8</v>
      </c>
      <c r="J30" s="35">
        <v>8</v>
      </c>
      <c r="K30" s="36">
        <v>0.8</v>
      </c>
      <c r="L30" s="35">
        <v>8</v>
      </c>
      <c r="M30" s="36">
        <v>0.8</v>
      </c>
      <c r="N30" s="35">
        <v>8</v>
      </c>
      <c r="O30" s="36">
        <v>0.8</v>
      </c>
      <c r="P30" s="35">
        <v>6</v>
      </c>
      <c r="Q30" s="36">
        <v>0.6</v>
      </c>
      <c r="R30" s="35">
        <v>10</v>
      </c>
      <c r="S30" s="36">
        <v>1</v>
      </c>
      <c r="T30" s="35">
        <v>6</v>
      </c>
      <c r="U30" s="36">
        <v>0.6</v>
      </c>
      <c r="V30" s="35">
        <v>8</v>
      </c>
      <c r="W30" s="36">
        <v>0.8</v>
      </c>
      <c r="X30" s="35">
        <v>6</v>
      </c>
      <c r="Y30" s="36">
        <v>0.6</v>
      </c>
      <c r="Z30" s="35">
        <v>7</v>
      </c>
      <c r="AA30" s="36">
        <v>0.7</v>
      </c>
      <c r="AB30" s="35">
        <v>10</v>
      </c>
      <c r="AC30" s="36">
        <v>1</v>
      </c>
      <c r="AD30" s="35">
        <v>10</v>
      </c>
      <c r="AE30" s="36">
        <v>1</v>
      </c>
      <c r="AF30" s="35">
        <v>7</v>
      </c>
      <c r="AG30" s="36">
        <v>0.7</v>
      </c>
      <c r="AH30" s="35">
        <v>5</v>
      </c>
      <c r="AI30" s="36">
        <v>0.5</v>
      </c>
      <c r="AJ30" s="35">
        <v>6</v>
      </c>
      <c r="AK30" s="36">
        <v>0.6</v>
      </c>
      <c r="AL30" s="35">
        <v>6</v>
      </c>
      <c r="AM30" s="36">
        <v>0.6</v>
      </c>
      <c r="AN30" s="35">
        <v>5</v>
      </c>
      <c r="AO30" s="36">
        <v>0.5</v>
      </c>
      <c r="AP30" s="35">
        <v>6</v>
      </c>
      <c r="AQ30" s="36">
        <v>0.6</v>
      </c>
      <c r="AR30" s="35">
        <v>4</v>
      </c>
      <c r="AS30" s="36">
        <v>0.4</v>
      </c>
      <c r="AT30" s="298">
        <v>5</v>
      </c>
      <c r="AU30" s="299">
        <v>0.5</v>
      </c>
      <c r="AV30" s="298">
        <v>4</v>
      </c>
      <c r="AW30" s="299">
        <v>0.4</v>
      </c>
      <c r="AX30" s="298">
        <v>4</v>
      </c>
      <c r="AY30" s="299">
        <v>0.4</v>
      </c>
      <c r="AZ30" s="310" t="s">
        <v>312</v>
      </c>
      <c r="BA30" s="310" t="s">
        <v>312</v>
      </c>
      <c r="BB30" s="35">
        <v>3</v>
      </c>
      <c r="BC30" s="36">
        <v>0.3</v>
      </c>
      <c r="BD30" s="298">
        <v>4</v>
      </c>
      <c r="BE30" s="299">
        <v>0.4</v>
      </c>
      <c r="BF30" s="319">
        <v>4</v>
      </c>
      <c r="BG30" s="320">
        <v>0.4</v>
      </c>
      <c r="BH30" s="319">
        <v>5</v>
      </c>
      <c r="BI30" s="320">
        <v>0.5</v>
      </c>
      <c r="BJ30" s="319">
        <v>6</v>
      </c>
      <c r="BK30" s="320">
        <v>0.6</v>
      </c>
      <c r="BL30" s="319">
        <v>6</v>
      </c>
      <c r="BM30" s="320">
        <v>0.6</v>
      </c>
      <c r="BN30" s="311">
        <v>6</v>
      </c>
      <c r="BO30" s="312">
        <v>0.6</v>
      </c>
      <c r="BP30" s="336">
        <v>6</v>
      </c>
      <c r="BQ30" s="337">
        <v>0.6</v>
      </c>
      <c r="BR30" s="319">
        <v>4</v>
      </c>
      <c r="BS30" s="320">
        <v>0.4</v>
      </c>
      <c r="BT30" s="319">
        <v>5</v>
      </c>
      <c r="BU30" s="320">
        <v>0.5</v>
      </c>
      <c r="BV30" s="319">
        <v>10</v>
      </c>
      <c r="BW30" s="320">
        <v>1</v>
      </c>
      <c r="BX30" s="348">
        <v>11</v>
      </c>
      <c r="BY30" s="349">
        <v>1.1000000000000001</v>
      </c>
      <c r="BZ30" s="360">
        <v>10</v>
      </c>
      <c r="CA30" s="361">
        <v>0.8</v>
      </c>
      <c r="CB30" s="336">
        <v>5</v>
      </c>
      <c r="CC30" s="337">
        <v>0.6</v>
      </c>
      <c r="CD30" s="336">
        <v>5</v>
      </c>
      <c r="CE30" s="337">
        <v>0.4</v>
      </c>
      <c r="CF30" s="336">
        <v>5</v>
      </c>
      <c r="CG30" s="337">
        <v>0.5</v>
      </c>
      <c r="CH30" s="336">
        <v>5</v>
      </c>
      <c r="CI30" s="337">
        <v>0.4</v>
      </c>
      <c r="CJ30" s="336">
        <v>5</v>
      </c>
      <c r="CK30" s="337">
        <v>0.5</v>
      </c>
      <c r="CL30" s="336">
        <v>5</v>
      </c>
      <c r="CM30" s="337">
        <v>0.4</v>
      </c>
      <c r="CN30" s="336">
        <v>5</v>
      </c>
      <c r="CO30" s="337">
        <v>0.5</v>
      </c>
      <c r="CP30" s="336">
        <v>5</v>
      </c>
      <c r="CQ30" s="337">
        <v>0.7</v>
      </c>
      <c r="CR30" s="336">
        <v>5</v>
      </c>
      <c r="CS30" s="337">
        <v>0.6</v>
      </c>
      <c r="CT30" s="336">
        <v>5</v>
      </c>
      <c r="CU30" s="337">
        <v>0.5</v>
      </c>
      <c r="CV30" s="336">
        <v>5</v>
      </c>
      <c r="CW30" s="337">
        <v>0.4</v>
      </c>
      <c r="CX30" s="390">
        <v>5</v>
      </c>
      <c r="CY30" s="391">
        <v>0.6</v>
      </c>
      <c r="CZ30">
        <v>5</v>
      </c>
      <c r="DA30" s="400">
        <v>0.6</v>
      </c>
      <c r="DB30" s="399">
        <v>5</v>
      </c>
      <c r="DC30" s="400">
        <v>0.7</v>
      </c>
      <c r="DD30" s="402">
        <v>5</v>
      </c>
      <c r="DE30" s="400">
        <v>0.6</v>
      </c>
      <c r="DF30" s="403">
        <v>5</v>
      </c>
      <c r="DG30" s="404">
        <v>0.6</v>
      </c>
      <c r="DH30" s="403">
        <v>5</v>
      </c>
      <c r="DI30" s="404">
        <v>0.6</v>
      </c>
      <c r="DJ30" s="390">
        <v>10</v>
      </c>
      <c r="DK30" s="391">
        <v>0.8</v>
      </c>
      <c r="DL30" s="390">
        <v>10</v>
      </c>
      <c r="DM30" s="391">
        <v>0.8</v>
      </c>
      <c r="DN30" s="390">
        <v>5</v>
      </c>
      <c r="DO30" s="391">
        <v>0.7</v>
      </c>
      <c r="DP30" s="390">
        <v>10</v>
      </c>
      <c r="DQ30" s="391">
        <v>0.8</v>
      </c>
      <c r="DR30" s="390">
        <v>10</v>
      </c>
      <c r="DS30" s="391">
        <v>0.9</v>
      </c>
      <c r="DT30" s="390">
        <v>10</v>
      </c>
      <c r="DU30" s="391">
        <v>0.9</v>
      </c>
      <c r="DV30" s="390">
        <v>10</v>
      </c>
      <c r="DW30" s="391">
        <v>0.9</v>
      </c>
      <c r="DX30" s="390">
        <v>10</v>
      </c>
      <c r="DY30" s="391">
        <v>0.9</v>
      </c>
      <c r="DZ30" s="390">
        <v>10</v>
      </c>
      <c r="EA30" s="391">
        <v>0.9</v>
      </c>
      <c r="EB30" s="390">
        <v>5</v>
      </c>
      <c r="EC30" s="391">
        <v>0.7</v>
      </c>
      <c r="ED30" s="430">
        <v>10</v>
      </c>
      <c r="EE30" s="431">
        <v>0.9</v>
      </c>
      <c r="EF30" s="430">
        <v>10</v>
      </c>
      <c r="EG30" s="431">
        <v>0.9</v>
      </c>
      <c r="EH30" s="390">
        <v>10</v>
      </c>
      <c r="EI30" s="391">
        <v>0.9</v>
      </c>
      <c r="EJ30" s="444">
        <v>10</v>
      </c>
      <c r="EK30" s="445">
        <v>0.9</v>
      </c>
      <c r="EL30" s="450">
        <v>10</v>
      </c>
      <c r="EM30" s="451">
        <v>0.8</v>
      </c>
      <c r="EN30" s="457">
        <v>10</v>
      </c>
      <c r="EO30" s="458">
        <v>0.9</v>
      </c>
      <c r="EP30" s="457">
        <v>10</v>
      </c>
      <c r="EQ30" s="458">
        <v>1.2</v>
      </c>
      <c r="ER30" s="464">
        <v>15</v>
      </c>
      <c r="ES30" s="465">
        <v>1.6</v>
      </c>
      <c r="ET30" s="464">
        <v>10</v>
      </c>
      <c r="EU30" s="465">
        <v>1.1000000000000001</v>
      </c>
      <c r="EV30" s="496">
        <v>10</v>
      </c>
      <c r="EW30" s="497">
        <v>1.2</v>
      </c>
      <c r="EX30" s="509">
        <v>10</v>
      </c>
      <c r="EY30" s="510">
        <v>1.2</v>
      </c>
    </row>
    <row r="31" spans="1:155">
      <c r="A31" s="294" t="s">
        <v>327</v>
      </c>
      <c r="B31" s="35">
        <v>254</v>
      </c>
      <c r="C31" s="36">
        <v>3.1</v>
      </c>
      <c r="D31" s="35">
        <v>245</v>
      </c>
      <c r="E31" s="36">
        <v>3</v>
      </c>
      <c r="F31" s="35">
        <v>263</v>
      </c>
      <c r="G31" s="36">
        <v>3.2</v>
      </c>
      <c r="H31" s="35">
        <v>235</v>
      </c>
      <c r="I31" s="36">
        <v>2.9</v>
      </c>
      <c r="J31" s="35">
        <v>220</v>
      </c>
      <c r="K31" s="36">
        <v>2.7</v>
      </c>
      <c r="L31" s="35">
        <v>208</v>
      </c>
      <c r="M31" s="36">
        <v>2.5</v>
      </c>
      <c r="N31" s="35">
        <v>203</v>
      </c>
      <c r="O31" s="36">
        <v>2.5</v>
      </c>
      <c r="P31" s="35">
        <v>190</v>
      </c>
      <c r="Q31" s="36">
        <v>2.2999999999999998</v>
      </c>
      <c r="R31" s="35">
        <v>196</v>
      </c>
      <c r="S31" s="36">
        <v>2.4</v>
      </c>
      <c r="T31" s="35">
        <v>181</v>
      </c>
      <c r="U31" s="36">
        <v>2.2000000000000002</v>
      </c>
      <c r="V31" s="35">
        <v>218</v>
      </c>
      <c r="W31" s="36">
        <v>2.7</v>
      </c>
      <c r="X31" s="35">
        <v>240</v>
      </c>
      <c r="Y31" s="36">
        <v>2.9</v>
      </c>
      <c r="Z31" s="35">
        <v>241</v>
      </c>
      <c r="AA31" s="36">
        <v>2.9</v>
      </c>
      <c r="AB31" s="35">
        <v>239</v>
      </c>
      <c r="AC31" s="36">
        <v>2.9</v>
      </c>
      <c r="AD31" s="35">
        <v>231</v>
      </c>
      <c r="AE31" s="36">
        <v>2.8</v>
      </c>
      <c r="AF31" s="35">
        <v>205</v>
      </c>
      <c r="AG31" s="36">
        <v>2.5</v>
      </c>
      <c r="AH31" s="35">
        <v>187</v>
      </c>
      <c r="AI31" s="36">
        <v>2.2999999999999998</v>
      </c>
      <c r="AJ31" s="35">
        <v>152</v>
      </c>
      <c r="AK31" s="36">
        <v>1.8</v>
      </c>
      <c r="AL31" s="35">
        <v>143</v>
      </c>
      <c r="AM31" s="36">
        <v>1.7</v>
      </c>
      <c r="AN31" s="35">
        <v>134</v>
      </c>
      <c r="AO31" s="36">
        <v>1.6</v>
      </c>
      <c r="AP31" s="35">
        <v>132</v>
      </c>
      <c r="AQ31" s="36">
        <v>1.6</v>
      </c>
      <c r="AR31" s="35">
        <v>139</v>
      </c>
      <c r="AS31" s="36">
        <v>1.7</v>
      </c>
      <c r="AT31" s="298">
        <v>147</v>
      </c>
      <c r="AU31" s="299">
        <v>1.8</v>
      </c>
      <c r="AV31" s="298">
        <v>160</v>
      </c>
      <c r="AW31" s="299">
        <v>1.9</v>
      </c>
      <c r="AX31" s="298">
        <v>163</v>
      </c>
      <c r="AY31" s="299">
        <v>2</v>
      </c>
      <c r="AZ31" s="298">
        <v>163</v>
      </c>
      <c r="BA31" s="299">
        <v>2</v>
      </c>
      <c r="BB31" s="35">
        <v>133</v>
      </c>
      <c r="BC31" s="36">
        <v>1.6</v>
      </c>
      <c r="BD31" s="298">
        <v>114</v>
      </c>
      <c r="BE31" s="299">
        <v>1.4</v>
      </c>
      <c r="BF31" s="319">
        <v>104</v>
      </c>
      <c r="BG31" s="320">
        <v>1.2</v>
      </c>
      <c r="BH31" s="319">
        <v>101</v>
      </c>
      <c r="BI31" s="320">
        <v>1.2</v>
      </c>
      <c r="BJ31" s="319">
        <v>102</v>
      </c>
      <c r="BK31" s="320">
        <v>1.2</v>
      </c>
      <c r="BL31" s="319">
        <v>98</v>
      </c>
      <c r="BM31" s="320">
        <v>1.2</v>
      </c>
      <c r="BN31" s="311">
        <v>118</v>
      </c>
      <c r="BO31" s="312">
        <v>1.4</v>
      </c>
      <c r="BP31" s="336">
        <v>119</v>
      </c>
      <c r="BQ31" s="337">
        <v>1.4</v>
      </c>
      <c r="BR31" s="319">
        <v>119</v>
      </c>
      <c r="BS31" s="320">
        <v>1.4</v>
      </c>
      <c r="BT31" s="319">
        <v>126</v>
      </c>
      <c r="BU31" s="320">
        <v>1.5</v>
      </c>
      <c r="BV31" s="319">
        <v>131</v>
      </c>
      <c r="BW31" s="320">
        <v>1.6</v>
      </c>
      <c r="BX31" s="348">
        <v>127</v>
      </c>
      <c r="BY31" s="349">
        <v>1.5</v>
      </c>
      <c r="BZ31" s="360">
        <v>140</v>
      </c>
      <c r="CA31" s="361">
        <v>1.7</v>
      </c>
      <c r="CB31" s="336">
        <v>130</v>
      </c>
      <c r="CC31" s="337">
        <v>1.6</v>
      </c>
      <c r="CD31" s="336">
        <v>120</v>
      </c>
      <c r="CE31" s="337">
        <v>1.5</v>
      </c>
      <c r="CF31" s="336">
        <v>115</v>
      </c>
      <c r="CG31" s="337">
        <v>1.4</v>
      </c>
      <c r="CH31" s="336">
        <v>115</v>
      </c>
      <c r="CI31" s="337">
        <v>1.4</v>
      </c>
      <c r="CJ31" s="336">
        <v>120</v>
      </c>
      <c r="CK31" s="337">
        <v>1.4</v>
      </c>
      <c r="CL31" s="336">
        <v>125</v>
      </c>
      <c r="CM31" s="337">
        <v>1.5</v>
      </c>
      <c r="CN31" s="336">
        <v>110</v>
      </c>
      <c r="CO31" s="337">
        <v>1.3</v>
      </c>
      <c r="CP31" s="336">
        <v>110</v>
      </c>
      <c r="CQ31" s="337">
        <v>1.4</v>
      </c>
      <c r="CR31" s="336">
        <v>115</v>
      </c>
      <c r="CS31" s="337">
        <v>1.5</v>
      </c>
      <c r="CT31" s="336">
        <v>125</v>
      </c>
      <c r="CU31" s="337">
        <v>1.6</v>
      </c>
      <c r="CV31" s="336">
        <v>130</v>
      </c>
      <c r="CW31" s="337">
        <v>1.7</v>
      </c>
      <c r="CX31" s="390">
        <v>120</v>
      </c>
      <c r="CY31" s="391">
        <v>1.6</v>
      </c>
      <c r="CZ31">
        <v>130</v>
      </c>
      <c r="DA31" s="400">
        <v>1.7</v>
      </c>
      <c r="DB31" s="399">
        <v>120</v>
      </c>
      <c r="DC31" s="400">
        <v>1.5</v>
      </c>
      <c r="DD31" s="402">
        <v>105</v>
      </c>
      <c r="DE31" s="400">
        <v>1.4</v>
      </c>
      <c r="DF31" s="403">
        <v>90</v>
      </c>
      <c r="DG31" s="404">
        <v>1.2</v>
      </c>
      <c r="DH31" s="403">
        <v>90</v>
      </c>
      <c r="DI31" s="404">
        <v>1.2</v>
      </c>
      <c r="DJ31" s="390">
        <v>90</v>
      </c>
      <c r="DK31" s="391">
        <v>1.2</v>
      </c>
      <c r="DL31" s="390">
        <v>90</v>
      </c>
      <c r="DM31" s="391">
        <v>1.2</v>
      </c>
      <c r="DN31" s="390">
        <v>105</v>
      </c>
      <c r="DO31" s="391">
        <v>1.4</v>
      </c>
      <c r="DP31" s="390">
        <v>130</v>
      </c>
      <c r="DQ31" s="391">
        <v>1.7</v>
      </c>
      <c r="DR31" s="390">
        <v>130</v>
      </c>
      <c r="DS31" s="391">
        <v>1.7</v>
      </c>
      <c r="DT31" s="390">
        <v>125</v>
      </c>
      <c r="DU31" s="391">
        <v>1.6</v>
      </c>
      <c r="DV31" s="390">
        <v>135</v>
      </c>
      <c r="DW31" s="391">
        <v>1.8</v>
      </c>
      <c r="DX31" s="390">
        <v>150</v>
      </c>
      <c r="DY31" s="391">
        <v>1.9</v>
      </c>
      <c r="DZ31" s="390">
        <v>150</v>
      </c>
      <c r="EA31" s="391">
        <v>1.9</v>
      </c>
      <c r="EB31" s="390">
        <v>150</v>
      </c>
      <c r="EC31" s="391">
        <v>1.9</v>
      </c>
      <c r="ED31" s="430">
        <v>140</v>
      </c>
      <c r="EE31" s="431">
        <v>1.8</v>
      </c>
      <c r="EF31" s="430">
        <v>150</v>
      </c>
      <c r="EG31" s="431">
        <v>1.9</v>
      </c>
      <c r="EH31" s="390">
        <v>150</v>
      </c>
      <c r="EI31" s="391">
        <v>2</v>
      </c>
      <c r="EJ31" s="444">
        <v>155</v>
      </c>
      <c r="EK31" s="445">
        <v>2</v>
      </c>
      <c r="EL31" s="450">
        <v>175</v>
      </c>
      <c r="EM31" s="451">
        <v>2.2999999999999998</v>
      </c>
      <c r="EN31" s="457">
        <v>190</v>
      </c>
      <c r="EO31" s="458">
        <v>2.5</v>
      </c>
      <c r="EP31" s="457">
        <v>200</v>
      </c>
      <c r="EQ31" s="458">
        <v>2.6</v>
      </c>
      <c r="ER31" s="464">
        <v>225</v>
      </c>
      <c r="ES31" s="465">
        <v>2.9</v>
      </c>
      <c r="ET31" s="464">
        <v>215</v>
      </c>
      <c r="EU31" s="465">
        <v>2.8</v>
      </c>
      <c r="EV31" s="496">
        <v>205</v>
      </c>
      <c r="EW31" s="497">
        <v>2.7</v>
      </c>
      <c r="EX31" s="509">
        <v>220</v>
      </c>
      <c r="EY31" s="510">
        <v>2.9</v>
      </c>
    </row>
    <row r="32" spans="1:155">
      <c r="A32" s="294" t="s">
        <v>347</v>
      </c>
      <c r="B32" s="35">
        <v>23</v>
      </c>
      <c r="C32" s="36">
        <v>1.4</v>
      </c>
      <c r="D32" s="35">
        <v>33</v>
      </c>
      <c r="E32" s="36">
        <v>2</v>
      </c>
      <c r="F32" s="35">
        <v>33</v>
      </c>
      <c r="G32" s="36">
        <v>2</v>
      </c>
      <c r="H32" s="35">
        <v>30</v>
      </c>
      <c r="I32" s="36">
        <v>1.8</v>
      </c>
      <c r="J32" s="35">
        <v>26</v>
      </c>
      <c r="K32" s="36">
        <v>1.6</v>
      </c>
      <c r="L32" s="35">
        <v>26</v>
      </c>
      <c r="M32" s="36">
        <v>1.6</v>
      </c>
      <c r="N32" s="35">
        <v>21</v>
      </c>
      <c r="O32" s="36">
        <v>1.3</v>
      </c>
      <c r="P32" s="35">
        <v>26</v>
      </c>
      <c r="Q32" s="36">
        <v>1.6</v>
      </c>
      <c r="R32" s="35">
        <v>21</v>
      </c>
      <c r="S32" s="36">
        <v>1.3</v>
      </c>
      <c r="T32" s="35">
        <v>22</v>
      </c>
      <c r="U32" s="36">
        <v>1.3</v>
      </c>
      <c r="V32" s="35">
        <v>21</v>
      </c>
      <c r="W32" s="36">
        <v>1.3</v>
      </c>
      <c r="X32" s="35">
        <v>21</v>
      </c>
      <c r="Y32" s="36">
        <v>1.3</v>
      </c>
      <c r="Z32" s="35">
        <v>25</v>
      </c>
      <c r="AA32" s="36">
        <v>1.5</v>
      </c>
      <c r="AB32" s="35">
        <v>28</v>
      </c>
      <c r="AC32" s="36">
        <v>1.7</v>
      </c>
      <c r="AD32" s="35">
        <v>25</v>
      </c>
      <c r="AE32" s="36">
        <v>1.5</v>
      </c>
      <c r="AF32" s="35">
        <v>23</v>
      </c>
      <c r="AG32" s="36">
        <v>1.4</v>
      </c>
      <c r="AH32" s="35">
        <v>17</v>
      </c>
      <c r="AI32" s="36">
        <v>1</v>
      </c>
      <c r="AJ32" s="35">
        <v>12</v>
      </c>
      <c r="AK32" s="36">
        <v>0.7</v>
      </c>
      <c r="AL32" s="35">
        <v>12</v>
      </c>
      <c r="AM32" s="36">
        <v>0.7</v>
      </c>
      <c r="AN32" s="35">
        <v>12</v>
      </c>
      <c r="AO32" s="36">
        <v>0.7</v>
      </c>
      <c r="AP32" s="35">
        <v>11</v>
      </c>
      <c r="AQ32" s="36">
        <v>0.7</v>
      </c>
      <c r="AR32" s="35">
        <v>16</v>
      </c>
      <c r="AS32" s="36">
        <v>1</v>
      </c>
      <c r="AT32" s="298">
        <v>15</v>
      </c>
      <c r="AU32" s="299">
        <v>0.9</v>
      </c>
      <c r="AV32" s="298">
        <v>13</v>
      </c>
      <c r="AW32" s="299">
        <v>0.8</v>
      </c>
      <c r="AX32" s="298">
        <v>18</v>
      </c>
      <c r="AY32" s="299">
        <v>1.1000000000000001</v>
      </c>
      <c r="AZ32" s="298">
        <v>16</v>
      </c>
      <c r="BA32" s="299">
        <v>1</v>
      </c>
      <c r="BB32" s="35">
        <v>12</v>
      </c>
      <c r="BC32" s="36">
        <v>0.7</v>
      </c>
      <c r="BD32" s="298">
        <v>13</v>
      </c>
      <c r="BE32" s="299">
        <v>0.8</v>
      </c>
      <c r="BF32" s="319">
        <v>12</v>
      </c>
      <c r="BG32" s="320">
        <v>0.7</v>
      </c>
      <c r="BH32" s="319">
        <v>10</v>
      </c>
      <c r="BI32" s="320">
        <v>0.6</v>
      </c>
      <c r="BJ32" s="319">
        <v>12</v>
      </c>
      <c r="BK32" s="320">
        <v>0.7</v>
      </c>
      <c r="BL32" s="319">
        <v>10</v>
      </c>
      <c r="BM32" s="320">
        <v>0.6</v>
      </c>
      <c r="BN32" s="311">
        <v>13</v>
      </c>
      <c r="BO32" s="312">
        <v>0.8</v>
      </c>
      <c r="BP32" s="336">
        <v>12</v>
      </c>
      <c r="BQ32" s="337">
        <v>0.7</v>
      </c>
      <c r="BR32" s="319">
        <v>10</v>
      </c>
      <c r="BS32" s="320">
        <v>0.6</v>
      </c>
      <c r="BT32" s="319">
        <v>11</v>
      </c>
      <c r="BU32" s="320">
        <v>0.7</v>
      </c>
      <c r="BV32" s="319">
        <v>12</v>
      </c>
      <c r="BW32" s="320">
        <v>0.7</v>
      </c>
      <c r="BX32" s="348">
        <v>11</v>
      </c>
      <c r="BY32" s="349">
        <v>0.7</v>
      </c>
      <c r="BZ32" s="360">
        <v>15</v>
      </c>
      <c r="CA32" s="361">
        <v>0.9</v>
      </c>
      <c r="CB32" s="336">
        <v>15</v>
      </c>
      <c r="CC32" s="337">
        <v>0.8</v>
      </c>
      <c r="CD32" s="336">
        <v>10</v>
      </c>
      <c r="CE32" s="337">
        <v>0.5</v>
      </c>
      <c r="CF32" s="336">
        <v>5</v>
      </c>
      <c r="CG32" s="337">
        <v>0.4</v>
      </c>
      <c r="CH32" s="336">
        <v>10</v>
      </c>
      <c r="CI32" s="337">
        <v>0.5</v>
      </c>
      <c r="CJ32" s="336">
        <v>5</v>
      </c>
      <c r="CK32" s="337">
        <v>0.4</v>
      </c>
      <c r="CL32" s="336">
        <v>5</v>
      </c>
      <c r="CM32" s="337">
        <v>0.4</v>
      </c>
      <c r="CN32" s="336">
        <v>5</v>
      </c>
      <c r="CO32" s="337">
        <v>0.4</v>
      </c>
      <c r="CP32" s="336">
        <v>10</v>
      </c>
      <c r="CQ32" s="337">
        <v>0.5</v>
      </c>
      <c r="CR32" s="336">
        <v>10</v>
      </c>
      <c r="CS32" s="337">
        <v>0.5</v>
      </c>
      <c r="CT32" s="336">
        <v>5</v>
      </c>
      <c r="CU32" s="337">
        <v>0.4</v>
      </c>
      <c r="CV32" s="336">
        <v>15</v>
      </c>
      <c r="CW32" s="337">
        <v>0.8</v>
      </c>
      <c r="CX32" s="390">
        <v>15</v>
      </c>
      <c r="CY32" s="391">
        <v>0.8</v>
      </c>
      <c r="CZ32">
        <v>15</v>
      </c>
      <c r="DA32" s="401">
        <v>1</v>
      </c>
      <c r="DB32" s="399">
        <v>15</v>
      </c>
      <c r="DC32" s="401">
        <v>0.9</v>
      </c>
      <c r="DD32" s="402">
        <v>10</v>
      </c>
      <c r="DE32" s="401">
        <v>0.7</v>
      </c>
      <c r="DF32" s="403">
        <v>10</v>
      </c>
      <c r="DG32" s="404">
        <v>0.7</v>
      </c>
      <c r="DH32" s="403">
        <v>10</v>
      </c>
      <c r="DI32" s="404">
        <v>0.7</v>
      </c>
      <c r="DJ32" s="390">
        <v>10</v>
      </c>
      <c r="DK32" s="391">
        <v>0.7</v>
      </c>
      <c r="DL32" s="390">
        <v>10</v>
      </c>
      <c r="DM32" s="391">
        <v>0.7</v>
      </c>
      <c r="DN32" s="390">
        <v>10</v>
      </c>
      <c r="DO32" s="391">
        <v>0.7</v>
      </c>
      <c r="DP32" s="390">
        <v>15</v>
      </c>
      <c r="DQ32" s="391">
        <v>0.8</v>
      </c>
      <c r="DR32" s="390">
        <v>15</v>
      </c>
      <c r="DS32" s="391">
        <v>0.9</v>
      </c>
      <c r="DT32" s="390">
        <v>10</v>
      </c>
      <c r="DU32" s="391">
        <v>0.8</v>
      </c>
      <c r="DV32" s="390">
        <v>15</v>
      </c>
      <c r="DW32" s="391">
        <v>1</v>
      </c>
      <c r="DX32" s="390">
        <v>15</v>
      </c>
      <c r="DY32" s="391">
        <v>0.9</v>
      </c>
      <c r="DZ32" s="390">
        <v>15</v>
      </c>
      <c r="EA32" s="391">
        <v>1</v>
      </c>
      <c r="EB32" s="390">
        <v>20</v>
      </c>
      <c r="EC32" s="391">
        <v>1.3</v>
      </c>
      <c r="ED32" s="430">
        <v>25</v>
      </c>
      <c r="EE32" s="431">
        <v>1.5</v>
      </c>
      <c r="EF32" s="430">
        <v>25</v>
      </c>
      <c r="EG32" s="431">
        <v>1.5</v>
      </c>
      <c r="EH32" s="390">
        <v>20</v>
      </c>
      <c r="EI32" s="391">
        <v>1.4</v>
      </c>
      <c r="EJ32" s="444">
        <v>30</v>
      </c>
      <c r="EK32" s="445">
        <v>1.8</v>
      </c>
      <c r="EL32" s="450">
        <v>25</v>
      </c>
      <c r="EM32" s="451">
        <v>1.6</v>
      </c>
      <c r="EN32" s="457">
        <v>25</v>
      </c>
      <c r="EO32" s="458">
        <v>1.7</v>
      </c>
      <c r="EP32" s="457">
        <v>20</v>
      </c>
      <c r="EQ32" s="458">
        <v>1.4</v>
      </c>
      <c r="ER32" s="464">
        <v>25</v>
      </c>
      <c r="ES32" s="465">
        <v>1.7</v>
      </c>
      <c r="ET32" s="464">
        <v>20</v>
      </c>
      <c r="EU32" s="465">
        <v>1.4</v>
      </c>
      <c r="EV32" s="496">
        <v>20</v>
      </c>
      <c r="EW32" s="497">
        <v>1.3</v>
      </c>
      <c r="EX32" s="509">
        <v>20</v>
      </c>
      <c r="EY32" s="510">
        <v>1.3</v>
      </c>
    </row>
    <row r="33" spans="1:155">
      <c r="A33" s="294" t="s">
        <v>328</v>
      </c>
      <c r="B33" s="35">
        <v>80</v>
      </c>
      <c r="C33" s="36">
        <v>2.2000000000000002</v>
      </c>
      <c r="D33" s="35">
        <v>76</v>
      </c>
      <c r="E33" s="36">
        <v>2.1</v>
      </c>
      <c r="F33" s="35">
        <v>77</v>
      </c>
      <c r="G33" s="36">
        <v>2.2000000000000002</v>
      </c>
      <c r="H33" s="35">
        <v>74</v>
      </c>
      <c r="I33" s="36">
        <v>2.1</v>
      </c>
      <c r="J33" s="35">
        <v>70</v>
      </c>
      <c r="K33" s="36">
        <v>2</v>
      </c>
      <c r="L33" s="35">
        <v>75</v>
      </c>
      <c r="M33" s="36">
        <v>2.1</v>
      </c>
      <c r="N33" s="35">
        <v>72</v>
      </c>
      <c r="O33" s="36">
        <v>2</v>
      </c>
      <c r="P33" s="35">
        <v>76</v>
      </c>
      <c r="Q33" s="36">
        <v>2.1</v>
      </c>
      <c r="R33" s="35">
        <v>67</v>
      </c>
      <c r="S33" s="36">
        <v>1.9</v>
      </c>
      <c r="T33" s="35">
        <v>61</v>
      </c>
      <c r="U33" s="36">
        <v>1.7</v>
      </c>
      <c r="V33" s="35">
        <v>53</v>
      </c>
      <c r="W33" s="36">
        <v>1.5</v>
      </c>
      <c r="X33" s="35">
        <v>52</v>
      </c>
      <c r="Y33" s="36">
        <v>1.5</v>
      </c>
      <c r="Z33" s="35">
        <v>58</v>
      </c>
      <c r="AA33" s="36">
        <v>1.6</v>
      </c>
      <c r="AB33" s="35">
        <v>52</v>
      </c>
      <c r="AC33" s="36">
        <v>1.5</v>
      </c>
      <c r="AD33" s="35">
        <v>49</v>
      </c>
      <c r="AE33" s="36">
        <v>1.4</v>
      </c>
      <c r="AF33" s="35">
        <v>42</v>
      </c>
      <c r="AG33" s="36">
        <v>1.2</v>
      </c>
      <c r="AH33" s="35">
        <v>41</v>
      </c>
      <c r="AI33" s="36">
        <v>1.1000000000000001</v>
      </c>
      <c r="AJ33" s="35">
        <v>39</v>
      </c>
      <c r="AK33" s="36">
        <v>1.1000000000000001</v>
      </c>
      <c r="AL33" s="35">
        <v>33</v>
      </c>
      <c r="AM33" s="36">
        <v>0.9</v>
      </c>
      <c r="AN33" s="35">
        <v>29</v>
      </c>
      <c r="AO33" s="36">
        <v>0.8</v>
      </c>
      <c r="AP33" s="35">
        <v>26</v>
      </c>
      <c r="AQ33" s="36">
        <v>0.6</v>
      </c>
      <c r="AR33" s="35">
        <v>28</v>
      </c>
      <c r="AS33" s="36">
        <v>0.6</v>
      </c>
      <c r="AT33" s="298">
        <v>28</v>
      </c>
      <c r="AU33" s="299">
        <v>0.6</v>
      </c>
      <c r="AV33" s="298">
        <v>32</v>
      </c>
      <c r="AW33" s="299">
        <v>0.7</v>
      </c>
      <c r="AX33" s="298">
        <v>36</v>
      </c>
      <c r="AY33" s="299">
        <v>0.8</v>
      </c>
      <c r="AZ33" s="298">
        <v>31</v>
      </c>
      <c r="BA33" s="299">
        <v>0.7</v>
      </c>
      <c r="BB33" s="35">
        <v>35</v>
      </c>
      <c r="BC33" s="36">
        <v>0.8</v>
      </c>
      <c r="BD33" s="298">
        <v>26</v>
      </c>
      <c r="BE33" s="299">
        <v>0.6</v>
      </c>
      <c r="BF33" s="319">
        <v>24</v>
      </c>
      <c r="BG33" s="320">
        <v>0.5</v>
      </c>
      <c r="BH33" s="319">
        <v>25</v>
      </c>
      <c r="BI33" s="320">
        <v>0.5</v>
      </c>
      <c r="BJ33" s="319">
        <v>22</v>
      </c>
      <c r="BK33" s="320">
        <v>0.5</v>
      </c>
      <c r="BL33" s="319">
        <v>24</v>
      </c>
      <c r="BM33" s="320">
        <v>0.5</v>
      </c>
      <c r="BN33" s="311">
        <v>24</v>
      </c>
      <c r="BO33" s="312">
        <v>0.5</v>
      </c>
      <c r="BP33" s="336">
        <v>23</v>
      </c>
      <c r="BQ33" s="337">
        <v>0.5</v>
      </c>
      <c r="BR33" s="319">
        <v>18</v>
      </c>
      <c r="BS33" s="320">
        <v>0.4</v>
      </c>
      <c r="BT33" s="319">
        <v>19</v>
      </c>
      <c r="BU33" s="320">
        <v>0.4</v>
      </c>
      <c r="BV33" s="319">
        <v>24</v>
      </c>
      <c r="BW33" s="320">
        <v>0.5</v>
      </c>
      <c r="BX33" s="348">
        <v>27</v>
      </c>
      <c r="BY33" s="349">
        <v>0.6</v>
      </c>
      <c r="BZ33" s="360">
        <v>35</v>
      </c>
      <c r="CA33" s="361">
        <v>0.8</v>
      </c>
      <c r="CB33" s="336">
        <v>40</v>
      </c>
      <c r="CC33" s="337">
        <v>0.9</v>
      </c>
      <c r="CD33" s="336">
        <v>35</v>
      </c>
      <c r="CE33" s="337">
        <v>0.8</v>
      </c>
      <c r="CF33" s="336">
        <v>30</v>
      </c>
      <c r="CG33" s="337">
        <v>0.7</v>
      </c>
      <c r="CH33" s="336">
        <v>30</v>
      </c>
      <c r="CI33" s="337">
        <v>0.7</v>
      </c>
      <c r="CJ33" s="336">
        <v>30</v>
      </c>
      <c r="CK33" s="337">
        <v>0.6</v>
      </c>
      <c r="CL33" s="336">
        <v>35</v>
      </c>
      <c r="CM33" s="337">
        <v>0.7</v>
      </c>
      <c r="CN33" s="336">
        <v>35</v>
      </c>
      <c r="CO33" s="337">
        <v>0.8</v>
      </c>
      <c r="CP33" s="336">
        <v>35</v>
      </c>
      <c r="CQ33" s="337">
        <v>0.7</v>
      </c>
      <c r="CR33" s="336">
        <v>35</v>
      </c>
      <c r="CS33" s="337">
        <v>0.7</v>
      </c>
      <c r="CT33" s="336">
        <v>40</v>
      </c>
      <c r="CU33" s="337">
        <v>0.8</v>
      </c>
      <c r="CV33" s="336">
        <v>40</v>
      </c>
      <c r="CW33" s="337">
        <v>0.8</v>
      </c>
      <c r="CX33" s="390">
        <v>35</v>
      </c>
      <c r="CY33" s="391">
        <v>0.7</v>
      </c>
      <c r="CZ33">
        <v>30</v>
      </c>
      <c r="DA33" s="400">
        <v>0.6</v>
      </c>
      <c r="DB33" s="399">
        <v>25</v>
      </c>
      <c r="DC33" s="400">
        <v>0.5</v>
      </c>
      <c r="DD33" s="402">
        <v>25</v>
      </c>
      <c r="DE33" s="400">
        <v>0.5</v>
      </c>
      <c r="DF33" s="403">
        <v>30</v>
      </c>
      <c r="DG33" s="404">
        <v>0.6</v>
      </c>
      <c r="DH33" s="403">
        <v>40</v>
      </c>
      <c r="DI33" s="404">
        <v>0.8</v>
      </c>
      <c r="DJ33" s="390">
        <v>30</v>
      </c>
      <c r="DK33" s="391">
        <v>0.6</v>
      </c>
      <c r="DL33" s="390">
        <v>45</v>
      </c>
      <c r="DM33" s="391">
        <v>0.9</v>
      </c>
      <c r="DN33" s="390">
        <v>50</v>
      </c>
      <c r="DO33" s="391">
        <v>1</v>
      </c>
      <c r="DP33" s="390">
        <v>50</v>
      </c>
      <c r="DQ33" s="391">
        <v>1</v>
      </c>
      <c r="DR33" s="390">
        <v>55</v>
      </c>
      <c r="DS33" s="391">
        <v>1.1000000000000001</v>
      </c>
      <c r="DT33" s="390">
        <v>65</v>
      </c>
      <c r="DU33" s="391">
        <v>1.3</v>
      </c>
      <c r="DV33" s="390">
        <v>70</v>
      </c>
      <c r="DW33" s="391">
        <v>1.4</v>
      </c>
      <c r="DX33" s="390">
        <v>80</v>
      </c>
      <c r="DY33" s="391">
        <v>1.6</v>
      </c>
      <c r="DZ33" s="390">
        <v>75</v>
      </c>
      <c r="EA33" s="391">
        <v>1.5</v>
      </c>
      <c r="EB33" s="390">
        <v>75</v>
      </c>
      <c r="EC33" s="391">
        <v>1.5</v>
      </c>
      <c r="ED33" s="430">
        <v>80</v>
      </c>
      <c r="EE33" s="431">
        <v>1.6</v>
      </c>
      <c r="EF33" s="430">
        <v>80</v>
      </c>
      <c r="EG33" s="431">
        <v>1.6</v>
      </c>
      <c r="EH33" s="390">
        <v>75</v>
      </c>
      <c r="EI33" s="391">
        <v>1.5</v>
      </c>
      <c r="EJ33" s="444">
        <v>80</v>
      </c>
      <c r="EK33" s="445">
        <v>1.6</v>
      </c>
      <c r="EL33" s="450">
        <v>90</v>
      </c>
      <c r="EM33" s="451">
        <v>1.8</v>
      </c>
      <c r="EN33" s="457">
        <v>80</v>
      </c>
      <c r="EO33" s="458">
        <v>1.6</v>
      </c>
      <c r="EP33" s="457">
        <v>70</v>
      </c>
      <c r="EQ33" s="458">
        <v>1.4</v>
      </c>
      <c r="ER33" s="464">
        <v>80</v>
      </c>
      <c r="ES33" s="465">
        <v>1.6</v>
      </c>
      <c r="ET33" s="464">
        <v>85</v>
      </c>
      <c r="EU33" s="465">
        <v>1.7</v>
      </c>
      <c r="EV33" s="496">
        <v>75</v>
      </c>
      <c r="EW33" s="497">
        <v>1.5</v>
      </c>
      <c r="EX33" s="509">
        <v>80</v>
      </c>
      <c r="EY33" s="510">
        <v>1.6</v>
      </c>
    </row>
    <row r="34" spans="1:155">
      <c r="A34" s="294" t="s">
        <v>329</v>
      </c>
      <c r="B34" s="35">
        <v>79</v>
      </c>
      <c r="C34" s="36">
        <v>1.6</v>
      </c>
      <c r="D34" s="35">
        <v>82</v>
      </c>
      <c r="E34" s="36">
        <v>1.6</v>
      </c>
      <c r="F34" s="35">
        <v>73</v>
      </c>
      <c r="G34" s="36">
        <v>1.5</v>
      </c>
      <c r="H34" s="35">
        <v>66</v>
      </c>
      <c r="I34" s="36">
        <v>1.3</v>
      </c>
      <c r="J34" s="35">
        <v>56</v>
      </c>
      <c r="K34" s="36">
        <v>1.1000000000000001</v>
      </c>
      <c r="L34" s="35">
        <v>53</v>
      </c>
      <c r="M34" s="36">
        <v>1.1000000000000001</v>
      </c>
      <c r="N34" s="35">
        <v>63</v>
      </c>
      <c r="O34" s="36">
        <v>1.3</v>
      </c>
      <c r="P34" s="35">
        <v>55</v>
      </c>
      <c r="Q34" s="36">
        <v>1.1000000000000001</v>
      </c>
      <c r="R34" s="35">
        <v>59</v>
      </c>
      <c r="S34" s="36">
        <v>1.2</v>
      </c>
      <c r="T34" s="35">
        <v>60</v>
      </c>
      <c r="U34" s="36">
        <v>1.2</v>
      </c>
      <c r="V34" s="35">
        <v>59</v>
      </c>
      <c r="W34" s="36">
        <v>1.2</v>
      </c>
      <c r="X34" s="35">
        <v>58</v>
      </c>
      <c r="Y34" s="36">
        <v>1.2</v>
      </c>
      <c r="Z34" s="35">
        <v>62</v>
      </c>
      <c r="AA34" s="36">
        <v>1.2</v>
      </c>
      <c r="AB34" s="35">
        <v>63</v>
      </c>
      <c r="AC34" s="36">
        <v>1.3</v>
      </c>
      <c r="AD34" s="35">
        <v>48</v>
      </c>
      <c r="AE34" s="36">
        <v>1</v>
      </c>
      <c r="AF34" s="35">
        <v>53</v>
      </c>
      <c r="AG34" s="36">
        <v>1.1000000000000001</v>
      </c>
      <c r="AH34" s="35">
        <v>44</v>
      </c>
      <c r="AI34" s="36">
        <v>0.9</v>
      </c>
      <c r="AJ34" s="35">
        <v>38</v>
      </c>
      <c r="AK34" s="36">
        <v>0.8</v>
      </c>
      <c r="AL34" s="35">
        <v>31</v>
      </c>
      <c r="AM34" s="36">
        <v>0.6</v>
      </c>
      <c r="AN34" s="35">
        <v>33</v>
      </c>
      <c r="AO34" s="36">
        <v>0.7</v>
      </c>
      <c r="AP34" s="35">
        <v>37</v>
      </c>
      <c r="AQ34" s="36">
        <v>0.7</v>
      </c>
      <c r="AR34" s="35">
        <v>41</v>
      </c>
      <c r="AS34" s="36">
        <v>0.8</v>
      </c>
      <c r="AT34" s="298">
        <v>35</v>
      </c>
      <c r="AU34" s="299">
        <v>0.7</v>
      </c>
      <c r="AV34" s="298">
        <v>35</v>
      </c>
      <c r="AW34" s="299">
        <v>0.7</v>
      </c>
      <c r="AX34" s="298">
        <v>32</v>
      </c>
      <c r="AY34" s="299">
        <v>0.6</v>
      </c>
      <c r="AZ34" s="298">
        <v>40</v>
      </c>
      <c r="BA34" s="299">
        <v>0.8</v>
      </c>
      <c r="BB34" s="35">
        <v>37</v>
      </c>
      <c r="BC34" s="36">
        <v>0.7</v>
      </c>
      <c r="BD34" s="298">
        <v>36</v>
      </c>
      <c r="BE34" s="299">
        <v>0.7</v>
      </c>
      <c r="BF34" s="319">
        <v>31</v>
      </c>
      <c r="BG34" s="320">
        <v>0.6</v>
      </c>
      <c r="BH34" s="319">
        <v>31</v>
      </c>
      <c r="BI34" s="320">
        <v>0.6</v>
      </c>
      <c r="BJ34" s="319">
        <v>34</v>
      </c>
      <c r="BK34" s="320">
        <v>0.7</v>
      </c>
      <c r="BL34" s="319">
        <v>31</v>
      </c>
      <c r="BM34" s="320">
        <v>0.6</v>
      </c>
      <c r="BN34" s="311">
        <v>29</v>
      </c>
      <c r="BO34" s="312">
        <v>0.6</v>
      </c>
      <c r="BP34" s="336">
        <v>28</v>
      </c>
      <c r="BQ34" s="337">
        <v>0.6</v>
      </c>
      <c r="BR34" s="319">
        <v>30</v>
      </c>
      <c r="BS34" s="320">
        <v>0.6</v>
      </c>
      <c r="BT34" s="319">
        <v>34</v>
      </c>
      <c r="BU34" s="320">
        <v>0.7</v>
      </c>
      <c r="BV34" s="319">
        <v>32</v>
      </c>
      <c r="BW34" s="320">
        <v>0.6</v>
      </c>
      <c r="BX34" s="348">
        <v>32</v>
      </c>
      <c r="BY34" s="349">
        <v>0.6</v>
      </c>
      <c r="BZ34" s="360">
        <v>40</v>
      </c>
      <c r="CA34" s="361">
        <v>0.7</v>
      </c>
      <c r="CB34" s="336">
        <v>30</v>
      </c>
      <c r="CC34" s="337">
        <v>0.6</v>
      </c>
      <c r="CD34" s="336">
        <v>35</v>
      </c>
      <c r="CE34" s="337">
        <v>0.7</v>
      </c>
      <c r="CF34" s="336">
        <v>35</v>
      </c>
      <c r="CG34" s="337">
        <v>0.7</v>
      </c>
      <c r="CH34" s="336">
        <v>35</v>
      </c>
      <c r="CI34" s="337">
        <v>0.7</v>
      </c>
      <c r="CJ34" s="336">
        <v>45</v>
      </c>
      <c r="CK34" s="337">
        <v>0.8</v>
      </c>
      <c r="CL34" s="336">
        <v>40</v>
      </c>
      <c r="CM34" s="337">
        <v>0.8</v>
      </c>
      <c r="CN34" s="336">
        <v>40</v>
      </c>
      <c r="CO34" s="337">
        <v>0.8</v>
      </c>
      <c r="CP34" s="336">
        <v>35</v>
      </c>
      <c r="CQ34" s="337">
        <v>0.7</v>
      </c>
      <c r="CR34" s="336">
        <v>40</v>
      </c>
      <c r="CS34" s="337">
        <v>0.8</v>
      </c>
      <c r="CT34" s="336">
        <v>40</v>
      </c>
      <c r="CU34" s="337">
        <v>0.8</v>
      </c>
      <c r="CV34" s="336">
        <v>35</v>
      </c>
      <c r="CW34" s="337">
        <v>0.7</v>
      </c>
      <c r="CX34" s="390">
        <v>40</v>
      </c>
      <c r="CY34" s="391">
        <v>0.8</v>
      </c>
      <c r="CZ34">
        <v>40</v>
      </c>
      <c r="DA34" s="400">
        <v>0.8</v>
      </c>
      <c r="DB34" s="399">
        <v>40</v>
      </c>
      <c r="DC34" s="400">
        <v>0.8</v>
      </c>
      <c r="DD34" s="402">
        <v>40</v>
      </c>
      <c r="DE34" s="400">
        <v>0.8</v>
      </c>
      <c r="DF34" s="403">
        <v>40</v>
      </c>
      <c r="DG34" s="404">
        <v>0.8</v>
      </c>
      <c r="DH34" s="403">
        <v>45</v>
      </c>
      <c r="DI34" s="404">
        <v>0.9</v>
      </c>
      <c r="DJ34" s="390">
        <v>45</v>
      </c>
      <c r="DK34" s="391">
        <v>0.9</v>
      </c>
      <c r="DL34" s="390">
        <v>55</v>
      </c>
      <c r="DM34" s="391">
        <v>1.1000000000000001</v>
      </c>
      <c r="DN34" s="390">
        <v>70</v>
      </c>
      <c r="DO34" s="391">
        <v>1.4</v>
      </c>
      <c r="DP34" s="390">
        <v>75</v>
      </c>
      <c r="DQ34" s="391">
        <v>1.5</v>
      </c>
      <c r="DR34" s="390">
        <v>75</v>
      </c>
      <c r="DS34" s="391">
        <v>1.5</v>
      </c>
      <c r="DT34" s="390">
        <v>75</v>
      </c>
      <c r="DU34" s="391">
        <v>1.5</v>
      </c>
      <c r="DV34" s="390">
        <v>80</v>
      </c>
      <c r="DW34" s="391">
        <v>1.6</v>
      </c>
      <c r="DX34" s="390">
        <v>95</v>
      </c>
      <c r="DY34" s="391">
        <v>1.9</v>
      </c>
      <c r="DZ34" s="390">
        <v>85</v>
      </c>
      <c r="EA34" s="391">
        <v>1.7</v>
      </c>
      <c r="EB34" s="390">
        <v>90</v>
      </c>
      <c r="EC34" s="391">
        <v>1.8</v>
      </c>
      <c r="ED34" s="430">
        <v>90</v>
      </c>
      <c r="EE34" s="431">
        <v>1.8</v>
      </c>
      <c r="EF34" s="430">
        <v>100</v>
      </c>
      <c r="EG34" s="431">
        <v>2</v>
      </c>
      <c r="EH34" s="390">
        <v>105</v>
      </c>
      <c r="EI34" s="391">
        <v>2.1</v>
      </c>
      <c r="EJ34" s="444">
        <v>105</v>
      </c>
      <c r="EK34" s="445">
        <v>2.1</v>
      </c>
      <c r="EL34" s="450">
        <v>110</v>
      </c>
      <c r="EM34" s="451">
        <v>2.2000000000000002</v>
      </c>
      <c r="EN34" s="457">
        <v>95</v>
      </c>
      <c r="EO34" s="458">
        <v>1.9</v>
      </c>
      <c r="EP34" s="457">
        <v>100</v>
      </c>
      <c r="EQ34" s="458">
        <v>2</v>
      </c>
      <c r="ER34" s="464">
        <v>110</v>
      </c>
      <c r="ES34" s="465">
        <v>2.1</v>
      </c>
      <c r="ET34" s="464">
        <v>110</v>
      </c>
      <c r="EU34" s="465">
        <v>2.2000000000000002</v>
      </c>
      <c r="EV34" s="496">
        <v>115</v>
      </c>
      <c r="EW34" s="497">
        <v>2.2999999999999998</v>
      </c>
      <c r="EX34" s="509">
        <v>115</v>
      </c>
      <c r="EY34" s="510">
        <v>2.2999999999999998</v>
      </c>
    </row>
    <row r="35" spans="1:155">
      <c r="A35" s="294" t="s">
        <v>330</v>
      </c>
      <c r="B35" s="35">
        <v>40</v>
      </c>
      <c r="C35" s="36">
        <v>1.1000000000000001</v>
      </c>
      <c r="D35" s="35">
        <v>39</v>
      </c>
      <c r="E35" s="36">
        <v>1.1000000000000001</v>
      </c>
      <c r="F35" s="35">
        <v>36</v>
      </c>
      <c r="G35" s="36">
        <v>1</v>
      </c>
      <c r="H35" s="35">
        <v>38</v>
      </c>
      <c r="I35" s="36">
        <v>1</v>
      </c>
      <c r="J35" s="35">
        <v>38</v>
      </c>
      <c r="K35" s="36">
        <v>1</v>
      </c>
      <c r="L35" s="35">
        <v>31</v>
      </c>
      <c r="M35" s="36">
        <v>0.8</v>
      </c>
      <c r="N35" s="35">
        <v>29</v>
      </c>
      <c r="O35" s="36">
        <v>0.8</v>
      </c>
      <c r="P35" s="35">
        <v>30</v>
      </c>
      <c r="Q35" s="36">
        <v>0.8</v>
      </c>
      <c r="R35" s="35">
        <v>27</v>
      </c>
      <c r="S35" s="36">
        <v>0.7</v>
      </c>
      <c r="T35" s="35">
        <v>26</v>
      </c>
      <c r="U35" s="36">
        <v>0.7</v>
      </c>
      <c r="V35" s="35">
        <v>29</v>
      </c>
      <c r="W35" s="36">
        <v>0.8</v>
      </c>
      <c r="X35" s="35">
        <v>31</v>
      </c>
      <c r="Y35" s="36">
        <v>0.8</v>
      </c>
      <c r="Z35" s="35">
        <v>31</v>
      </c>
      <c r="AA35" s="36">
        <v>0.8</v>
      </c>
      <c r="AB35" s="35">
        <v>25</v>
      </c>
      <c r="AC35" s="36">
        <v>0.7</v>
      </c>
      <c r="AD35" s="35">
        <v>25</v>
      </c>
      <c r="AE35" s="36">
        <v>0.7</v>
      </c>
      <c r="AF35" s="35">
        <v>24</v>
      </c>
      <c r="AG35" s="36">
        <v>0.7</v>
      </c>
      <c r="AH35" s="35">
        <v>20</v>
      </c>
      <c r="AI35" s="36">
        <v>0.5</v>
      </c>
      <c r="AJ35" s="35">
        <v>18</v>
      </c>
      <c r="AK35" s="36">
        <v>0.5</v>
      </c>
      <c r="AL35" s="35">
        <v>17</v>
      </c>
      <c r="AM35" s="36">
        <v>0.5</v>
      </c>
      <c r="AN35" s="35">
        <v>22</v>
      </c>
      <c r="AO35" s="36">
        <v>0.6</v>
      </c>
      <c r="AP35" s="35">
        <v>20</v>
      </c>
      <c r="AQ35" s="36">
        <v>0.6</v>
      </c>
      <c r="AR35" s="35">
        <v>19</v>
      </c>
      <c r="AS35" s="36">
        <v>0.5</v>
      </c>
      <c r="AT35" s="298">
        <v>23</v>
      </c>
      <c r="AU35" s="299">
        <v>0.7</v>
      </c>
      <c r="AV35" s="298">
        <v>22</v>
      </c>
      <c r="AW35" s="299">
        <v>0.6</v>
      </c>
      <c r="AX35" s="298">
        <v>17</v>
      </c>
      <c r="AY35" s="299">
        <v>0.5</v>
      </c>
      <c r="AZ35" s="298">
        <v>18</v>
      </c>
      <c r="BA35" s="299">
        <v>0.5</v>
      </c>
      <c r="BB35" s="35">
        <v>17</v>
      </c>
      <c r="BC35" s="36">
        <v>0.5</v>
      </c>
      <c r="BD35" s="298">
        <v>15</v>
      </c>
      <c r="BE35" s="299">
        <v>0.4</v>
      </c>
      <c r="BF35" s="319">
        <v>15</v>
      </c>
      <c r="BG35" s="320">
        <v>0.4</v>
      </c>
      <c r="BH35" s="319">
        <v>11</v>
      </c>
      <c r="BI35" s="320">
        <v>0.3</v>
      </c>
      <c r="BJ35" s="319">
        <v>12</v>
      </c>
      <c r="BK35" s="320">
        <v>0.3</v>
      </c>
      <c r="BL35" s="319">
        <v>8</v>
      </c>
      <c r="BM35" s="320">
        <v>0.2</v>
      </c>
      <c r="BN35" s="311">
        <v>8</v>
      </c>
      <c r="BO35" s="312">
        <v>0.2</v>
      </c>
      <c r="BP35" s="336">
        <v>14</v>
      </c>
      <c r="BQ35" s="337">
        <v>0.4</v>
      </c>
      <c r="BR35" s="319">
        <v>16</v>
      </c>
      <c r="BS35" s="320">
        <v>0.5</v>
      </c>
      <c r="BT35" s="319">
        <v>11</v>
      </c>
      <c r="BU35" s="320">
        <v>0.3</v>
      </c>
      <c r="BV35" s="319">
        <v>10</v>
      </c>
      <c r="BW35" s="320">
        <v>0.3</v>
      </c>
      <c r="BX35" s="348">
        <v>14</v>
      </c>
      <c r="BY35" s="349">
        <v>0.4</v>
      </c>
      <c r="BZ35" s="360">
        <v>15</v>
      </c>
      <c r="CA35" s="361">
        <v>0.4</v>
      </c>
      <c r="CB35" s="336">
        <v>10</v>
      </c>
      <c r="CC35" s="337">
        <v>0.3</v>
      </c>
      <c r="CD35" s="336">
        <v>20</v>
      </c>
      <c r="CE35" s="337">
        <v>0.5</v>
      </c>
      <c r="CF35" s="336">
        <v>15</v>
      </c>
      <c r="CG35" s="337">
        <v>0.5</v>
      </c>
      <c r="CH35" s="336">
        <v>15</v>
      </c>
      <c r="CI35" s="337">
        <v>0.5</v>
      </c>
      <c r="CJ35" s="336">
        <v>10</v>
      </c>
      <c r="CK35" s="337">
        <v>0.2</v>
      </c>
      <c r="CL35" s="336">
        <v>10</v>
      </c>
      <c r="CM35" s="337">
        <v>0.3</v>
      </c>
      <c r="CN35" s="336">
        <v>20</v>
      </c>
      <c r="CO35" s="337">
        <v>0.5</v>
      </c>
      <c r="CP35" s="336">
        <v>15</v>
      </c>
      <c r="CQ35" s="337">
        <v>0.4</v>
      </c>
      <c r="CR35" s="336">
        <v>15</v>
      </c>
      <c r="CS35" s="337">
        <v>0.4</v>
      </c>
      <c r="CT35" s="336">
        <v>15</v>
      </c>
      <c r="CU35" s="337">
        <v>0.4</v>
      </c>
      <c r="CV35" s="336">
        <v>20</v>
      </c>
      <c r="CW35" s="337">
        <v>0.5</v>
      </c>
      <c r="CX35" s="390">
        <v>20</v>
      </c>
      <c r="CY35" s="391">
        <v>0.5</v>
      </c>
      <c r="CZ35">
        <v>20</v>
      </c>
      <c r="DA35" s="400">
        <v>0.5</v>
      </c>
      <c r="DB35" s="399">
        <v>15</v>
      </c>
      <c r="DC35" s="400">
        <v>0.5</v>
      </c>
      <c r="DD35" s="402">
        <v>15</v>
      </c>
      <c r="DE35" s="400">
        <v>0.5</v>
      </c>
      <c r="DF35" s="403">
        <v>15</v>
      </c>
      <c r="DG35" s="404">
        <v>0.5</v>
      </c>
      <c r="DH35" s="403">
        <v>20</v>
      </c>
      <c r="DI35" s="404">
        <v>0.6</v>
      </c>
      <c r="DJ35" s="390">
        <v>25</v>
      </c>
      <c r="DK35" s="391">
        <v>0.7</v>
      </c>
      <c r="DL35" s="390">
        <v>30</v>
      </c>
      <c r="DM35" s="391">
        <v>0.9</v>
      </c>
      <c r="DN35" s="390">
        <v>25</v>
      </c>
      <c r="DO35" s="391">
        <v>0.7</v>
      </c>
      <c r="DP35" s="390">
        <v>20</v>
      </c>
      <c r="DQ35" s="391">
        <v>0.6</v>
      </c>
      <c r="DR35" s="390">
        <v>20</v>
      </c>
      <c r="DS35" s="391">
        <v>0.6</v>
      </c>
      <c r="DT35" s="390">
        <v>20</v>
      </c>
      <c r="DU35" s="391">
        <v>0.6</v>
      </c>
      <c r="DV35" s="390">
        <v>20</v>
      </c>
      <c r="DW35" s="391">
        <v>0.6</v>
      </c>
      <c r="DX35" s="390">
        <v>20</v>
      </c>
      <c r="DY35" s="391">
        <v>0.6</v>
      </c>
      <c r="DZ35" s="390">
        <v>10</v>
      </c>
      <c r="EA35" s="391">
        <v>0.4</v>
      </c>
      <c r="EB35" s="390">
        <v>10</v>
      </c>
      <c r="EC35" s="391">
        <v>0.3</v>
      </c>
      <c r="ED35" s="430">
        <v>10</v>
      </c>
      <c r="EE35" s="431">
        <v>0.2</v>
      </c>
      <c r="EF35" s="430">
        <v>10</v>
      </c>
      <c r="EG35" s="431">
        <v>0.4</v>
      </c>
      <c r="EH35" s="390">
        <v>10</v>
      </c>
      <c r="EI35" s="391">
        <v>0.3</v>
      </c>
      <c r="EJ35" s="444">
        <v>15</v>
      </c>
      <c r="EK35" s="445">
        <v>0.4</v>
      </c>
      <c r="EL35" s="450">
        <v>15</v>
      </c>
      <c r="EM35" s="451">
        <v>0.5</v>
      </c>
      <c r="EN35" s="457">
        <v>20</v>
      </c>
      <c r="EO35" s="458">
        <v>0.6</v>
      </c>
      <c r="EP35" s="457">
        <v>25</v>
      </c>
      <c r="EQ35" s="458">
        <v>0.7</v>
      </c>
      <c r="ER35" s="464">
        <v>20</v>
      </c>
      <c r="ES35" s="465">
        <v>0.6</v>
      </c>
      <c r="ET35" s="464">
        <v>30</v>
      </c>
      <c r="EU35" s="465">
        <v>0.9</v>
      </c>
      <c r="EV35" s="496">
        <v>25</v>
      </c>
      <c r="EW35" s="497">
        <v>0.8</v>
      </c>
      <c r="EX35" s="509">
        <v>30</v>
      </c>
      <c r="EY35" s="510">
        <v>0.9</v>
      </c>
    </row>
    <row r="36" spans="1:155">
      <c r="A36" s="294" t="s">
        <v>331</v>
      </c>
      <c r="B36" s="35">
        <v>17</v>
      </c>
      <c r="C36" s="36">
        <v>0.9</v>
      </c>
      <c r="D36" s="35">
        <v>22</v>
      </c>
      <c r="E36" s="36">
        <v>1.2</v>
      </c>
      <c r="F36" s="35">
        <v>22</v>
      </c>
      <c r="G36" s="36">
        <v>1.2</v>
      </c>
      <c r="H36" s="35">
        <v>22</v>
      </c>
      <c r="I36" s="36">
        <v>1.2</v>
      </c>
      <c r="J36" s="35">
        <v>24</v>
      </c>
      <c r="K36" s="36">
        <v>1.3</v>
      </c>
      <c r="L36" s="35">
        <v>18</v>
      </c>
      <c r="M36" s="36">
        <v>1</v>
      </c>
      <c r="N36" s="35">
        <v>15</v>
      </c>
      <c r="O36" s="36">
        <v>0.8</v>
      </c>
      <c r="P36" s="35">
        <v>16</v>
      </c>
      <c r="Q36" s="36">
        <v>0.9</v>
      </c>
      <c r="R36" s="35">
        <v>12</v>
      </c>
      <c r="S36" s="36">
        <v>0.7</v>
      </c>
      <c r="T36" s="35">
        <v>11</v>
      </c>
      <c r="U36" s="36">
        <v>0.6</v>
      </c>
      <c r="V36" s="35">
        <v>11</v>
      </c>
      <c r="W36" s="36">
        <v>0.6</v>
      </c>
      <c r="X36" s="35">
        <v>10</v>
      </c>
      <c r="Y36" s="36">
        <v>0.5</v>
      </c>
      <c r="Z36" s="35">
        <v>15</v>
      </c>
      <c r="AA36" s="36">
        <v>0.8</v>
      </c>
      <c r="AB36" s="35">
        <v>11</v>
      </c>
      <c r="AC36" s="36">
        <v>0.6</v>
      </c>
      <c r="AD36" s="35">
        <v>10</v>
      </c>
      <c r="AE36" s="36">
        <v>0.5</v>
      </c>
      <c r="AF36" s="35">
        <v>14</v>
      </c>
      <c r="AG36" s="36">
        <v>0.8</v>
      </c>
      <c r="AH36" s="35">
        <v>11</v>
      </c>
      <c r="AI36" s="36">
        <v>0.6</v>
      </c>
      <c r="AJ36" s="35">
        <v>11</v>
      </c>
      <c r="AK36" s="36">
        <v>0.6</v>
      </c>
      <c r="AL36" s="35">
        <v>10</v>
      </c>
      <c r="AM36" s="36">
        <v>0.5</v>
      </c>
      <c r="AN36" s="35">
        <v>9</v>
      </c>
      <c r="AO36" s="36">
        <v>0.5</v>
      </c>
      <c r="AP36" s="35">
        <v>8</v>
      </c>
      <c r="AQ36" s="36">
        <v>0.4</v>
      </c>
      <c r="AR36" s="35">
        <v>7</v>
      </c>
      <c r="AS36" s="36">
        <v>0.3</v>
      </c>
      <c r="AT36" s="298">
        <v>9</v>
      </c>
      <c r="AU36" s="299">
        <v>0.4</v>
      </c>
      <c r="AV36" s="298">
        <v>9</v>
      </c>
      <c r="AW36" s="299">
        <v>0.4</v>
      </c>
      <c r="AX36" s="298">
        <v>12</v>
      </c>
      <c r="AY36" s="299">
        <v>0.6</v>
      </c>
      <c r="AZ36" s="298">
        <v>11</v>
      </c>
      <c r="BA36" s="299">
        <v>0.5</v>
      </c>
      <c r="BB36" s="35">
        <v>10</v>
      </c>
      <c r="BC36" s="36">
        <v>0.5</v>
      </c>
      <c r="BD36" s="298">
        <v>6</v>
      </c>
      <c r="BE36" s="299">
        <v>0.3</v>
      </c>
      <c r="BF36" s="319">
        <v>6</v>
      </c>
      <c r="BG36" s="320">
        <v>0.3</v>
      </c>
      <c r="BH36" s="319">
        <v>8</v>
      </c>
      <c r="BI36" s="320">
        <v>0.4</v>
      </c>
      <c r="BJ36" s="319">
        <v>5</v>
      </c>
      <c r="BK36" s="320">
        <v>0.2</v>
      </c>
      <c r="BL36" s="319">
        <v>6</v>
      </c>
      <c r="BM36" s="320">
        <v>0.3</v>
      </c>
      <c r="BN36" s="311">
        <v>7</v>
      </c>
      <c r="BO36" s="312">
        <v>0.3</v>
      </c>
      <c r="BP36" s="336">
        <v>8</v>
      </c>
      <c r="BQ36" s="337">
        <v>0.4</v>
      </c>
      <c r="BR36" s="319">
        <v>6</v>
      </c>
      <c r="BS36" s="320">
        <v>0.3</v>
      </c>
      <c r="BT36" s="319">
        <v>4</v>
      </c>
      <c r="BU36" s="320">
        <v>0.2</v>
      </c>
      <c r="BV36" s="319">
        <v>4</v>
      </c>
      <c r="BW36" s="320">
        <v>0.2</v>
      </c>
      <c r="BX36" s="348">
        <v>5</v>
      </c>
      <c r="BY36" s="349">
        <v>0.2</v>
      </c>
      <c r="BZ36" s="360">
        <v>10</v>
      </c>
      <c r="CA36" s="361">
        <v>0.4</v>
      </c>
      <c r="CB36" s="336">
        <v>5</v>
      </c>
      <c r="CC36" s="337">
        <v>0.3</v>
      </c>
      <c r="CD36" s="336">
        <v>5</v>
      </c>
      <c r="CE36" s="337">
        <v>0.2</v>
      </c>
      <c r="CF36" s="336">
        <v>5</v>
      </c>
      <c r="CG36" s="337">
        <v>0.3</v>
      </c>
      <c r="CH36" s="336">
        <v>10</v>
      </c>
      <c r="CI36" s="337">
        <v>0.4</v>
      </c>
      <c r="CJ36" s="336">
        <v>10</v>
      </c>
      <c r="CK36" s="337">
        <v>0.5</v>
      </c>
      <c r="CL36" s="336">
        <v>10</v>
      </c>
      <c r="CM36" s="337">
        <v>0.4</v>
      </c>
      <c r="CN36" s="336">
        <v>10</v>
      </c>
      <c r="CO36" s="337">
        <v>0.5</v>
      </c>
      <c r="CP36" s="336">
        <v>15</v>
      </c>
      <c r="CQ36" s="337">
        <v>0.8</v>
      </c>
      <c r="CR36" s="336">
        <v>10</v>
      </c>
      <c r="CS36" s="337">
        <v>0.6</v>
      </c>
      <c r="CT36" s="336">
        <v>10</v>
      </c>
      <c r="CU36" s="337">
        <v>0.6</v>
      </c>
      <c r="CV36" s="336">
        <v>15</v>
      </c>
      <c r="CW36" s="337">
        <v>0.7</v>
      </c>
      <c r="CX36" s="390">
        <v>15</v>
      </c>
      <c r="CY36" s="391">
        <v>0.7</v>
      </c>
      <c r="CZ36">
        <v>10</v>
      </c>
      <c r="DA36" s="400">
        <v>0.5</v>
      </c>
      <c r="DB36" s="399">
        <v>10</v>
      </c>
      <c r="DC36" s="400">
        <v>0.6</v>
      </c>
      <c r="DD36" s="402">
        <v>10</v>
      </c>
      <c r="DE36" s="400">
        <v>0.6</v>
      </c>
      <c r="DF36" s="403">
        <v>5</v>
      </c>
      <c r="DG36" s="404">
        <v>0.4</v>
      </c>
      <c r="DH36" s="403">
        <v>5</v>
      </c>
      <c r="DI36" s="404">
        <v>0.4</v>
      </c>
      <c r="DJ36" s="390">
        <v>10</v>
      </c>
      <c r="DK36" s="391">
        <v>0.6</v>
      </c>
      <c r="DL36" s="390">
        <v>10</v>
      </c>
      <c r="DM36" s="391">
        <v>0.6</v>
      </c>
      <c r="DN36" s="390">
        <v>15</v>
      </c>
      <c r="DO36" s="391">
        <v>0.7</v>
      </c>
      <c r="DP36" s="390">
        <v>10</v>
      </c>
      <c r="DQ36" s="391">
        <v>0.5</v>
      </c>
      <c r="DR36" s="390">
        <v>5</v>
      </c>
      <c r="DS36" s="391">
        <v>0.4</v>
      </c>
      <c r="DT36" s="390">
        <v>5</v>
      </c>
      <c r="DU36" s="391">
        <v>0.4</v>
      </c>
      <c r="DV36" s="390">
        <v>5</v>
      </c>
      <c r="DW36" s="391">
        <v>0.2</v>
      </c>
      <c r="DX36" s="390">
        <v>10</v>
      </c>
      <c r="DY36" s="391">
        <v>0.5</v>
      </c>
      <c r="DZ36" s="390">
        <v>10</v>
      </c>
      <c r="EA36" s="391">
        <v>0.5</v>
      </c>
      <c r="EB36" s="390">
        <v>10</v>
      </c>
      <c r="EC36" s="391">
        <v>0.6</v>
      </c>
      <c r="ED36" s="430">
        <v>10</v>
      </c>
      <c r="EE36" s="431">
        <v>0.6</v>
      </c>
      <c r="EF36" s="430">
        <v>15</v>
      </c>
      <c r="EG36" s="431">
        <v>0.7</v>
      </c>
      <c r="EH36" s="390">
        <v>15</v>
      </c>
      <c r="EI36" s="391">
        <v>0.8</v>
      </c>
      <c r="EJ36" s="444">
        <v>15</v>
      </c>
      <c r="EK36" s="445">
        <v>0.8</v>
      </c>
      <c r="EL36" s="450">
        <v>15</v>
      </c>
      <c r="EM36" s="451">
        <v>0.9</v>
      </c>
      <c r="EN36" s="457">
        <v>20</v>
      </c>
      <c r="EO36" s="458">
        <v>1.1000000000000001</v>
      </c>
      <c r="EP36" s="457">
        <v>15</v>
      </c>
      <c r="EQ36" s="458">
        <v>0.9</v>
      </c>
      <c r="ER36" s="464">
        <v>20</v>
      </c>
      <c r="ES36" s="465">
        <v>1.2</v>
      </c>
      <c r="ET36" s="464">
        <v>25</v>
      </c>
      <c r="EU36" s="465">
        <v>1.3</v>
      </c>
      <c r="EV36" s="496">
        <v>25</v>
      </c>
      <c r="EW36" s="497">
        <v>1.4</v>
      </c>
      <c r="EX36" s="509">
        <v>25</v>
      </c>
      <c r="EY36" s="510">
        <v>1.4</v>
      </c>
    </row>
    <row r="37" spans="1:155">
      <c r="A37" s="294" t="s">
        <v>349</v>
      </c>
      <c r="B37" s="35">
        <v>16</v>
      </c>
      <c r="C37" s="36">
        <v>1</v>
      </c>
      <c r="D37" s="35">
        <v>18</v>
      </c>
      <c r="E37" s="36">
        <v>1.1000000000000001</v>
      </c>
      <c r="F37" s="35">
        <v>16</v>
      </c>
      <c r="G37" s="36">
        <v>1</v>
      </c>
      <c r="H37" s="35">
        <v>13</v>
      </c>
      <c r="I37" s="36">
        <v>0.8</v>
      </c>
      <c r="J37" s="35">
        <v>12</v>
      </c>
      <c r="K37" s="36">
        <v>0.7</v>
      </c>
      <c r="L37" s="35">
        <v>16</v>
      </c>
      <c r="M37" s="36">
        <v>1</v>
      </c>
      <c r="N37" s="35">
        <v>13</v>
      </c>
      <c r="O37" s="36">
        <v>0.8</v>
      </c>
      <c r="P37" s="35">
        <v>13</v>
      </c>
      <c r="Q37" s="36">
        <v>0.8</v>
      </c>
      <c r="R37" s="35">
        <v>13</v>
      </c>
      <c r="S37" s="36">
        <v>0.8</v>
      </c>
      <c r="T37" s="35">
        <v>11</v>
      </c>
      <c r="U37" s="36">
        <v>0.7</v>
      </c>
      <c r="V37" s="35">
        <v>11</v>
      </c>
      <c r="W37" s="36">
        <v>0.7</v>
      </c>
      <c r="X37" s="35">
        <v>9</v>
      </c>
      <c r="Y37" s="36">
        <v>0.6</v>
      </c>
      <c r="Z37" s="35">
        <v>13</v>
      </c>
      <c r="AA37" s="36">
        <v>0.8</v>
      </c>
      <c r="AB37" s="35">
        <v>15</v>
      </c>
      <c r="AC37" s="36">
        <v>0.9</v>
      </c>
      <c r="AD37" s="35">
        <v>12</v>
      </c>
      <c r="AE37" s="36">
        <v>0.7</v>
      </c>
      <c r="AF37" s="35">
        <v>15</v>
      </c>
      <c r="AG37" s="36">
        <v>0.9</v>
      </c>
      <c r="AH37" s="35">
        <v>14</v>
      </c>
      <c r="AI37" s="36">
        <v>0.9</v>
      </c>
      <c r="AJ37" s="35">
        <v>14</v>
      </c>
      <c r="AK37" s="36">
        <v>0.9</v>
      </c>
      <c r="AL37" s="35">
        <v>12</v>
      </c>
      <c r="AM37" s="36">
        <v>0.7</v>
      </c>
      <c r="AN37" s="35">
        <v>12</v>
      </c>
      <c r="AO37" s="36">
        <v>0.7</v>
      </c>
      <c r="AP37" s="35">
        <v>10</v>
      </c>
      <c r="AQ37" s="36">
        <v>0.6</v>
      </c>
      <c r="AR37" s="35">
        <v>9</v>
      </c>
      <c r="AS37" s="36">
        <v>0.6</v>
      </c>
      <c r="AT37" s="298">
        <v>11</v>
      </c>
      <c r="AU37" s="299">
        <v>0.7</v>
      </c>
      <c r="AV37" s="298">
        <v>7</v>
      </c>
      <c r="AW37" s="299">
        <v>0.4</v>
      </c>
      <c r="AX37" s="298">
        <v>8</v>
      </c>
      <c r="AY37" s="299">
        <v>0.5</v>
      </c>
      <c r="AZ37" s="298">
        <v>13</v>
      </c>
      <c r="BA37" s="299">
        <v>0.8</v>
      </c>
      <c r="BB37" s="35">
        <v>14</v>
      </c>
      <c r="BC37" s="36">
        <v>0.9</v>
      </c>
      <c r="BD37" s="298">
        <v>8</v>
      </c>
      <c r="BE37" s="299">
        <v>0.5</v>
      </c>
      <c r="BF37" s="319">
        <v>12</v>
      </c>
      <c r="BG37" s="320">
        <v>0.8</v>
      </c>
      <c r="BH37" s="319">
        <v>13</v>
      </c>
      <c r="BI37" s="320">
        <v>0.8</v>
      </c>
      <c r="BJ37" s="319">
        <v>12</v>
      </c>
      <c r="BK37" s="320">
        <v>0.8</v>
      </c>
      <c r="BL37" s="319">
        <v>12</v>
      </c>
      <c r="BM37" s="320">
        <v>0.8</v>
      </c>
      <c r="BN37" s="311">
        <v>11</v>
      </c>
      <c r="BO37" s="312">
        <v>0.7</v>
      </c>
      <c r="BP37" s="336">
        <v>12</v>
      </c>
      <c r="BQ37" s="337">
        <v>0.8</v>
      </c>
      <c r="BR37" s="319">
        <v>10</v>
      </c>
      <c r="BS37" s="320">
        <v>0.6</v>
      </c>
      <c r="BT37" s="319">
        <v>7</v>
      </c>
      <c r="BU37" s="320">
        <v>0.4</v>
      </c>
      <c r="BV37" s="319">
        <v>8</v>
      </c>
      <c r="BW37" s="320">
        <v>0.5</v>
      </c>
      <c r="BX37" s="348">
        <v>7</v>
      </c>
      <c r="BY37" s="349">
        <v>0.4</v>
      </c>
      <c r="BZ37" s="360">
        <v>10</v>
      </c>
      <c r="CA37" s="361">
        <v>0.6</v>
      </c>
      <c r="CB37" s="336">
        <v>10</v>
      </c>
      <c r="CC37" s="337">
        <v>0.5</v>
      </c>
      <c r="CD37" s="336">
        <v>10</v>
      </c>
      <c r="CE37" s="337">
        <v>0.7</v>
      </c>
      <c r="CF37" s="336">
        <v>10</v>
      </c>
      <c r="CG37" s="337">
        <v>0.8</v>
      </c>
      <c r="CH37" s="336">
        <v>10</v>
      </c>
      <c r="CI37" s="337">
        <v>0.8</v>
      </c>
      <c r="CJ37" s="336">
        <v>10</v>
      </c>
      <c r="CK37" s="337">
        <v>0.7</v>
      </c>
      <c r="CL37" s="336">
        <v>10</v>
      </c>
      <c r="CM37" s="337">
        <v>0.6</v>
      </c>
      <c r="CN37" s="336">
        <v>15</v>
      </c>
      <c r="CO37" s="337">
        <v>0.9</v>
      </c>
      <c r="CP37" s="336">
        <v>15</v>
      </c>
      <c r="CQ37" s="337">
        <v>0.9</v>
      </c>
      <c r="CR37" s="336">
        <v>10</v>
      </c>
      <c r="CS37" s="337">
        <v>0.8</v>
      </c>
      <c r="CT37" s="336">
        <v>10</v>
      </c>
      <c r="CU37" s="337">
        <v>0.8</v>
      </c>
      <c r="CV37" s="336">
        <v>10</v>
      </c>
      <c r="CW37" s="337">
        <v>0.7</v>
      </c>
      <c r="CX37" s="390">
        <v>10</v>
      </c>
      <c r="CY37" s="391">
        <v>0.6</v>
      </c>
      <c r="CZ37">
        <v>5</v>
      </c>
      <c r="DA37" s="400">
        <v>0.4</v>
      </c>
      <c r="DB37" s="399">
        <v>5</v>
      </c>
      <c r="DC37" s="400">
        <v>0.4</v>
      </c>
      <c r="DD37" s="402">
        <v>5</v>
      </c>
      <c r="DE37" s="400">
        <v>0.4</v>
      </c>
      <c r="DF37" s="403">
        <v>10</v>
      </c>
      <c r="DG37" s="404">
        <v>0.6</v>
      </c>
      <c r="DH37" s="403">
        <v>10</v>
      </c>
      <c r="DI37" s="404">
        <v>0.6</v>
      </c>
      <c r="DJ37" s="390">
        <v>5</v>
      </c>
      <c r="DK37" s="391">
        <v>0.4</v>
      </c>
      <c r="DL37" s="390">
        <v>10</v>
      </c>
      <c r="DM37" s="391">
        <v>0.5</v>
      </c>
      <c r="DN37" s="390">
        <v>10</v>
      </c>
      <c r="DO37" s="391">
        <v>0.6</v>
      </c>
      <c r="DP37" s="390">
        <v>10</v>
      </c>
      <c r="DQ37" s="391">
        <v>0.8</v>
      </c>
      <c r="DR37" s="390">
        <v>10</v>
      </c>
      <c r="DS37" s="391">
        <v>0.8</v>
      </c>
      <c r="DT37" s="390">
        <v>10</v>
      </c>
      <c r="DU37" s="391">
        <v>0.7</v>
      </c>
      <c r="DV37" s="390">
        <v>15</v>
      </c>
      <c r="DW37" s="391">
        <v>1</v>
      </c>
      <c r="DX37" s="390">
        <v>15</v>
      </c>
      <c r="DY37" s="391">
        <v>1</v>
      </c>
      <c r="DZ37" s="390">
        <v>15</v>
      </c>
      <c r="EA37" s="391">
        <v>1</v>
      </c>
      <c r="EB37" s="390">
        <v>15</v>
      </c>
      <c r="EC37" s="391">
        <v>1</v>
      </c>
      <c r="ED37" s="430">
        <v>15</v>
      </c>
      <c r="EE37" s="431">
        <v>1</v>
      </c>
      <c r="EF37" s="430">
        <v>10</v>
      </c>
      <c r="EG37" s="431">
        <v>0.7</v>
      </c>
      <c r="EH37" s="390">
        <v>10</v>
      </c>
      <c r="EI37" s="391">
        <v>0.7</v>
      </c>
      <c r="EJ37" s="444">
        <v>10</v>
      </c>
      <c r="EK37" s="445">
        <v>0.5</v>
      </c>
      <c r="EL37" s="450">
        <v>10</v>
      </c>
      <c r="EM37" s="451">
        <v>0.7</v>
      </c>
      <c r="EN37" s="457">
        <v>15</v>
      </c>
      <c r="EO37" s="458">
        <v>0.8</v>
      </c>
      <c r="EP37" s="457">
        <v>15</v>
      </c>
      <c r="EQ37" s="458">
        <v>0.8</v>
      </c>
      <c r="ER37" s="464">
        <v>10</v>
      </c>
      <c r="ES37" s="465">
        <v>0.7</v>
      </c>
      <c r="ET37" s="464">
        <v>15</v>
      </c>
      <c r="EU37" s="465">
        <v>0.9</v>
      </c>
      <c r="EV37" s="496">
        <v>15</v>
      </c>
      <c r="EW37" s="497">
        <v>1</v>
      </c>
      <c r="EX37" s="509">
        <v>15</v>
      </c>
      <c r="EY37" s="510">
        <v>1</v>
      </c>
    </row>
    <row r="38" spans="1:155">
      <c r="A38" s="294" t="s">
        <v>350</v>
      </c>
      <c r="B38" s="35">
        <v>41</v>
      </c>
      <c r="C38" s="36">
        <v>1.8</v>
      </c>
      <c r="D38" s="35">
        <v>40</v>
      </c>
      <c r="E38" s="36">
        <v>1.8</v>
      </c>
      <c r="F38" s="35">
        <v>40</v>
      </c>
      <c r="G38" s="36">
        <v>1.8</v>
      </c>
      <c r="H38" s="35">
        <v>39</v>
      </c>
      <c r="I38" s="36">
        <v>1.7</v>
      </c>
      <c r="J38" s="35">
        <v>41</v>
      </c>
      <c r="K38" s="36">
        <v>1.8</v>
      </c>
      <c r="L38" s="35">
        <v>41</v>
      </c>
      <c r="M38" s="36">
        <v>1.8</v>
      </c>
      <c r="N38" s="35">
        <v>36</v>
      </c>
      <c r="O38" s="36">
        <v>1.6</v>
      </c>
      <c r="P38" s="35">
        <v>30</v>
      </c>
      <c r="Q38" s="36">
        <v>1.3</v>
      </c>
      <c r="R38" s="35">
        <v>26</v>
      </c>
      <c r="S38" s="36">
        <v>1.1000000000000001</v>
      </c>
      <c r="T38" s="35">
        <v>27</v>
      </c>
      <c r="U38" s="36">
        <v>1.2</v>
      </c>
      <c r="V38" s="35">
        <v>28</v>
      </c>
      <c r="W38" s="36">
        <v>1.2</v>
      </c>
      <c r="X38" s="35">
        <v>26</v>
      </c>
      <c r="Y38" s="36">
        <v>1.1000000000000001</v>
      </c>
      <c r="Z38" s="35">
        <v>23</v>
      </c>
      <c r="AA38" s="36">
        <v>1</v>
      </c>
      <c r="AB38" s="35">
        <v>27</v>
      </c>
      <c r="AC38" s="36">
        <v>1.2</v>
      </c>
      <c r="AD38" s="35">
        <v>23</v>
      </c>
      <c r="AE38" s="36">
        <v>1</v>
      </c>
      <c r="AF38" s="35">
        <v>26</v>
      </c>
      <c r="AG38" s="36">
        <v>1.1000000000000001</v>
      </c>
      <c r="AH38" s="35">
        <v>24</v>
      </c>
      <c r="AI38" s="36">
        <v>1.1000000000000001</v>
      </c>
      <c r="AJ38" s="35">
        <v>18</v>
      </c>
      <c r="AK38" s="36">
        <v>0.8</v>
      </c>
      <c r="AL38" s="35">
        <v>19</v>
      </c>
      <c r="AM38" s="36">
        <v>0.8</v>
      </c>
      <c r="AN38" s="35">
        <v>17</v>
      </c>
      <c r="AO38" s="36">
        <v>0.7</v>
      </c>
      <c r="AP38" s="35">
        <v>13</v>
      </c>
      <c r="AQ38" s="36">
        <v>0.5</v>
      </c>
      <c r="AR38" s="35">
        <v>14</v>
      </c>
      <c r="AS38" s="36">
        <v>0.5</v>
      </c>
      <c r="AT38" s="298">
        <v>12</v>
      </c>
      <c r="AU38" s="299">
        <v>0.4</v>
      </c>
      <c r="AV38" s="298">
        <v>9</v>
      </c>
      <c r="AW38" s="299">
        <v>0.3</v>
      </c>
      <c r="AX38" s="298">
        <v>12</v>
      </c>
      <c r="AY38" s="299">
        <v>0.4</v>
      </c>
      <c r="AZ38" s="298">
        <v>17</v>
      </c>
      <c r="BA38" s="299">
        <v>0.6</v>
      </c>
      <c r="BB38" s="35">
        <v>17</v>
      </c>
      <c r="BC38" s="36">
        <v>0.6</v>
      </c>
      <c r="BD38" s="298">
        <v>17</v>
      </c>
      <c r="BE38" s="299">
        <v>0.6</v>
      </c>
      <c r="BF38" s="319">
        <v>20</v>
      </c>
      <c r="BG38" s="320">
        <v>0.7</v>
      </c>
      <c r="BH38" s="319">
        <v>19</v>
      </c>
      <c r="BI38" s="320">
        <v>0.7</v>
      </c>
      <c r="BJ38" s="319">
        <v>16</v>
      </c>
      <c r="BK38" s="320">
        <v>0.6</v>
      </c>
      <c r="BL38" s="319">
        <v>14</v>
      </c>
      <c r="BM38" s="320">
        <v>0.5</v>
      </c>
      <c r="BN38" s="311">
        <v>11</v>
      </c>
      <c r="BO38" s="312">
        <v>0.4</v>
      </c>
      <c r="BP38" s="336">
        <v>12</v>
      </c>
      <c r="BQ38" s="337">
        <v>0.4</v>
      </c>
      <c r="BR38" s="319">
        <v>9</v>
      </c>
      <c r="BS38" s="320">
        <v>0.3</v>
      </c>
      <c r="BT38" s="319">
        <v>10</v>
      </c>
      <c r="BU38" s="320">
        <v>0.4</v>
      </c>
      <c r="BV38" s="319">
        <v>12</v>
      </c>
      <c r="BW38" s="320">
        <v>0.4</v>
      </c>
      <c r="BX38" s="348">
        <v>13</v>
      </c>
      <c r="BY38" s="349">
        <v>0.5</v>
      </c>
      <c r="BZ38" s="360">
        <v>15</v>
      </c>
      <c r="CA38" s="361">
        <v>0.5</v>
      </c>
      <c r="CB38" s="336">
        <v>15</v>
      </c>
      <c r="CC38" s="337">
        <v>0.6</v>
      </c>
      <c r="CD38" s="336">
        <v>15</v>
      </c>
      <c r="CE38" s="337">
        <v>0.6</v>
      </c>
      <c r="CF38" s="336">
        <v>20</v>
      </c>
      <c r="CG38" s="337">
        <v>0.7</v>
      </c>
      <c r="CH38" s="336">
        <v>25</v>
      </c>
      <c r="CI38" s="337">
        <v>0.9</v>
      </c>
      <c r="CJ38" s="336">
        <v>25</v>
      </c>
      <c r="CK38" s="337">
        <v>0.9</v>
      </c>
      <c r="CL38" s="336">
        <v>25</v>
      </c>
      <c r="CM38" s="337">
        <v>0.9</v>
      </c>
      <c r="CN38" s="336">
        <v>25</v>
      </c>
      <c r="CO38" s="337">
        <v>0.9</v>
      </c>
      <c r="CP38" s="336">
        <v>25</v>
      </c>
      <c r="CQ38" s="337">
        <v>0.9</v>
      </c>
      <c r="CR38" s="336">
        <v>20</v>
      </c>
      <c r="CS38" s="337" t="s">
        <v>372</v>
      </c>
      <c r="CT38" s="336">
        <v>25</v>
      </c>
      <c r="CU38" s="337" t="s">
        <v>372</v>
      </c>
      <c r="CV38" s="336">
        <v>25</v>
      </c>
      <c r="CW38" s="337" t="s">
        <v>372</v>
      </c>
      <c r="CX38" s="390">
        <v>20</v>
      </c>
      <c r="CY38" s="390" t="s">
        <v>372</v>
      </c>
      <c r="CZ38">
        <v>20</v>
      </c>
      <c r="DA38" s="400" t="s">
        <v>372</v>
      </c>
      <c r="DB38" s="399">
        <v>20</v>
      </c>
      <c r="DC38" s="400" t="s">
        <v>372</v>
      </c>
      <c r="DD38" s="402">
        <v>20</v>
      </c>
      <c r="DE38" s="400" t="s">
        <v>372</v>
      </c>
      <c r="DF38" s="403">
        <v>25</v>
      </c>
      <c r="DG38" s="403" t="s">
        <v>372</v>
      </c>
      <c r="DH38" s="403">
        <v>25</v>
      </c>
      <c r="DI38" s="403" t="s">
        <v>372</v>
      </c>
      <c r="DJ38" s="390">
        <v>20</v>
      </c>
      <c r="DK38" s="390" t="s">
        <v>372</v>
      </c>
      <c r="DL38" s="390">
        <v>20</v>
      </c>
      <c r="DM38" s="390" t="s">
        <v>372</v>
      </c>
      <c r="DN38" s="390">
        <v>20</v>
      </c>
      <c r="DO38" s="390" t="s">
        <v>372</v>
      </c>
      <c r="DP38" s="390">
        <v>20</v>
      </c>
      <c r="DQ38" s="390" t="s">
        <v>372</v>
      </c>
      <c r="DR38" s="390">
        <v>25</v>
      </c>
      <c r="DS38" s="390" t="s">
        <v>372</v>
      </c>
      <c r="DT38" s="390">
        <v>20</v>
      </c>
      <c r="DU38" s="390" t="s">
        <v>372</v>
      </c>
      <c r="DV38" s="390">
        <v>20</v>
      </c>
      <c r="DW38" s="390" t="s">
        <v>372</v>
      </c>
      <c r="DX38" s="390">
        <v>25</v>
      </c>
      <c r="DY38" s="390" t="s">
        <v>372</v>
      </c>
      <c r="DZ38" s="390">
        <v>25</v>
      </c>
      <c r="EA38" s="390" t="s">
        <v>372</v>
      </c>
      <c r="EB38" s="390">
        <v>25</v>
      </c>
      <c r="EC38" s="390" t="s">
        <v>372</v>
      </c>
      <c r="ED38" s="430">
        <v>35</v>
      </c>
      <c r="EE38" s="430" t="s">
        <v>372</v>
      </c>
      <c r="EF38" s="430">
        <v>40</v>
      </c>
      <c r="EG38" s="430" t="s">
        <v>372</v>
      </c>
      <c r="EH38" s="390">
        <v>40</v>
      </c>
      <c r="EI38" s="390" t="s">
        <v>372</v>
      </c>
      <c r="EJ38" s="444">
        <v>35</v>
      </c>
      <c r="EK38" s="444" t="s">
        <v>372</v>
      </c>
      <c r="EL38" s="450">
        <v>40</v>
      </c>
      <c r="EM38" s="450" t="s">
        <v>372</v>
      </c>
      <c r="EN38" s="457">
        <v>40</v>
      </c>
      <c r="EO38" s="457" t="s">
        <v>372</v>
      </c>
      <c r="EP38" s="457">
        <v>40</v>
      </c>
      <c r="EQ38" s="457" t="s">
        <v>372</v>
      </c>
      <c r="ER38" s="464">
        <v>50</v>
      </c>
      <c r="ES38" s="464" t="s">
        <v>372</v>
      </c>
      <c r="ET38" s="464">
        <v>50</v>
      </c>
      <c r="EU38" s="464" t="s">
        <v>372</v>
      </c>
      <c r="EV38" s="496">
        <v>45</v>
      </c>
      <c r="EW38" s="496" t="s">
        <v>372</v>
      </c>
      <c r="EX38" s="509">
        <v>45</v>
      </c>
      <c r="EY38" s="509" t="s">
        <v>372</v>
      </c>
    </row>
    <row r="39" spans="1:155">
      <c r="A39" s="294" t="s">
        <v>332</v>
      </c>
      <c r="B39" s="35">
        <v>113</v>
      </c>
      <c r="C39" s="36">
        <v>2</v>
      </c>
      <c r="D39" s="35">
        <v>118</v>
      </c>
      <c r="E39" s="36">
        <v>2.1</v>
      </c>
      <c r="F39" s="35">
        <v>102</v>
      </c>
      <c r="G39" s="36">
        <v>1.8</v>
      </c>
      <c r="H39" s="35">
        <v>91</v>
      </c>
      <c r="I39" s="36">
        <v>1.6</v>
      </c>
      <c r="J39" s="35">
        <v>83</v>
      </c>
      <c r="K39" s="36">
        <v>1.5</v>
      </c>
      <c r="L39" s="35">
        <v>78</v>
      </c>
      <c r="M39" s="36">
        <v>1.4</v>
      </c>
      <c r="N39" s="35">
        <v>63</v>
      </c>
      <c r="O39" s="36">
        <v>1.1000000000000001</v>
      </c>
      <c r="P39" s="35">
        <v>56</v>
      </c>
      <c r="Q39" s="36">
        <v>1</v>
      </c>
      <c r="R39" s="35">
        <v>56</v>
      </c>
      <c r="S39" s="36">
        <v>1</v>
      </c>
      <c r="T39" s="35">
        <v>53</v>
      </c>
      <c r="U39" s="36">
        <v>0.9</v>
      </c>
      <c r="V39" s="35">
        <v>57</v>
      </c>
      <c r="W39" s="36">
        <v>1</v>
      </c>
      <c r="X39" s="35">
        <v>58</v>
      </c>
      <c r="Y39" s="36">
        <v>1</v>
      </c>
      <c r="Z39" s="35">
        <v>59</v>
      </c>
      <c r="AA39" s="36">
        <v>1.1000000000000001</v>
      </c>
      <c r="AB39" s="35">
        <v>70</v>
      </c>
      <c r="AC39" s="36">
        <v>1.3</v>
      </c>
      <c r="AD39" s="35">
        <v>69</v>
      </c>
      <c r="AE39" s="36">
        <v>1.2</v>
      </c>
      <c r="AF39" s="35">
        <v>59</v>
      </c>
      <c r="AG39" s="36">
        <v>1.1000000000000001</v>
      </c>
      <c r="AH39" s="35">
        <v>50</v>
      </c>
      <c r="AI39" s="36">
        <v>0.9</v>
      </c>
      <c r="AJ39" s="35">
        <v>54</v>
      </c>
      <c r="AK39" s="36">
        <v>1</v>
      </c>
      <c r="AL39" s="35">
        <v>47</v>
      </c>
      <c r="AM39" s="36">
        <v>0.8</v>
      </c>
      <c r="AN39" s="35">
        <v>38</v>
      </c>
      <c r="AO39" s="36">
        <v>0.7</v>
      </c>
      <c r="AP39" s="35">
        <v>47</v>
      </c>
      <c r="AQ39" s="36">
        <v>0.9</v>
      </c>
      <c r="AR39" s="35">
        <v>46</v>
      </c>
      <c r="AS39" s="36">
        <v>0.9</v>
      </c>
      <c r="AT39" s="298">
        <v>50</v>
      </c>
      <c r="AU39" s="299">
        <v>0.9</v>
      </c>
      <c r="AV39" s="298">
        <v>66</v>
      </c>
      <c r="AW39" s="299">
        <v>1.3</v>
      </c>
      <c r="AX39" s="298">
        <v>69</v>
      </c>
      <c r="AY39" s="299">
        <v>1.3</v>
      </c>
      <c r="AZ39" s="298">
        <v>68</v>
      </c>
      <c r="BA39" s="299">
        <v>1.3</v>
      </c>
      <c r="BB39" s="35">
        <v>59</v>
      </c>
      <c r="BC39" s="36">
        <v>1.1000000000000001</v>
      </c>
      <c r="BD39" s="298">
        <v>47</v>
      </c>
      <c r="BE39" s="299">
        <v>0.9</v>
      </c>
      <c r="BF39" s="319">
        <v>37</v>
      </c>
      <c r="BG39" s="320">
        <v>0.7</v>
      </c>
      <c r="BH39" s="319">
        <v>38</v>
      </c>
      <c r="BI39" s="320">
        <v>0.7</v>
      </c>
      <c r="BJ39" s="319">
        <v>29</v>
      </c>
      <c r="BK39" s="320">
        <v>0.6</v>
      </c>
      <c r="BL39" s="319">
        <v>23</v>
      </c>
      <c r="BM39" s="320">
        <v>0.4</v>
      </c>
      <c r="BN39" s="311">
        <v>30</v>
      </c>
      <c r="BO39" s="312">
        <v>0.6</v>
      </c>
      <c r="BP39" s="336">
        <v>23</v>
      </c>
      <c r="BQ39" s="337">
        <v>0.4</v>
      </c>
      <c r="BR39" s="319">
        <v>22</v>
      </c>
      <c r="BS39" s="320">
        <v>0.4</v>
      </c>
      <c r="BT39" s="319">
        <v>19</v>
      </c>
      <c r="BU39" s="320">
        <v>0.4</v>
      </c>
      <c r="BV39" s="319">
        <v>23</v>
      </c>
      <c r="BW39" s="320">
        <v>0.4</v>
      </c>
      <c r="BX39" s="348">
        <v>27</v>
      </c>
      <c r="BY39" s="349">
        <v>0.5</v>
      </c>
      <c r="BZ39" s="360">
        <v>40</v>
      </c>
      <c r="CA39" s="361">
        <v>0.8</v>
      </c>
      <c r="CB39" s="336">
        <v>30</v>
      </c>
      <c r="CC39" s="337">
        <v>0.6</v>
      </c>
      <c r="CD39" s="336">
        <v>25</v>
      </c>
      <c r="CE39" s="337">
        <v>0.5</v>
      </c>
      <c r="CF39" s="336">
        <v>25</v>
      </c>
      <c r="CG39" s="337">
        <v>0.5</v>
      </c>
      <c r="CH39" s="336">
        <v>30</v>
      </c>
      <c r="CI39" s="337">
        <v>0.6</v>
      </c>
      <c r="CJ39" s="336">
        <v>30</v>
      </c>
      <c r="CK39" s="337">
        <v>0.6</v>
      </c>
      <c r="CL39" s="336">
        <v>30</v>
      </c>
      <c r="CM39" s="337">
        <v>0.6</v>
      </c>
      <c r="CN39" s="336">
        <v>30</v>
      </c>
      <c r="CO39" s="337">
        <v>0.6</v>
      </c>
      <c r="CP39" s="336">
        <v>35</v>
      </c>
      <c r="CQ39" s="337">
        <v>0.7</v>
      </c>
      <c r="CR39" s="336">
        <v>40</v>
      </c>
      <c r="CS39" s="337">
        <v>0.8</v>
      </c>
      <c r="CT39" s="336">
        <v>50</v>
      </c>
      <c r="CU39" s="337">
        <v>0.9</v>
      </c>
      <c r="CV39" s="336">
        <v>50</v>
      </c>
      <c r="CW39" s="337">
        <v>1</v>
      </c>
      <c r="CX39" s="390">
        <v>50</v>
      </c>
      <c r="CY39" s="391">
        <v>1</v>
      </c>
      <c r="CZ39">
        <v>45</v>
      </c>
      <c r="DA39" s="400">
        <v>0.8</v>
      </c>
      <c r="DB39" s="399">
        <v>40</v>
      </c>
      <c r="DC39" s="400">
        <v>0.7</v>
      </c>
      <c r="DD39" s="402">
        <v>35</v>
      </c>
      <c r="DE39" s="400">
        <v>0.6</v>
      </c>
      <c r="DF39" s="403">
        <v>35</v>
      </c>
      <c r="DG39" s="404">
        <v>0.7</v>
      </c>
      <c r="DH39" s="403">
        <v>30</v>
      </c>
      <c r="DI39" s="404">
        <v>0.5</v>
      </c>
      <c r="DJ39" s="390">
        <v>40</v>
      </c>
      <c r="DK39" s="391">
        <v>0.7</v>
      </c>
      <c r="DL39" s="390">
        <v>40</v>
      </c>
      <c r="DM39" s="391">
        <v>0.7</v>
      </c>
      <c r="DN39" s="390">
        <v>40</v>
      </c>
      <c r="DO39" s="391">
        <v>0.8</v>
      </c>
      <c r="DP39" s="390">
        <v>45</v>
      </c>
      <c r="DQ39" s="391">
        <v>0.8</v>
      </c>
      <c r="DR39" s="390">
        <v>45</v>
      </c>
      <c r="DS39" s="391">
        <v>0.8</v>
      </c>
      <c r="DT39" s="390">
        <v>45</v>
      </c>
      <c r="DU39" s="391">
        <v>0.8</v>
      </c>
      <c r="DV39" s="390">
        <v>45</v>
      </c>
      <c r="DW39" s="391">
        <v>0.9</v>
      </c>
      <c r="DX39" s="390">
        <v>60</v>
      </c>
      <c r="DY39" s="391">
        <v>1.1000000000000001</v>
      </c>
      <c r="DZ39" s="390">
        <v>60</v>
      </c>
      <c r="EA39" s="391">
        <v>1.2</v>
      </c>
      <c r="EB39" s="390">
        <v>60</v>
      </c>
      <c r="EC39" s="391">
        <v>1.1000000000000001</v>
      </c>
      <c r="ED39" s="430">
        <v>65</v>
      </c>
      <c r="EE39" s="431">
        <v>1.2</v>
      </c>
      <c r="EF39" s="430">
        <v>65</v>
      </c>
      <c r="EG39" s="431">
        <v>1.3</v>
      </c>
      <c r="EH39" s="390">
        <v>70</v>
      </c>
      <c r="EI39" s="391">
        <v>1.3</v>
      </c>
      <c r="EJ39" s="444">
        <v>70</v>
      </c>
      <c r="EK39" s="445">
        <v>1.4</v>
      </c>
      <c r="EL39" s="450">
        <v>80</v>
      </c>
      <c r="EM39" s="451">
        <v>1.5</v>
      </c>
      <c r="EN39" s="457">
        <v>80</v>
      </c>
      <c r="EO39" s="458">
        <v>1.5</v>
      </c>
      <c r="EP39" s="457">
        <v>85</v>
      </c>
      <c r="EQ39" s="458">
        <v>1.6</v>
      </c>
      <c r="ER39" s="464">
        <v>105</v>
      </c>
      <c r="ES39" s="465">
        <v>2</v>
      </c>
      <c r="ET39" s="464">
        <v>110</v>
      </c>
      <c r="EU39" s="465">
        <v>2.1</v>
      </c>
      <c r="EV39" s="496">
        <v>100</v>
      </c>
      <c r="EW39" s="497">
        <v>1.9</v>
      </c>
      <c r="EX39" s="509">
        <v>105</v>
      </c>
      <c r="EY39" s="510">
        <v>2</v>
      </c>
    </row>
    <row r="40" spans="1:155">
      <c r="A40" s="294" t="s">
        <v>341</v>
      </c>
      <c r="B40" s="35">
        <v>122</v>
      </c>
      <c r="C40" s="36">
        <v>1.4</v>
      </c>
      <c r="D40" s="35">
        <v>132</v>
      </c>
      <c r="E40" s="36">
        <v>1.5</v>
      </c>
      <c r="F40" s="35">
        <v>125</v>
      </c>
      <c r="G40" s="36">
        <v>1.5</v>
      </c>
      <c r="H40" s="35">
        <v>134</v>
      </c>
      <c r="I40" s="36">
        <v>1.6</v>
      </c>
      <c r="J40" s="35">
        <v>124</v>
      </c>
      <c r="K40" s="36">
        <v>1.4</v>
      </c>
      <c r="L40" s="35">
        <v>112</v>
      </c>
      <c r="M40" s="36">
        <v>1.3</v>
      </c>
      <c r="N40" s="35">
        <v>113</v>
      </c>
      <c r="O40" s="36">
        <v>1.3</v>
      </c>
      <c r="P40" s="35">
        <v>107</v>
      </c>
      <c r="Q40" s="36">
        <v>1.2</v>
      </c>
      <c r="R40" s="35">
        <v>94</v>
      </c>
      <c r="S40" s="36">
        <v>1.1000000000000001</v>
      </c>
      <c r="T40" s="35">
        <v>89</v>
      </c>
      <c r="U40" s="36">
        <v>1</v>
      </c>
      <c r="V40" s="35">
        <v>89</v>
      </c>
      <c r="W40" s="36">
        <v>1</v>
      </c>
      <c r="X40" s="35">
        <v>84</v>
      </c>
      <c r="Y40" s="36">
        <v>1</v>
      </c>
      <c r="Z40" s="35">
        <v>79</v>
      </c>
      <c r="AA40" s="36">
        <v>0.9</v>
      </c>
      <c r="AB40" s="35">
        <v>94</v>
      </c>
      <c r="AC40" s="36">
        <v>1.1000000000000001</v>
      </c>
      <c r="AD40" s="35">
        <v>80</v>
      </c>
      <c r="AE40" s="36">
        <v>0.9</v>
      </c>
      <c r="AF40" s="35">
        <v>62</v>
      </c>
      <c r="AG40" s="36">
        <v>0.7</v>
      </c>
      <c r="AH40" s="35">
        <v>51</v>
      </c>
      <c r="AI40" s="36">
        <v>0.6</v>
      </c>
      <c r="AJ40" s="35">
        <v>48</v>
      </c>
      <c r="AK40" s="36">
        <v>0.6</v>
      </c>
      <c r="AL40" s="35">
        <v>53</v>
      </c>
      <c r="AM40" s="36">
        <v>0.6</v>
      </c>
      <c r="AN40" s="35">
        <v>51</v>
      </c>
      <c r="AO40" s="36">
        <v>0.6</v>
      </c>
      <c r="AP40" s="35">
        <v>47</v>
      </c>
      <c r="AQ40" s="36">
        <v>0.6</v>
      </c>
      <c r="AR40" s="35">
        <v>42</v>
      </c>
      <c r="AS40" s="36">
        <v>0.5</v>
      </c>
      <c r="AT40" s="298">
        <v>48</v>
      </c>
      <c r="AU40" s="299">
        <v>0.6</v>
      </c>
      <c r="AV40" s="298">
        <v>41</v>
      </c>
      <c r="AW40" s="299">
        <v>0.5</v>
      </c>
      <c r="AX40" s="298">
        <v>46</v>
      </c>
      <c r="AY40" s="299">
        <v>0.5</v>
      </c>
      <c r="AZ40" s="298">
        <v>47</v>
      </c>
      <c r="BA40" s="299">
        <v>0.6</v>
      </c>
      <c r="BB40" s="35">
        <v>44</v>
      </c>
      <c r="BC40" s="36">
        <v>0.5</v>
      </c>
      <c r="BD40" s="298">
        <v>48</v>
      </c>
      <c r="BE40" s="299">
        <v>0.6</v>
      </c>
      <c r="BF40" s="319">
        <v>45</v>
      </c>
      <c r="BG40" s="320">
        <v>0.5</v>
      </c>
      <c r="BH40" s="319">
        <v>49</v>
      </c>
      <c r="BI40" s="320">
        <v>0.6</v>
      </c>
      <c r="BJ40" s="319">
        <v>42</v>
      </c>
      <c r="BK40" s="320">
        <v>0.5</v>
      </c>
      <c r="BL40" s="319">
        <v>45</v>
      </c>
      <c r="BM40" s="320">
        <v>0.5</v>
      </c>
      <c r="BN40" s="311">
        <v>47</v>
      </c>
      <c r="BO40" s="312">
        <v>0.6</v>
      </c>
      <c r="BP40" s="336">
        <v>51</v>
      </c>
      <c r="BQ40" s="337">
        <v>0.6</v>
      </c>
      <c r="BR40" s="319">
        <v>50</v>
      </c>
      <c r="BS40" s="320">
        <v>0.6</v>
      </c>
      <c r="BT40" s="319">
        <v>54</v>
      </c>
      <c r="BU40" s="320">
        <v>0.6</v>
      </c>
      <c r="BV40" s="319">
        <v>56</v>
      </c>
      <c r="BW40" s="320">
        <v>0.7</v>
      </c>
      <c r="BX40" s="348">
        <v>50</v>
      </c>
      <c r="BY40" s="349">
        <v>0.6</v>
      </c>
      <c r="BZ40" s="360">
        <v>50</v>
      </c>
      <c r="CA40" s="361">
        <v>0.6</v>
      </c>
      <c r="CB40" s="336">
        <v>50</v>
      </c>
      <c r="CC40" s="337">
        <v>0.6</v>
      </c>
      <c r="CD40" s="336">
        <v>40</v>
      </c>
      <c r="CE40" s="337">
        <v>0.5</v>
      </c>
      <c r="CF40" s="336">
        <v>45</v>
      </c>
      <c r="CG40" s="337">
        <v>0.5</v>
      </c>
      <c r="CH40" s="336">
        <v>40</v>
      </c>
      <c r="CI40" s="337">
        <v>0.5</v>
      </c>
      <c r="CJ40" s="336">
        <v>40</v>
      </c>
      <c r="CK40" s="337">
        <v>0.5</v>
      </c>
      <c r="CL40" s="336">
        <v>45</v>
      </c>
      <c r="CM40" s="337">
        <v>0.5</v>
      </c>
      <c r="CN40" s="336">
        <v>50</v>
      </c>
      <c r="CO40" s="337">
        <v>0.6</v>
      </c>
      <c r="CP40" s="336">
        <v>45</v>
      </c>
      <c r="CQ40" s="337">
        <v>0.5</v>
      </c>
      <c r="CR40" s="336">
        <v>45</v>
      </c>
      <c r="CS40" s="337">
        <v>0.5</v>
      </c>
      <c r="CT40" s="336">
        <v>55</v>
      </c>
      <c r="CU40" s="337">
        <v>0.7</v>
      </c>
      <c r="CV40" s="336">
        <v>50</v>
      </c>
      <c r="CW40" s="337">
        <v>0.6</v>
      </c>
      <c r="CX40" s="390">
        <v>50</v>
      </c>
      <c r="CY40" s="391">
        <v>0.6</v>
      </c>
      <c r="CZ40">
        <v>50</v>
      </c>
      <c r="DA40" s="400">
        <v>0.6</v>
      </c>
      <c r="DB40" s="399">
        <v>50</v>
      </c>
      <c r="DC40" s="400">
        <v>0.6</v>
      </c>
      <c r="DD40" s="402">
        <v>60</v>
      </c>
      <c r="DE40" s="400">
        <v>0.7</v>
      </c>
      <c r="DF40" s="403">
        <v>60</v>
      </c>
      <c r="DG40" s="404">
        <v>0.7</v>
      </c>
      <c r="DH40" s="403">
        <v>55</v>
      </c>
      <c r="DI40" s="404">
        <v>0.7</v>
      </c>
      <c r="DJ40" s="390">
        <v>55</v>
      </c>
      <c r="DK40" s="391">
        <v>0.7</v>
      </c>
      <c r="DL40" s="390">
        <v>55</v>
      </c>
      <c r="DM40" s="391">
        <v>0.7</v>
      </c>
      <c r="DN40" s="390">
        <v>55</v>
      </c>
      <c r="DO40" s="391">
        <v>0.7</v>
      </c>
      <c r="DP40" s="390">
        <v>60</v>
      </c>
      <c r="DQ40" s="391">
        <v>0.7</v>
      </c>
      <c r="DR40" s="390">
        <v>55</v>
      </c>
      <c r="DS40" s="391">
        <v>0.6</v>
      </c>
      <c r="DT40" s="390">
        <v>60</v>
      </c>
      <c r="DU40" s="391">
        <v>0.7</v>
      </c>
      <c r="DV40" s="390">
        <v>55</v>
      </c>
      <c r="DW40" s="391">
        <v>0.7</v>
      </c>
      <c r="DX40" s="390">
        <v>55</v>
      </c>
      <c r="DY40" s="391">
        <v>0.6</v>
      </c>
      <c r="DZ40" s="390">
        <v>60</v>
      </c>
      <c r="EA40" s="391">
        <v>0.7</v>
      </c>
      <c r="EB40" s="390">
        <v>55</v>
      </c>
      <c r="EC40" s="391">
        <v>0.6</v>
      </c>
      <c r="ED40" s="430">
        <v>55</v>
      </c>
      <c r="EE40" s="431">
        <v>0.7</v>
      </c>
      <c r="EF40" s="430">
        <v>55</v>
      </c>
      <c r="EG40" s="431">
        <v>0.6</v>
      </c>
      <c r="EH40" s="390">
        <v>65</v>
      </c>
      <c r="EI40" s="391">
        <v>0.8</v>
      </c>
      <c r="EJ40" s="444">
        <v>55</v>
      </c>
      <c r="EK40" s="445">
        <v>0.6</v>
      </c>
      <c r="EL40" s="450">
        <v>50</v>
      </c>
      <c r="EM40" s="451">
        <v>0.6</v>
      </c>
      <c r="EN40" s="457">
        <v>60</v>
      </c>
      <c r="EO40" s="458">
        <v>0.7</v>
      </c>
      <c r="EP40" s="457">
        <v>65</v>
      </c>
      <c r="EQ40" s="458">
        <v>0.7</v>
      </c>
      <c r="ER40" s="464">
        <v>65</v>
      </c>
      <c r="ES40" s="465">
        <v>0.8</v>
      </c>
      <c r="ET40" s="464">
        <v>75</v>
      </c>
      <c r="EU40" s="465">
        <v>0.9</v>
      </c>
      <c r="EV40" s="496">
        <v>80</v>
      </c>
      <c r="EW40" s="497">
        <v>1</v>
      </c>
      <c r="EX40" s="509">
        <v>85</v>
      </c>
      <c r="EY40" s="510">
        <v>1</v>
      </c>
    </row>
    <row r="41" spans="1:155">
      <c r="A41" s="294" t="s">
        <v>333</v>
      </c>
      <c r="B41" s="35">
        <v>72</v>
      </c>
      <c r="C41" s="36">
        <v>2.2000000000000002</v>
      </c>
      <c r="D41" s="35">
        <v>72</v>
      </c>
      <c r="E41" s="36">
        <v>2.2000000000000002</v>
      </c>
      <c r="F41" s="35">
        <v>63</v>
      </c>
      <c r="G41" s="36">
        <v>1.9</v>
      </c>
      <c r="H41" s="35">
        <v>60</v>
      </c>
      <c r="I41" s="36">
        <v>1.9</v>
      </c>
      <c r="J41" s="35">
        <v>57</v>
      </c>
      <c r="K41" s="36">
        <v>1.8</v>
      </c>
      <c r="L41" s="35">
        <v>52</v>
      </c>
      <c r="M41" s="36">
        <v>1.6</v>
      </c>
      <c r="N41" s="35">
        <v>57</v>
      </c>
      <c r="O41" s="36">
        <v>1.8</v>
      </c>
      <c r="P41" s="35">
        <v>45</v>
      </c>
      <c r="Q41" s="36">
        <v>1.4</v>
      </c>
      <c r="R41" s="35">
        <v>38</v>
      </c>
      <c r="S41" s="36">
        <v>1.2</v>
      </c>
      <c r="T41" s="35">
        <v>42</v>
      </c>
      <c r="U41" s="36">
        <v>1.3</v>
      </c>
      <c r="V41" s="35">
        <v>45</v>
      </c>
      <c r="W41" s="36">
        <v>1.4</v>
      </c>
      <c r="X41" s="35">
        <v>47</v>
      </c>
      <c r="Y41" s="36">
        <v>1.5</v>
      </c>
      <c r="Z41" s="35">
        <v>50</v>
      </c>
      <c r="AA41" s="36">
        <v>1.5</v>
      </c>
      <c r="AB41" s="35">
        <v>41</v>
      </c>
      <c r="AC41" s="36">
        <v>1.3</v>
      </c>
      <c r="AD41" s="35">
        <v>41</v>
      </c>
      <c r="AE41" s="36">
        <v>1.3</v>
      </c>
      <c r="AF41" s="35">
        <v>34</v>
      </c>
      <c r="AG41" s="36">
        <v>1.1000000000000001</v>
      </c>
      <c r="AH41" s="35">
        <v>33</v>
      </c>
      <c r="AI41" s="36">
        <v>1</v>
      </c>
      <c r="AJ41" s="35">
        <v>34</v>
      </c>
      <c r="AK41" s="36">
        <v>1.1000000000000001</v>
      </c>
      <c r="AL41" s="35">
        <v>35</v>
      </c>
      <c r="AM41" s="36">
        <v>1.1000000000000001</v>
      </c>
      <c r="AN41" s="35">
        <v>32</v>
      </c>
      <c r="AO41" s="36">
        <v>1</v>
      </c>
      <c r="AP41" s="35">
        <v>35</v>
      </c>
      <c r="AQ41" s="36">
        <v>1.1000000000000001</v>
      </c>
      <c r="AR41" s="35">
        <v>33</v>
      </c>
      <c r="AS41" s="36">
        <v>1</v>
      </c>
      <c r="AT41" s="298">
        <v>27</v>
      </c>
      <c r="AU41" s="299">
        <v>0.9</v>
      </c>
      <c r="AV41" s="298">
        <v>32</v>
      </c>
      <c r="AW41" s="299">
        <v>1</v>
      </c>
      <c r="AX41" s="298">
        <v>38</v>
      </c>
      <c r="AY41" s="299">
        <v>1.2</v>
      </c>
      <c r="AZ41" s="298">
        <v>41</v>
      </c>
      <c r="BA41" s="299">
        <v>1.3</v>
      </c>
      <c r="BB41" s="35">
        <v>44</v>
      </c>
      <c r="BC41" s="36">
        <v>1.4</v>
      </c>
      <c r="BD41" s="298">
        <v>33</v>
      </c>
      <c r="BE41" s="299">
        <v>1.1000000000000001</v>
      </c>
      <c r="BF41" s="319">
        <v>34</v>
      </c>
      <c r="BG41" s="320">
        <v>1.1000000000000001</v>
      </c>
      <c r="BH41" s="319">
        <v>27</v>
      </c>
      <c r="BI41" s="320">
        <v>0.9</v>
      </c>
      <c r="BJ41" s="319">
        <v>26</v>
      </c>
      <c r="BK41" s="320">
        <v>0.8</v>
      </c>
      <c r="BL41" s="319">
        <v>19</v>
      </c>
      <c r="BM41" s="320">
        <v>0.6</v>
      </c>
      <c r="BN41" s="311">
        <v>17</v>
      </c>
      <c r="BO41" s="312">
        <v>0.5</v>
      </c>
      <c r="BP41" s="336">
        <v>14</v>
      </c>
      <c r="BQ41" s="337">
        <v>0.4</v>
      </c>
      <c r="BR41" s="319">
        <v>19</v>
      </c>
      <c r="BS41" s="320">
        <v>0.6</v>
      </c>
      <c r="BT41" s="319">
        <v>21</v>
      </c>
      <c r="BU41" s="320">
        <v>0.7</v>
      </c>
      <c r="BV41" s="319">
        <v>25</v>
      </c>
      <c r="BW41" s="320">
        <v>0.8</v>
      </c>
      <c r="BX41" s="348">
        <v>24</v>
      </c>
      <c r="BY41" s="349">
        <v>0.8</v>
      </c>
      <c r="BZ41" s="360">
        <v>30</v>
      </c>
      <c r="CA41" s="361">
        <v>0.9</v>
      </c>
      <c r="CB41" s="336">
        <v>20</v>
      </c>
      <c r="CC41" s="337">
        <v>0.7</v>
      </c>
      <c r="CD41" s="336">
        <v>25</v>
      </c>
      <c r="CE41" s="337">
        <v>0.7</v>
      </c>
      <c r="CF41" s="336">
        <v>20</v>
      </c>
      <c r="CG41" s="337">
        <v>0.6</v>
      </c>
      <c r="CH41" s="336">
        <v>20</v>
      </c>
      <c r="CI41" s="337">
        <v>0.6</v>
      </c>
      <c r="CJ41" s="336">
        <v>30</v>
      </c>
      <c r="CK41" s="337">
        <v>1</v>
      </c>
      <c r="CL41" s="336">
        <v>30</v>
      </c>
      <c r="CM41" s="337">
        <v>0.9</v>
      </c>
      <c r="CN41" s="336">
        <v>30</v>
      </c>
      <c r="CO41" s="337">
        <v>1</v>
      </c>
      <c r="CP41" s="336">
        <v>35</v>
      </c>
      <c r="CQ41" s="337">
        <v>1.1000000000000001</v>
      </c>
      <c r="CR41" s="336">
        <v>30</v>
      </c>
      <c r="CS41" s="337">
        <v>1</v>
      </c>
      <c r="CT41" s="336">
        <v>40</v>
      </c>
      <c r="CU41" s="337">
        <v>1.2</v>
      </c>
      <c r="CV41" s="336">
        <v>45</v>
      </c>
      <c r="CW41" s="337">
        <v>1.4</v>
      </c>
      <c r="CX41" s="390">
        <v>45</v>
      </c>
      <c r="CY41" s="391">
        <v>1.4</v>
      </c>
      <c r="CZ41">
        <v>40</v>
      </c>
      <c r="DA41" s="400">
        <v>1.3</v>
      </c>
      <c r="DB41" s="399">
        <v>40</v>
      </c>
      <c r="DC41" s="400">
        <v>1.3</v>
      </c>
      <c r="DD41" s="402">
        <v>50</v>
      </c>
      <c r="DE41" s="400">
        <v>1.5</v>
      </c>
      <c r="DF41" s="403">
        <v>40</v>
      </c>
      <c r="DG41" s="404">
        <v>1.3</v>
      </c>
      <c r="DH41" s="403">
        <v>40</v>
      </c>
      <c r="DI41" s="404">
        <v>1.3</v>
      </c>
      <c r="DJ41" s="390">
        <v>35</v>
      </c>
      <c r="DK41" s="391">
        <v>1.1000000000000001</v>
      </c>
      <c r="DL41" s="390">
        <v>35</v>
      </c>
      <c r="DM41" s="391">
        <v>1</v>
      </c>
      <c r="DN41" s="390">
        <v>35</v>
      </c>
      <c r="DO41" s="391">
        <v>1.1000000000000001</v>
      </c>
      <c r="DP41" s="390">
        <v>40</v>
      </c>
      <c r="DQ41" s="391">
        <v>1.3</v>
      </c>
      <c r="DR41" s="390">
        <v>50</v>
      </c>
      <c r="DS41" s="391">
        <v>1.5</v>
      </c>
      <c r="DT41" s="390">
        <v>45</v>
      </c>
      <c r="DU41" s="391">
        <v>1.4</v>
      </c>
      <c r="DV41" s="390">
        <v>40</v>
      </c>
      <c r="DW41" s="391">
        <v>1.2</v>
      </c>
      <c r="DX41" s="390">
        <v>50</v>
      </c>
      <c r="DY41" s="391">
        <v>1.6</v>
      </c>
      <c r="DZ41" s="390">
        <v>45</v>
      </c>
      <c r="EA41" s="391">
        <v>1.4</v>
      </c>
      <c r="EB41" s="390">
        <v>45</v>
      </c>
      <c r="EC41" s="391">
        <v>1.4</v>
      </c>
      <c r="ED41" s="430">
        <v>50</v>
      </c>
      <c r="EE41" s="431">
        <v>1.6</v>
      </c>
      <c r="EF41" s="430">
        <v>55</v>
      </c>
      <c r="EG41" s="431">
        <v>1.7</v>
      </c>
      <c r="EH41" s="390">
        <v>60</v>
      </c>
      <c r="EI41" s="391">
        <v>1.8</v>
      </c>
      <c r="EJ41" s="444">
        <v>55</v>
      </c>
      <c r="EK41" s="445">
        <v>1.7</v>
      </c>
      <c r="EL41" s="450">
        <v>60</v>
      </c>
      <c r="EM41" s="451">
        <v>1.8</v>
      </c>
      <c r="EN41" s="457">
        <v>60</v>
      </c>
      <c r="EO41" s="458">
        <v>1.9</v>
      </c>
      <c r="EP41" s="457">
        <v>60</v>
      </c>
      <c r="EQ41" s="458">
        <v>1.8</v>
      </c>
      <c r="ER41" s="464">
        <v>70</v>
      </c>
      <c r="ES41" s="465">
        <v>2.2000000000000002</v>
      </c>
      <c r="ET41" s="464">
        <v>80</v>
      </c>
      <c r="EU41" s="465">
        <v>2.4</v>
      </c>
      <c r="EV41" s="496">
        <v>75</v>
      </c>
      <c r="EW41" s="497">
        <v>2.2000000000000002</v>
      </c>
      <c r="EX41" s="509">
        <v>80</v>
      </c>
      <c r="EY41" s="510">
        <v>2.4</v>
      </c>
    </row>
    <row r="42" spans="1:155">
      <c r="A42" s="294" t="s">
        <v>334</v>
      </c>
      <c r="B42" s="35">
        <v>56</v>
      </c>
      <c r="C42" s="36">
        <v>1.5</v>
      </c>
      <c r="D42" s="35">
        <v>53</v>
      </c>
      <c r="E42" s="36">
        <v>1.4</v>
      </c>
      <c r="F42" s="35">
        <v>57</v>
      </c>
      <c r="G42" s="36">
        <v>1.5</v>
      </c>
      <c r="H42" s="35">
        <v>53</v>
      </c>
      <c r="I42" s="36">
        <v>1.4</v>
      </c>
      <c r="J42" s="35">
        <v>52</v>
      </c>
      <c r="K42" s="36">
        <v>1.4</v>
      </c>
      <c r="L42" s="35">
        <v>51</v>
      </c>
      <c r="M42" s="36">
        <v>1.3</v>
      </c>
      <c r="N42" s="35">
        <v>42</v>
      </c>
      <c r="O42" s="36">
        <v>1.1000000000000001</v>
      </c>
      <c r="P42" s="35">
        <v>43</v>
      </c>
      <c r="Q42" s="36">
        <v>1.1000000000000001</v>
      </c>
      <c r="R42" s="35">
        <v>36</v>
      </c>
      <c r="S42" s="36">
        <v>1</v>
      </c>
      <c r="T42" s="35">
        <v>40</v>
      </c>
      <c r="U42" s="36">
        <v>1.1000000000000001</v>
      </c>
      <c r="V42" s="35">
        <v>38</v>
      </c>
      <c r="W42" s="36">
        <v>1</v>
      </c>
      <c r="X42" s="35">
        <v>43</v>
      </c>
      <c r="Y42" s="36">
        <v>1.1000000000000001</v>
      </c>
      <c r="Z42" s="35">
        <v>40</v>
      </c>
      <c r="AA42" s="36">
        <v>1.1000000000000001</v>
      </c>
      <c r="AB42" s="35">
        <v>46</v>
      </c>
      <c r="AC42" s="36">
        <v>1.2</v>
      </c>
      <c r="AD42" s="35">
        <v>43</v>
      </c>
      <c r="AE42" s="36">
        <v>1.1000000000000001</v>
      </c>
      <c r="AF42" s="35">
        <v>35</v>
      </c>
      <c r="AG42" s="36">
        <v>0.9</v>
      </c>
      <c r="AH42" s="35">
        <v>38</v>
      </c>
      <c r="AI42" s="36">
        <v>1</v>
      </c>
      <c r="AJ42" s="35">
        <v>33</v>
      </c>
      <c r="AK42" s="36">
        <v>0.9</v>
      </c>
      <c r="AL42" s="35">
        <v>29</v>
      </c>
      <c r="AM42" s="36">
        <v>0.8</v>
      </c>
      <c r="AN42" s="35">
        <v>27</v>
      </c>
      <c r="AO42" s="36">
        <v>0.7</v>
      </c>
      <c r="AP42" s="35">
        <v>27</v>
      </c>
      <c r="AQ42" s="36">
        <v>0.7</v>
      </c>
      <c r="AR42" s="35">
        <v>20</v>
      </c>
      <c r="AS42" s="36">
        <v>0.5</v>
      </c>
      <c r="AT42" s="298">
        <v>26</v>
      </c>
      <c r="AU42" s="299">
        <v>0.7</v>
      </c>
      <c r="AV42" s="298">
        <v>31</v>
      </c>
      <c r="AW42" s="299">
        <v>0.8</v>
      </c>
      <c r="AX42" s="298">
        <v>31</v>
      </c>
      <c r="AY42" s="299">
        <v>0.8</v>
      </c>
      <c r="AZ42" s="298">
        <v>27</v>
      </c>
      <c r="BA42" s="299">
        <v>0.7</v>
      </c>
      <c r="BB42" s="35">
        <v>31</v>
      </c>
      <c r="BC42" s="36">
        <v>0.8</v>
      </c>
      <c r="BD42" s="298">
        <v>28</v>
      </c>
      <c r="BE42" s="299">
        <v>0.8</v>
      </c>
      <c r="BF42" s="319">
        <v>28</v>
      </c>
      <c r="BG42" s="320">
        <v>0.8</v>
      </c>
      <c r="BH42" s="319">
        <v>21</v>
      </c>
      <c r="BI42" s="320">
        <v>0.6</v>
      </c>
      <c r="BJ42" s="319">
        <v>22</v>
      </c>
      <c r="BK42" s="320">
        <v>0.6</v>
      </c>
      <c r="BL42" s="319">
        <v>21</v>
      </c>
      <c r="BM42" s="320">
        <v>0.6</v>
      </c>
      <c r="BN42" s="311">
        <v>21</v>
      </c>
      <c r="BO42" s="312">
        <v>0.6</v>
      </c>
      <c r="BP42" s="336">
        <v>21</v>
      </c>
      <c r="BQ42" s="337">
        <v>0.6</v>
      </c>
      <c r="BR42" s="319">
        <v>21</v>
      </c>
      <c r="BS42" s="320">
        <v>0.6</v>
      </c>
      <c r="BT42" s="319">
        <v>21</v>
      </c>
      <c r="BU42" s="320">
        <v>0.6</v>
      </c>
      <c r="BV42" s="319">
        <v>23</v>
      </c>
      <c r="BW42" s="320">
        <v>0.6</v>
      </c>
      <c r="BX42" s="348">
        <v>24</v>
      </c>
      <c r="BY42" s="349">
        <v>0.6</v>
      </c>
      <c r="BZ42" s="360">
        <v>25</v>
      </c>
      <c r="CA42" s="361">
        <v>0.7</v>
      </c>
      <c r="CB42" s="336">
        <v>25</v>
      </c>
      <c r="CC42" s="337">
        <v>0.7</v>
      </c>
      <c r="CD42" s="336">
        <v>20</v>
      </c>
      <c r="CE42" s="337">
        <v>0.6</v>
      </c>
      <c r="CF42" s="336">
        <v>25</v>
      </c>
      <c r="CG42" s="337">
        <v>0.7</v>
      </c>
      <c r="CH42" s="336">
        <v>25</v>
      </c>
      <c r="CI42" s="337">
        <v>0.7</v>
      </c>
      <c r="CJ42" s="336">
        <v>30</v>
      </c>
      <c r="CK42" s="337">
        <v>0.8</v>
      </c>
      <c r="CL42" s="336">
        <v>25</v>
      </c>
      <c r="CM42" s="337">
        <v>0.7</v>
      </c>
      <c r="CN42" s="336">
        <v>30</v>
      </c>
      <c r="CO42" s="337">
        <v>0.8</v>
      </c>
      <c r="CP42" s="336">
        <v>35</v>
      </c>
      <c r="CQ42" s="337">
        <v>1</v>
      </c>
      <c r="CR42" s="336">
        <v>30</v>
      </c>
      <c r="CS42" s="337">
        <v>0.8</v>
      </c>
      <c r="CT42" s="336">
        <v>35</v>
      </c>
      <c r="CU42" s="337">
        <v>1</v>
      </c>
      <c r="CV42" s="336">
        <v>35</v>
      </c>
      <c r="CW42" s="337">
        <v>1</v>
      </c>
      <c r="CX42" s="390">
        <v>35</v>
      </c>
      <c r="CY42" s="391">
        <v>0.9</v>
      </c>
      <c r="CZ42">
        <v>25</v>
      </c>
      <c r="DA42" s="400">
        <v>0.7</v>
      </c>
      <c r="DB42" s="399">
        <v>20</v>
      </c>
      <c r="DC42" s="400">
        <v>0.5</v>
      </c>
      <c r="DD42" s="402">
        <v>25</v>
      </c>
      <c r="DE42" s="400">
        <v>0.6</v>
      </c>
      <c r="DF42" s="403">
        <v>20</v>
      </c>
      <c r="DG42" s="404">
        <v>0.5</v>
      </c>
      <c r="DH42" s="403">
        <v>25</v>
      </c>
      <c r="DI42" s="404">
        <v>0.6</v>
      </c>
      <c r="DJ42" s="390">
        <v>20</v>
      </c>
      <c r="DK42" s="391">
        <v>0.6</v>
      </c>
      <c r="DL42" s="390">
        <v>20</v>
      </c>
      <c r="DM42" s="391">
        <v>0.5</v>
      </c>
      <c r="DN42" s="390">
        <v>20</v>
      </c>
      <c r="DO42" s="391">
        <v>0.6</v>
      </c>
      <c r="DP42" s="390">
        <v>20</v>
      </c>
      <c r="DQ42" s="391">
        <v>0.6</v>
      </c>
      <c r="DR42" s="390">
        <v>25</v>
      </c>
      <c r="DS42" s="391">
        <v>0.6</v>
      </c>
      <c r="DT42" s="390">
        <v>20</v>
      </c>
      <c r="DU42" s="391">
        <v>0.5</v>
      </c>
      <c r="DV42" s="390">
        <v>25</v>
      </c>
      <c r="DW42" s="391">
        <v>0.7</v>
      </c>
      <c r="DX42" s="390">
        <v>30</v>
      </c>
      <c r="DY42" s="391">
        <v>0.9</v>
      </c>
      <c r="DZ42" s="390">
        <v>35</v>
      </c>
      <c r="EA42" s="391">
        <v>0.9</v>
      </c>
      <c r="EB42" s="390">
        <v>35</v>
      </c>
      <c r="EC42" s="391">
        <v>0.9</v>
      </c>
      <c r="ED42" s="430">
        <v>50</v>
      </c>
      <c r="EE42" s="431">
        <v>1.4</v>
      </c>
      <c r="EF42" s="430">
        <v>45</v>
      </c>
      <c r="EG42" s="431">
        <v>1.3</v>
      </c>
      <c r="EH42" s="390">
        <v>40</v>
      </c>
      <c r="EI42" s="391">
        <v>1.1000000000000001</v>
      </c>
      <c r="EJ42" s="444">
        <v>35</v>
      </c>
      <c r="EK42" s="445">
        <v>1</v>
      </c>
      <c r="EL42" s="450">
        <v>45</v>
      </c>
      <c r="EM42" s="451">
        <v>1.3</v>
      </c>
      <c r="EN42" s="457">
        <v>50</v>
      </c>
      <c r="EO42" s="458">
        <v>1.3</v>
      </c>
      <c r="EP42" s="457">
        <v>50</v>
      </c>
      <c r="EQ42" s="458">
        <v>1.3</v>
      </c>
      <c r="ER42" s="464">
        <v>55</v>
      </c>
      <c r="ES42" s="465">
        <v>1.5</v>
      </c>
      <c r="ET42" s="464">
        <v>50</v>
      </c>
      <c r="EU42" s="465">
        <v>1.4</v>
      </c>
      <c r="EV42" s="496">
        <v>50</v>
      </c>
      <c r="EW42" s="497">
        <v>1.5</v>
      </c>
      <c r="EX42" s="509">
        <v>50</v>
      </c>
      <c r="EY42" s="510">
        <v>1.5</v>
      </c>
    </row>
    <row r="43" spans="1:155">
      <c r="A43" s="294" t="s">
        <v>335</v>
      </c>
      <c r="B43" s="35">
        <v>1016</v>
      </c>
      <c r="C43" s="36">
        <v>3.3</v>
      </c>
      <c r="D43" s="35">
        <v>1024</v>
      </c>
      <c r="E43" s="36">
        <v>3.3</v>
      </c>
      <c r="F43" s="35">
        <v>961</v>
      </c>
      <c r="G43" s="36">
        <v>3.1</v>
      </c>
      <c r="H43" s="35">
        <v>853</v>
      </c>
      <c r="I43" s="36">
        <v>2.8</v>
      </c>
      <c r="J43" s="35">
        <v>825</v>
      </c>
      <c r="K43" s="36">
        <v>2.7</v>
      </c>
      <c r="L43" s="35">
        <v>752</v>
      </c>
      <c r="M43" s="36">
        <v>2.4</v>
      </c>
      <c r="N43" s="35">
        <v>729</v>
      </c>
      <c r="O43" s="36">
        <v>2.4</v>
      </c>
      <c r="P43" s="35">
        <v>710</v>
      </c>
      <c r="Q43" s="36">
        <v>2.2999999999999998</v>
      </c>
      <c r="R43" s="35">
        <v>699</v>
      </c>
      <c r="S43" s="36">
        <v>2.2999999999999998</v>
      </c>
      <c r="T43" s="35">
        <v>686</v>
      </c>
      <c r="U43" s="36">
        <v>2.2000000000000002</v>
      </c>
      <c r="V43" s="35">
        <v>770</v>
      </c>
      <c r="W43" s="36">
        <v>2.5</v>
      </c>
      <c r="X43" s="35">
        <v>791</v>
      </c>
      <c r="Y43" s="36">
        <v>2.6</v>
      </c>
      <c r="Z43" s="35">
        <v>808</v>
      </c>
      <c r="AA43" s="36">
        <v>2.6</v>
      </c>
      <c r="AB43" s="35">
        <v>825</v>
      </c>
      <c r="AC43" s="36">
        <v>2.7</v>
      </c>
      <c r="AD43" s="35">
        <v>773</v>
      </c>
      <c r="AE43" s="36">
        <v>2.5</v>
      </c>
      <c r="AF43" s="35">
        <v>694</v>
      </c>
      <c r="AG43" s="36">
        <v>2.2999999999999998</v>
      </c>
      <c r="AH43" s="35">
        <v>617</v>
      </c>
      <c r="AI43" s="36">
        <v>2</v>
      </c>
      <c r="AJ43" s="35">
        <v>540</v>
      </c>
      <c r="AK43" s="36">
        <v>1.8</v>
      </c>
      <c r="AL43" s="35">
        <v>486</v>
      </c>
      <c r="AM43" s="36">
        <v>1.6</v>
      </c>
      <c r="AN43" s="35">
        <v>472</v>
      </c>
      <c r="AO43" s="36">
        <v>1.5</v>
      </c>
      <c r="AP43" s="35">
        <v>443</v>
      </c>
      <c r="AQ43" s="36">
        <v>1.4</v>
      </c>
      <c r="AR43" s="35">
        <v>479</v>
      </c>
      <c r="AS43" s="36">
        <v>1.5</v>
      </c>
      <c r="AT43" s="298">
        <v>516</v>
      </c>
      <c r="AU43" s="299">
        <v>1.6</v>
      </c>
      <c r="AV43" s="298">
        <v>585</v>
      </c>
      <c r="AW43" s="299">
        <v>1.9</v>
      </c>
      <c r="AX43" s="298">
        <v>586</v>
      </c>
      <c r="AY43" s="299">
        <v>1.9</v>
      </c>
      <c r="AZ43" s="298">
        <v>583</v>
      </c>
      <c r="BA43" s="299">
        <v>1.9</v>
      </c>
      <c r="BB43" s="35">
        <v>504</v>
      </c>
      <c r="BC43" s="36">
        <v>1.6</v>
      </c>
      <c r="BD43" s="298">
        <v>417</v>
      </c>
      <c r="BE43" s="299">
        <v>1.3</v>
      </c>
      <c r="BF43" s="319">
        <v>401</v>
      </c>
      <c r="BG43" s="320">
        <v>1.3</v>
      </c>
      <c r="BH43" s="319">
        <v>349</v>
      </c>
      <c r="BI43" s="320">
        <v>1.1000000000000001</v>
      </c>
      <c r="BJ43" s="319">
        <v>359</v>
      </c>
      <c r="BK43" s="320">
        <v>1.2</v>
      </c>
      <c r="BL43" s="319">
        <v>344</v>
      </c>
      <c r="BM43" s="320">
        <v>1.1000000000000001</v>
      </c>
      <c r="BN43" s="311">
        <v>359</v>
      </c>
      <c r="BO43" s="312">
        <v>1.2</v>
      </c>
      <c r="BP43" s="336">
        <v>393</v>
      </c>
      <c r="BQ43" s="337">
        <v>1.3</v>
      </c>
      <c r="BR43" s="319">
        <v>401</v>
      </c>
      <c r="BS43" s="320">
        <v>1.3</v>
      </c>
      <c r="BT43" s="319">
        <v>444</v>
      </c>
      <c r="BU43" s="320">
        <v>1.4</v>
      </c>
      <c r="BV43" s="319">
        <v>469</v>
      </c>
      <c r="BW43" s="320">
        <v>1.5</v>
      </c>
      <c r="BX43" s="348">
        <v>478</v>
      </c>
      <c r="BY43" s="349">
        <v>1.5</v>
      </c>
      <c r="BZ43" s="360">
        <v>530</v>
      </c>
      <c r="CA43" s="361">
        <v>1.7</v>
      </c>
      <c r="CB43" s="336">
        <v>450</v>
      </c>
      <c r="CC43" s="337">
        <v>1.4</v>
      </c>
      <c r="CD43" s="336">
        <v>425</v>
      </c>
      <c r="CE43" s="337">
        <v>1.4</v>
      </c>
      <c r="CF43" s="336">
        <v>390</v>
      </c>
      <c r="CG43" s="337">
        <v>1.2</v>
      </c>
      <c r="CH43" s="336">
        <v>400</v>
      </c>
      <c r="CI43" s="337">
        <v>1.3</v>
      </c>
      <c r="CJ43" s="336">
        <v>385</v>
      </c>
      <c r="CK43" s="337">
        <v>1.2</v>
      </c>
      <c r="CL43" s="336">
        <v>405</v>
      </c>
      <c r="CM43" s="337">
        <v>1.3</v>
      </c>
      <c r="CN43" s="336">
        <v>420</v>
      </c>
      <c r="CO43" s="337">
        <v>1.3</v>
      </c>
      <c r="CP43" s="336">
        <v>460</v>
      </c>
      <c r="CQ43" s="337">
        <v>1.5</v>
      </c>
      <c r="CR43" s="336">
        <v>500</v>
      </c>
      <c r="CS43" s="337">
        <v>1.6</v>
      </c>
      <c r="CT43" s="336">
        <v>535</v>
      </c>
      <c r="CU43" s="337">
        <v>1.7</v>
      </c>
      <c r="CV43" s="336">
        <v>540</v>
      </c>
      <c r="CW43" s="337">
        <v>1.7</v>
      </c>
      <c r="CX43" s="390">
        <v>520</v>
      </c>
      <c r="CY43" s="391">
        <v>1.7</v>
      </c>
      <c r="CZ43">
        <v>490</v>
      </c>
      <c r="DA43" s="400">
        <v>1.6</v>
      </c>
      <c r="DB43" s="399">
        <v>465</v>
      </c>
      <c r="DC43" s="400">
        <v>1.5</v>
      </c>
      <c r="DD43" s="402">
        <v>440</v>
      </c>
      <c r="DE43" s="400">
        <v>1.4</v>
      </c>
      <c r="DF43" s="403">
        <v>440</v>
      </c>
      <c r="DG43" s="404">
        <v>1.4</v>
      </c>
      <c r="DH43" s="403">
        <v>420</v>
      </c>
      <c r="DI43" s="404">
        <v>1.4</v>
      </c>
      <c r="DJ43" s="390">
        <v>415</v>
      </c>
      <c r="DK43" s="391">
        <v>1.3</v>
      </c>
      <c r="DL43" s="390">
        <v>430</v>
      </c>
      <c r="DM43" s="391">
        <v>1.4</v>
      </c>
      <c r="DN43" s="390">
        <v>455</v>
      </c>
      <c r="DO43" s="391">
        <v>1.5</v>
      </c>
      <c r="DP43" s="390">
        <v>495</v>
      </c>
      <c r="DQ43" s="391">
        <v>1.6</v>
      </c>
      <c r="DR43" s="390">
        <v>515</v>
      </c>
      <c r="DS43" s="391">
        <v>1.7</v>
      </c>
      <c r="DT43" s="390">
        <v>540</v>
      </c>
      <c r="DU43" s="391">
        <v>1.8</v>
      </c>
      <c r="DV43" s="390">
        <v>615</v>
      </c>
      <c r="DW43" s="391">
        <v>2</v>
      </c>
      <c r="DX43" s="390">
        <v>670</v>
      </c>
      <c r="DY43" s="391">
        <v>2.2000000000000002</v>
      </c>
      <c r="DZ43" s="390">
        <v>635</v>
      </c>
      <c r="EA43" s="391">
        <v>2.1</v>
      </c>
      <c r="EB43" s="390">
        <v>640</v>
      </c>
      <c r="EC43" s="391">
        <v>2.1</v>
      </c>
      <c r="ED43" s="430">
        <v>695</v>
      </c>
      <c r="EE43" s="431">
        <v>2.2999999999999998</v>
      </c>
      <c r="EF43" s="430">
        <v>720</v>
      </c>
      <c r="EG43" s="431">
        <v>2.2999999999999998</v>
      </c>
      <c r="EH43" s="390">
        <v>700</v>
      </c>
      <c r="EI43" s="391">
        <v>2.2999999999999998</v>
      </c>
      <c r="EJ43" s="444">
        <v>715</v>
      </c>
      <c r="EK43" s="445">
        <v>2.2999999999999998</v>
      </c>
      <c r="EL43" s="450">
        <v>775</v>
      </c>
      <c r="EM43" s="451">
        <v>2.5</v>
      </c>
      <c r="EN43" s="457">
        <v>820</v>
      </c>
      <c r="EO43" s="458">
        <v>2.7</v>
      </c>
      <c r="EP43" s="457">
        <v>885</v>
      </c>
      <c r="EQ43" s="458">
        <v>2.9</v>
      </c>
      <c r="ER43" s="464">
        <v>910</v>
      </c>
      <c r="ES43" s="465">
        <v>2.9</v>
      </c>
      <c r="ET43" s="464">
        <v>920</v>
      </c>
      <c r="EU43" s="465">
        <v>3</v>
      </c>
      <c r="EV43" s="496">
        <v>865</v>
      </c>
      <c r="EW43" s="497">
        <v>2.8</v>
      </c>
      <c r="EX43" s="509">
        <v>800</v>
      </c>
      <c r="EY43" s="510">
        <v>2.6</v>
      </c>
    </row>
    <row r="44" spans="1:155">
      <c r="A44" s="294" t="s">
        <v>351</v>
      </c>
      <c r="B44" s="35">
        <v>114</v>
      </c>
      <c r="C44" s="36">
        <v>1.5</v>
      </c>
      <c r="D44" s="35">
        <v>125</v>
      </c>
      <c r="E44" s="36">
        <v>1.6</v>
      </c>
      <c r="F44" s="35">
        <v>122</v>
      </c>
      <c r="G44" s="36">
        <v>1.6</v>
      </c>
      <c r="H44" s="35">
        <v>129</v>
      </c>
      <c r="I44" s="36">
        <v>1.6</v>
      </c>
      <c r="J44" s="35">
        <v>123</v>
      </c>
      <c r="K44" s="36">
        <v>1.6</v>
      </c>
      <c r="L44" s="35">
        <v>121</v>
      </c>
      <c r="M44" s="36">
        <v>1.5</v>
      </c>
      <c r="N44" s="35">
        <v>120</v>
      </c>
      <c r="O44" s="36">
        <v>1.5</v>
      </c>
      <c r="P44" s="35">
        <v>119</v>
      </c>
      <c r="Q44" s="36">
        <v>1.5</v>
      </c>
      <c r="R44" s="35">
        <v>106</v>
      </c>
      <c r="S44" s="36">
        <v>1.4</v>
      </c>
      <c r="T44" s="35">
        <v>111</v>
      </c>
      <c r="U44" s="36">
        <v>1.4</v>
      </c>
      <c r="V44" s="35">
        <v>95</v>
      </c>
      <c r="W44" s="36">
        <v>1.2</v>
      </c>
      <c r="X44" s="35">
        <v>96</v>
      </c>
      <c r="Y44" s="36">
        <v>1.2</v>
      </c>
      <c r="Z44" s="35">
        <v>103</v>
      </c>
      <c r="AA44" s="36">
        <v>1.3</v>
      </c>
      <c r="AB44" s="35">
        <v>91</v>
      </c>
      <c r="AC44" s="36">
        <v>1.2</v>
      </c>
      <c r="AD44" s="35">
        <v>91</v>
      </c>
      <c r="AE44" s="36">
        <v>1.2</v>
      </c>
      <c r="AF44" s="35">
        <v>92</v>
      </c>
      <c r="AG44" s="36">
        <v>1.2</v>
      </c>
      <c r="AH44" s="35">
        <v>87</v>
      </c>
      <c r="AI44" s="36">
        <v>1.1000000000000001</v>
      </c>
      <c r="AJ44" s="35">
        <v>80</v>
      </c>
      <c r="AK44" s="36">
        <v>1</v>
      </c>
      <c r="AL44" s="35">
        <v>76</v>
      </c>
      <c r="AM44" s="36">
        <v>1</v>
      </c>
      <c r="AN44" s="35">
        <v>76</v>
      </c>
      <c r="AO44" s="36">
        <v>1</v>
      </c>
      <c r="AP44" s="35">
        <v>82</v>
      </c>
      <c r="AQ44" s="36">
        <v>1</v>
      </c>
      <c r="AR44" s="35">
        <v>84</v>
      </c>
      <c r="AS44" s="36">
        <v>1.1000000000000001</v>
      </c>
      <c r="AT44" s="298">
        <v>76</v>
      </c>
      <c r="AU44" s="299">
        <v>1</v>
      </c>
      <c r="AV44" s="298">
        <v>72</v>
      </c>
      <c r="AW44" s="299">
        <v>0.9</v>
      </c>
      <c r="AX44" s="298">
        <v>66</v>
      </c>
      <c r="AY44" s="299">
        <v>0.8</v>
      </c>
      <c r="AZ44" s="298">
        <v>76</v>
      </c>
      <c r="BA44" s="299">
        <v>1</v>
      </c>
      <c r="BB44" s="35">
        <v>70</v>
      </c>
      <c r="BC44" s="36">
        <v>0.9</v>
      </c>
      <c r="BD44" s="298">
        <v>72</v>
      </c>
      <c r="BE44" s="299">
        <v>0.9</v>
      </c>
      <c r="BF44" s="319">
        <v>66</v>
      </c>
      <c r="BG44" s="320">
        <v>0.8</v>
      </c>
      <c r="BH44" s="319">
        <v>62</v>
      </c>
      <c r="BI44" s="320">
        <v>0.8</v>
      </c>
      <c r="BJ44" s="319">
        <v>62</v>
      </c>
      <c r="BK44" s="320">
        <v>0.8</v>
      </c>
      <c r="BL44" s="319">
        <v>57</v>
      </c>
      <c r="BM44" s="320">
        <v>0.7</v>
      </c>
      <c r="BN44" s="311">
        <v>54</v>
      </c>
      <c r="BO44" s="312">
        <v>0.7</v>
      </c>
      <c r="BP44" s="336">
        <v>47</v>
      </c>
      <c r="BQ44" s="337">
        <v>0.6</v>
      </c>
      <c r="BR44" s="319">
        <v>37</v>
      </c>
      <c r="BS44" s="320">
        <v>0.5</v>
      </c>
      <c r="BT44" s="319">
        <v>35</v>
      </c>
      <c r="BU44" s="320">
        <v>0.4</v>
      </c>
      <c r="BV44" s="319">
        <v>41</v>
      </c>
      <c r="BW44" s="320">
        <v>0.5</v>
      </c>
      <c r="BX44" s="348">
        <v>57</v>
      </c>
      <c r="BY44" s="349">
        <v>0.7</v>
      </c>
      <c r="BZ44" s="360">
        <v>70</v>
      </c>
      <c r="CA44" s="361">
        <v>0.9</v>
      </c>
      <c r="CB44" s="336">
        <v>80</v>
      </c>
      <c r="CC44" s="337">
        <v>1</v>
      </c>
      <c r="CD44" s="336">
        <v>75</v>
      </c>
      <c r="CE44" s="337">
        <v>0.9</v>
      </c>
      <c r="CF44" s="336">
        <v>70</v>
      </c>
      <c r="CG44" s="337">
        <v>0.9</v>
      </c>
      <c r="CH44" s="336">
        <v>85</v>
      </c>
      <c r="CI44" s="337">
        <v>1</v>
      </c>
      <c r="CJ44" s="336">
        <v>80</v>
      </c>
      <c r="CK44" s="337">
        <v>1</v>
      </c>
      <c r="CL44" s="336">
        <v>70</v>
      </c>
      <c r="CM44" s="337">
        <v>0.9</v>
      </c>
      <c r="CN44" s="336">
        <v>60</v>
      </c>
      <c r="CO44" s="337">
        <v>0.8</v>
      </c>
      <c r="CP44" s="336">
        <v>65</v>
      </c>
      <c r="CQ44" s="337">
        <v>0.8</v>
      </c>
      <c r="CR44" s="336">
        <v>75</v>
      </c>
      <c r="CS44" s="337">
        <v>0.9</v>
      </c>
      <c r="CT44" s="336">
        <v>70</v>
      </c>
      <c r="CU44" s="337">
        <v>0.8</v>
      </c>
      <c r="CV44" s="336">
        <v>80</v>
      </c>
      <c r="CW44" s="337">
        <v>1</v>
      </c>
      <c r="CX44" s="390">
        <v>80</v>
      </c>
      <c r="CY44" s="391">
        <v>1</v>
      </c>
      <c r="CZ44">
        <v>80</v>
      </c>
      <c r="DA44" s="401">
        <v>1</v>
      </c>
      <c r="DB44" s="399">
        <v>80</v>
      </c>
      <c r="DC44" s="401">
        <v>1</v>
      </c>
      <c r="DD44" s="402">
        <v>65</v>
      </c>
      <c r="DE44" s="401">
        <v>0.8</v>
      </c>
      <c r="DF44" s="403">
        <v>70</v>
      </c>
      <c r="DG44" s="404">
        <v>0.8</v>
      </c>
      <c r="DH44" s="403">
        <v>70</v>
      </c>
      <c r="DI44" s="404">
        <v>0.9</v>
      </c>
      <c r="DJ44" s="390">
        <v>70</v>
      </c>
      <c r="DK44" s="391">
        <v>0.9</v>
      </c>
      <c r="DL44" s="390">
        <v>75</v>
      </c>
      <c r="DM44" s="391">
        <v>0.9</v>
      </c>
      <c r="DN44" s="390">
        <v>75</v>
      </c>
      <c r="DO44" s="391">
        <v>0.9</v>
      </c>
      <c r="DP44" s="390">
        <v>75</v>
      </c>
      <c r="DQ44" s="391">
        <v>0.9</v>
      </c>
      <c r="DR44" s="390">
        <v>90</v>
      </c>
      <c r="DS44" s="391">
        <v>1.1000000000000001</v>
      </c>
      <c r="DT44" s="390">
        <v>85</v>
      </c>
      <c r="DU44" s="391">
        <v>1</v>
      </c>
      <c r="DV44" s="390">
        <v>90</v>
      </c>
      <c r="DW44" s="391">
        <v>1.1000000000000001</v>
      </c>
      <c r="DX44" s="390">
        <v>105</v>
      </c>
      <c r="DY44" s="391">
        <v>1.3</v>
      </c>
      <c r="DZ44" s="390">
        <v>105</v>
      </c>
      <c r="EA44" s="391">
        <v>1.3</v>
      </c>
      <c r="EB44" s="390">
        <v>110</v>
      </c>
      <c r="EC44" s="391">
        <v>1.3</v>
      </c>
      <c r="ED44" s="430">
        <v>125</v>
      </c>
      <c r="EE44" s="431">
        <v>1.5</v>
      </c>
      <c r="EF44" s="430">
        <v>125</v>
      </c>
      <c r="EG44" s="431">
        <v>1.5</v>
      </c>
      <c r="EH44" s="390">
        <v>115</v>
      </c>
      <c r="EI44" s="391">
        <v>1.4</v>
      </c>
      <c r="EJ44" s="444">
        <v>115</v>
      </c>
      <c r="EK44" s="445">
        <v>1.4</v>
      </c>
      <c r="EL44" s="450">
        <v>105</v>
      </c>
      <c r="EM44" s="451">
        <v>1.3</v>
      </c>
      <c r="EN44" s="457">
        <v>115</v>
      </c>
      <c r="EO44" s="458">
        <v>1.4</v>
      </c>
      <c r="EP44" s="457">
        <v>110</v>
      </c>
      <c r="EQ44" s="458">
        <v>1.3</v>
      </c>
      <c r="ER44" s="464">
        <v>110</v>
      </c>
      <c r="ES44" s="465">
        <v>1.4</v>
      </c>
      <c r="ET44" s="464">
        <v>115</v>
      </c>
      <c r="EU44" s="465">
        <v>1.4</v>
      </c>
      <c r="EV44" s="496">
        <v>110</v>
      </c>
      <c r="EW44" s="497">
        <v>1.3</v>
      </c>
      <c r="EX44" s="509">
        <v>110</v>
      </c>
      <c r="EY44" s="510">
        <v>1.4</v>
      </c>
    </row>
    <row r="45" spans="1:155">
      <c r="A45" s="294" t="s">
        <v>336</v>
      </c>
      <c r="B45" s="35">
        <v>80</v>
      </c>
      <c r="C45" s="36">
        <v>2.2000000000000002</v>
      </c>
      <c r="D45" s="35">
        <v>87</v>
      </c>
      <c r="E45" s="36">
        <v>2.4</v>
      </c>
      <c r="F45" s="35">
        <v>87</v>
      </c>
      <c r="G45" s="36">
        <v>2.4</v>
      </c>
      <c r="H45" s="35">
        <v>81</v>
      </c>
      <c r="I45" s="36">
        <v>2.2000000000000002</v>
      </c>
      <c r="J45" s="35">
        <v>79</v>
      </c>
      <c r="K45" s="36">
        <v>2.2000000000000002</v>
      </c>
      <c r="L45" s="35">
        <v>76</v>
      </c>
      <c r="M45" s="36">
        <v>2.1</v>
      </c>
      <c r="N45" s="35">
        <v>73</v>
      </c>
      <c r="O45" s="36">
        <v>2</v>
      </c>
      <c r="P45" s="35">
        <v>78</v>
      </c>
      <c r="Q45" s="36">
        <v>2.1</v>
      </c>
      <c r="R45" s="35">
        <v>67</v>
      </c>
      <c r="S45" s="36">
        <v>1.8</v>
      </c>
      <c r="T45" s="35">
        <v>70</v>
      </c>
      <c r="U45" s="36">
        <v>1.9</v>
      </c>
      <c r="V45" s="35">
        <v>65</v>
      </c>
      <c r="W45" s="36">
        <v>1.8</v>
      </c>
      <c r="X45" s="35">
        <v>63</v>
      </c>
      <c r="Y45" s="36">
        <v>1.7</v>
      </c>
      <c r="Z45" s="35">
        <v>67</v>
      </c>
      <c r="AA45" s="36">
        <v>1.8</v>
      </c>
      <c r="AB45" s="35">
        <v>58</v>
      </c>
      <c r="AC45" s="36">
        <v>1.6</v>
      </c>
      <c r="AD45" s="35">
        <v>60</v>
      </c>
      <c r="AE45" s="36">
        <v>1.6</v>
      </c>
      <c r="AF45" s="35">
        <v>63</v>
      </c>
      <c r="AG45" s="36">
        <v>1.7</v>
      </c>
      <c r="AH45" s="35">
        <v>62</v>
      </c>
      <c r="AI45" s="36">
        <v>1.7</v>
      </c>
      <c r="AJ45" s="35">
        <v>58</v>
      </c>
      <c r="AK45" s="36">
        <v>1.6</v>
      </c>
      <c r="AL45" s="35">
        <v>53</v>
      </c>
      <c r="AM45" s="36">
        <v>1.4</v>
      </c>
      <c r="AN45" s="35">
        <v>51</v>
      </c>
      <c r="AO45" s="36">
        <v>1.4</v>
      </c>
      <c r="AP45" s="35">
        <v>55</v>
      </c>
      <c r="AQ45" s="36">
        <v>1.4</v>
      </c>
      <c r="AR45" s="35">
        <v>58</v>
      </c>
      <c r="AS45" s="36">
        <v>1.5</v>
      </c>
      <c r="AT45" s="298">
        <v>52</v>
      </c>
      <c r="AU45" s="299">
        <v>1.3</v>
      </c>
      <c r="AV45" s="298">
        <v>48</v>
      </c>
      <c r="AW45" s="299">
        <v>1.2</v>
      </c>
      <c r="AX45" s="298">
        <v>43</v>
      </c>
      <c r="AY45" s="299">
        <v>1.1000000000000001</v>
      </c>
      <c r="AZ45" s="298">
        <v>50</v>
      </c>
      <c r="BA45" s="299">
        <v>1.3</v>
      </c>
      <c r="BB45" s="35">
        <v>47</v>
      </c>
      <c r="BC45" s="36">
        <v>1.2</v>
      </c>
      <c r="BD45" s="298">
        <v>48</v>
      </c>
      <c r="BE45" s="299">
        <v>1.2</v>
      </c>
      <c r="BF45" s="319">
        <v>42</v>
      </c>
      <c r="BG45" s="320">
        <v>1.1000000000000001</v>
      </c>
      <c r="BH45" s="319">
        <v>43</v>
      </c>
      <c r="BI45" s="320">
        <v>1.1000000000000001</v>
      </c>
      <c r="BJ45" s="319">
        <v>44</v>
      </c>
      <c r="BK45" s="320">
        <v>1.1000000000000001</v>
      </c>
      <c r="BL45" s="319">
        <v>41</v>
      </c>
      <c r="BM45" s="320">
        <v>1</v>
      </c>
      <c r="BN45" s="311">
        <v>38</v>
      </c>
      <c r="BO45" s="312">
        <v>1</v>
      </c>
      <c r="BP45" s="336">
        <v>27</v>
      </c>
      <c r="BQ45" s="337">
        <v>0.7</v>
      </c>
      <c r="BR45" s="319">
        <v>25</v>
      </c>
      <c r="BS45" s="320">
        <v>0.6</v>
      </c>
      <c r="BT45" s="319">
        <v>21</v>
      </c>
      <c r="BU45" s="320">
        <v>0.5</v>
      </c>
      <c r="BV45" s="319">
        <v>24</v>
      </c>
      <c r="BW45" s="320">
        <v>0.6</v>
      </c>
      <c r="BX45" s="348">
        <v>36</v>
      </c>
      <c r="BY45" s="349">
        <v>0.9</v>
      </c>
      <c r="BZ45" s="360">
        <v>45</v>
      </c>
      <c r="CA45" s="361">
        <v>1.2</v>
      </c>
      <c r="CB45" s="336">
        <v>50</v>
      </c>
      <c r="CC45" s="337">
        <v>1.3</v>
      </c>
      <c r="CD45" s="336">
        <v>45</v>
      </c>
      <c r="CE45" s="337">
        <v>1.2</v>
      </c>
      <c r="CF45" s="336">
        <v>45</v>
      </c>
      <c r="CG45" s="337">
        <v>1.1000000000000001</v>
      </c>
      <c r="CH45" s="336">
        <v>55</v>
      </c>
      <c r="CI45" s="337">
        <v>1.4</v>
      </c>
      <c r="CJ45" s="336">
        <v>50</v>
      </c>
      <c r="CK45" s="337">
        <v>1.3</v>
      </c>
      <c r="CL45" s="336">
        <v>45</v>
      </c>
      <c r="CM45" s="337">
        <v>1.2</v>
      </c>
      <c r="CN45" s="336">
        <v>40</v>
      </c>
      <c r="CO45" s="337">
        <v>1</v>
      </c>
      <c r="CP45" s="336">
        <v>45</v>
      </c>
      <c r="CQ45" s="337">
        <v>1.1000000000000001</v>
      </c>
      <c r="CR45" s="336">
        <v>50</v>
      </c>
      <c r="CS45" s="337">
        <v>1.2</v>
      </c>
      <c r="CT45" s="336">
        <v>45</v>
      </c>
      <c r="CU45" s="337">
        <v>1.1000000000000001</v>
      </c>
      <c r="CV45" s="336">
        <v>55</v>
      </c>
      <c r="CW45" s="337">
        <v>1.3</v>
      </c>
      <c r="CX45" s="390">
        <v>60</v>
      </c>
      <c r="CY45" s="391">
        <v>1.4</v>
      </c>
      <c r="CZ45">
        <v>60</v>
      </c>
      <c r="DA45" s="400">
        <v>1.5</v>
      </c>
      <c r="DB45" s="399">
        <v>60</v>
      </c>
      <c r="DC45" s="400">
        <v>1.4</v>
      </c>
      <c r="DD45" s="402">
        <v>45</v>
      </c>
      <c r="DE45" s="400">
        <v>1.1000000000000001</v>
      </c>
      <c r="DF45" s="403">
        <v>45</v>
      </c>
      <c r="DG45" s="404">
        <v>1.1000000000000001</v>
      </c>
      <c r="DH45" s="403">
        <v>50</v>
      </c>
      <c r="DI45" s="404">
        <v>1.2</v>
      </c>
      <c r="DJ45" s="390">
        <v>55</v>
      </c>
      <c r="DK45" s="391">
        <v>1.3</v>
      </c>
      <c r="DL45" s="390">
        <v>55</v>
      </c>
      <c r="DM45" s="391">
        <v>1.3</v>
      </c>
      <c r="DN45" s="390">
        <v>55</v>
      </c>
      <c r="DO45" s="391">
        <v>1.3</v>
      </c>
      <c r="DP45" s="390">
        <v>55</v>
      </c>
      <c r="DQ45" s="391">
        <v>1.3</v>
      </c>
      <c r="DR45" s="390">
        <v>60</v>
      </c>
      <c r="DS45" s="391">
        <v>1.4</v>
      </c>
      <c r="DT45" s="390">
        <v>55</v>
      </c>
      <c r="DU45" s="391">
        <v>1.3</v>
      </c>
      <c r="DV45" s="390">
        <v>60</v>
      </c>
      <c r="DW45" s="391">
        <v>1.4</v>
      </c>
      <c r="DX45" s="390">
        <v>75</v>
      </c>
      <c r="DY45" s="391">
        <v>1.8</v>
      </c>
      <c r="DZ45" s="390">
        <v>75</v>
      </c>
      <c r="EA45" s="391">
        <v>1.7</v>
      </c>
      <c r="EB45" s="390">
        <v>75</v>
      </c>
      <c r="EC45" s="391">
        <v>1.8</v>
      </c>
      <c r="ED45" s="430">
        <v>90</v>
      </c>
      <c r="EE45" s="431">
        <v>2.1</v>
      </c>
      <c r="EF45" s="430">
        <v>85</v>
      </c>
      <c r="EG45" s="431">
        <v>2</v>
      </c>
      <c r="EH45" s="390">
        <v>75</v>
      </c>
      <c r="EI45" s="391">
        <v>1.8</v>
      </c>
      <c r="EJ45" s="444">
        <v>80</v>
      </c>
      <c r="EK45" s="445">
        <v>1.8</v>
      </c>
      <c r="EL45" s="450">
        <v>70</v>
      </c>
      <c r="EM45" s="451">
        <v>1.7</v>
      </c>
      <c r="EN45" s="457">
        <v>80</v>
      </c>
      <c r="EO45" s="458">
        <v>1.9</v>
      </c>
      <c r="EP45" s="457">
        <v>80</v>
      </c>
      <c r="EQ45" s="458">
        <v>1.8</v>
      </c>
      <c r="ER45" s="464">
        <v>80</v>
      </c>
      <c r="ES45" s="465">
        <v>1.9</v>
      </c>
      <c r="ET45" s="464">
        <v>85</v>
      </c>
      <c r="EU45" s="465">
        <v>2</v>
      </c>
      <c r="EV45" s="496">
        <v>80</v>
      </c>
      <c r="EW45" s="497">
        <v>1.9</v>
      </c>
      <c r="EX45" s="509">
        <v>85</v>
      </c>
      <c r="EY45" s="510">
        <v>2</v>
      </c>
    </row>
    <row r="46" spans="1:155">
      <c r="A46" s="294" t="s">
        <v>337</v>
      </c>
      <c r="B46" s="35">
        <v>48</v>
      </c>
      <c r="C46" s="36">
        <v>1.6</v>
      </c>
      <c r="D46" s="35">
        <v>54</v>
      </c>
      <c r="E46" s="36">
        <v>1.8</v>
      </c>
      <c r="F46" s="35">
        <v>46</v>
      </c>
      <c r="G46" s="36">
        <v>1.6</v>
      </c>
      <c r="H46" s="35">
        <v>38</v>
      </c>
      <c r="I46" s="36">
        <v>1.3</v>
      </c>
      <c r="J46" s="35">
        <v>37</v>
      </c>
      <c r="K46" s="36">
        <v>1.3</v>
      </c>
      <c r="L46" s="35">
        <v>38</v>
      </c>
      <c r="M46" s="36">
        <v>1.3</v>
      </c>
      <c r="N46" s="35">
        <v>37</v>
      </c>
      <c r="O46" s="36">
        <v>1.3</v>
      </c>
      <c r="P46" s="35">
        <v>36</v>
      </c>
      <c r="Q46" s="36">
        <v>1.2</v>
      </c>
      <c r="R46" s="35">
        <v>37</v>
      </c>
      <c r="S46" s="36">
        <v>1.3</v>
      </c>
      <c r="T46" s="35">
        <v>37</v>
      </c>
      <c r="U46" s="36">
        <v>1.3</v>
      </c>
      <c r="V46" s="35">
        <v>38</v>
      </c>
      <c r="W46" s="36">
        <v>1.3</v>
      </c>
      <c r="X46" s="35">
        <v>37</v>
      </c>
      <c r="Y46" s="36">
        <v>1.3</v>
      </c>
      <c r="Z46" s="35">
        <v>45</v>
      </c>
      <c r="AA46" s="36">
        <v>1.5</v>
      </c>
      <c r="AB46" s="35">
        <v>42</v>
      </c>
      <c r="AC46" s="36">
        <v>1.4</v>
      </c>
      <c r="AD46" s="35">
        <v>41</v>
      </c>
      <c r="AE46" s="36">
        <v>1.4</v>
      </c>
      <c r="AF46" s="35">
        <v>37</v>
      </c>
      <c r="AG46" s="36">
        <v>1.3</v>
      </c>
      <c r="AH46" s="35">
        <v>37</v>
      </c>
      <c r="AI46" s="36">
        <v>1.3</v>
      </c>
      <c r="AJ46" s="35">
        <v>27</v>
      </c>
      <c r="AK46" s="36">
        <v>0.9</v>
      </c>
      <c r="AL46" s="35">
        <v>36</v>
      </c>
      <c r="AM46" s="36">
        <v>1.2</v>
      </c>
      <c r="AN46" s="35">
        <v>32</v>
      </c>
      <c r="AO46" s="36">
        <v>1.1000000000000001</v>
      </c>
      <c r="AP46" s="35">
        <v>29</v>
      </c>
      <c r="AQ46" s="36">
        <v>0.8</v>
      </c>
      <c r="AR46" s="35">
        <v>22</v>
      </c>
      <c r="AS46" s="36">
        <v>0.6</v>
      </c>
      <c r="AT46" s="298">
        <v>20</v>
      </c>
      <c r="AU46" s="299">
        <v>0.6</v>
      </c>
      <c r="AV46" s="298">
        <v>27</v>
      </c>
      <c r="AW46" s="299">
        <v>0.8</v>
      </c>
      <c r="AX46" s="298">
        <v>28</v>
      </c>
      <c r="AY46" s="299">
        <v>0.8</v>
      </c>
      <c r="AZ46" s="298">
        <v>34</v>
      </c>
      <c r="BA46" s="299">
        <v>1</v>
      </c>
      <c r="BB46" s="35">
        <v>28</v>
      </c>
      <c r="BC46" s="36">
        <v>0.8</v>
      </c>
      <c r="BD46" s="298">
        <v>21</v>
      </c>
      <c r="BE46" s="299">
        <v>0.6</v>
      </c>
      <c r="BF46" s="319">
        <v>20</v>
      </c>
      <c r="BG46" s="320">
        <v>0.6</v>
      </c>
      <c r="BH46" s="319">
        <v>21</v>
      </c>
      <c r="BI46" s="320">
        <v>0.6</v>
      </c>
      <c r="BJ46" s="319">
        <v>18</v>
      </c>
      <c r="BK46" s="320">
        <v>0.5</v>
      </c>
      <c r="BL46" s="319">
        <v>13</v>
      </c>
      <c r="BM46" s="320">
        <v>0.4</v>
      </c>
      <c r="BN46" s="311">
        <v>14</v>
      </c>
      <c r="BO46" s="312">
        <v>0.4</v>
      </c>
      <c r="BP46" s="336">
        <v>14</v>
      </c>
      <c r="BQ46" s="337">
        <v>0.4</v>
      </c>
      <c r="BR46" s="319">
        <v>12</v>
      </c>
      <c r="BS46" s="320">
        <v>0.3</v>
      </c>
      <c r="BT46" s="319">
        <v>9</v>
      </c>
      <c r="BU46" s="320">
        <v>0.3</v>
      </c>
      <c r="BV46" s="319">
        <v>13</v>
      </c>
      <c r="BW46" s="320">
        <v>0.4</v>
      </c>
      <c r="BX46" s="348">
        <v>15</v>
      </c>
      <c r="BY46" s="349">
        <v>0.4</v>
      </c>
      <c r="BZ46" s="360">
        <v>25</v>
      </c>
      <c r="CA46" s="361">
        <v>0.7</v>
      </c>
      <c r="CB46" s="336">
        <v>30</v>
      </c>
      <c r="CC46" s="337">
        <v>0.8</v>
      </c>
      <c r="CD46" s="336">
        <v>25</v>
      </c>
      <c r="CE46" s="337">
        <v>0.7</v>
      </c>
      <c r="CF46" s="336">
        <v>25</v>
      </c>
      <c r="CG46" s="337">
        <v>0.7</v>
      </c>
      <c r="CH46" s="336">
        <v>25</v>
      </c>
      <c r="CI46" s="337">
        <v>0.7</v>
      </c>
      <c r="CJ46" s="336">
        <v>25</v>
      </c>
      <c r="CK46" s="337">
        <v>0.7</v>
      </c>
      <c r="CL46" s="336">
        <v>20</v>
      </c>
      <c r="CM46" s="337">
        <v>0.6</v>
      </c>
      <c r="CN46" s="336">
        <v>20</v>
      </c>
      <c r="CO46" s="337">
        <v>0.6</v>
      </c>
      <c r="CP46" s="336">
        <v>20</v>
      </c>
      <c r="CQ46" s="337">
        <v>0.6</v>
      </c>
      <c r="CR46" s="336">
        <v>25</v>
      </c>
      <c r="CS46" s="337">
        <v>0.7</v>
      </c>
      <c r="CT46" s="336">
        <v>25</v>
      </c>
      <c r="CU46" s="337">
        <v>0.8</v>
      </c>
      <c r="CV46" s="336">
        <v>30</v>
      </c>
      <c r="CW46" s="337">
        <v>0.8</v>
      </c>
      <c r="CX46" s="390">
        <v>25</v>
      </c>
      <c r="CY46" s="391">
        <v>0.8</v>
      </c>
      <c r="CZ46">
        <v>25</v>
      </c>
      <c r="DA46" s="400">
        <v>0.6</v>
      </c>
      <c r="DB46" s="399">
        <v>30</v>
      </c>
      <c r="DC46" s="400">
        <v>0.8</v>
      </c>
      <c r="DD46" s="402">
        <v>25</v>
      </c>
      <c r="DE46" s="400">
        <v>0.6</v>
      </c>
      <c r="DF46" s="403">
        <v>20</v>
      </c>
      <c r="DG46" s="404">
        <v>0.6</v>
      </c>
      <c r="DH46" s="403">
        <v>20</v>
      </c>
      <c r="DI46" s="404">
        <v>0.5</v>
      </c>
      <c r="DJ46" s="390">
        <v>20</v>
      </c>
      <c r="DK46" s="391">
        <v>0.6</v>
      </c>
      <c r="DL46" s="390">
        <v>20</v>
      </c>
      <c r="DM46" s="391">
        <v>0.6</v>
      </c>
      <c r="DN46" s="390">
        <v>25</v>
      </c>
      <c r="DO46" s="391">
        <v>0.7</v>
      </c>
      <c r="DP46" s="390">
        <v>20</v>
      </c>
      <c r="DQ46" s="391">
        <v>0.5</v>
      </c>
      <c r="DR46" s="390">
        <v>20</v>
      </c>
      <c r="DS46" s="391">
        <v>0.6</v>
      </c>
      <c r="DT46" s="390">
        <v>20</v>
      </c>
      <c r="DU46" s="391">
        <v>0.6</v>
      </c>
      <c r="DV46" s="390">
        <v>25</v>
      </c>
      <c r="DW46" s="391">
        <v>0.6</v>
      </c>
      <c r="DX46" s="390">
        <v>30</v>
      </c>
      <c r="DY46" s="391">
        <v>0.9</v>
      </c>
      <c r="DZ46" s="390">
        <v>35</v>
      </c>
      <c r="EA46" s="391">
        <v>0.9</v>
      </c>
      <c r="EB46" s="390">
        <v>35</v>
      </c>
      <c r="EC46" s="391">
        <v>0.9</v>
      </c>
      <c r="ED46" s="430">
        <v>35</v>
      </c>
      <c r="EE46" s="431">
        <v>0.9</v>
      </c>
      <c r="EF46" s="430">
        <v>35</v>
      </c>
      <c r="EG46" s="431">
        <v>0.9</v>
      </c>
      <c r="EH46" s="390">
        <v>35</v>
      </c>
      <c r="EI46" s="391">
        <v>0.9</v>
      </c>
      <c r="EJ46" s="444">
        <v>45</v>
      </c>
      <c r="EK46" s="445">
        <v>1.3</v>
      </c>
      <c r="EL46" s="450">
        <v>45</v>
      </c>
      <c r="EM46" s="451">
        <v>1.3</v>
      </c>
      <c r="EN46" s="457">
        <v>40</v>
      </c>
      <c r="EO46" s="458">
        <v>1.1000000000000001</v>
      </c>
      <c r="EP46" s="457">
        <v>40</v>
      </c>
      <c r="EQ46" s="458">
        <v>1.1000000000000001</v>
      </c>
      <c r="ER46" s="464">
        <v>40</v>
      </c>
      <c r="ES46" s="465">
        <v>1.2</v>
      </c>
      <c r="ET46" s="464">
        <v>45</v>
      </c>
      <c r="EU46" s="465">
        <v>1.2</v>
      </c>
      <c r="EV46" s="496">
        <v>45</v>
      </c>
      <c r="EW46" s="497">
        <v>1.2</v>
      </c>
      <c r="EX46" s="509">
        <v>40</v>
      </c>
      <c r="EY46" s="510">
        <v>1.1000000000000001</v>
      </c>
    </row>
    <row r="47" spans="1:155" ht="13">
      <c r="A47" s="294"/>
      <c r="B47" s="35"/>
      <c r="C47" s="36"/>
      <c r="D47" s="35"/>
      <c r="E47" s="36"/>
      <c r="F47" s="35"/>
      <c r="G47" s="36"/>
      <c r="H47" s="35"/>
      <c r="I47" s="36"/>
      <c r="J47" s="35"/>
      <c r="K47" s="36"/>
      <c r="L47" s="35"/>
      <c r="M47" s="36"/>
      <c r="N47" s="35"/>
      <c r="O47" s="36"/>
      <c r="P47" s="35"/>
      <c r="Q47" s="36"/>
      <c r="R47" s="35"/>
      <c r="S47" s="36"/>
      <c r="T47" s="35"/>
      <c r="U47" s="36"/>
      <c r="AF47" s="35"/>
      <c r="AG47" s="36"/>
      <c r="AH47" s="35"/>
      <c r="AI47" s="36"/>
      <c r="BZ47" s="364"/>
      <c r="CA47" s="365"/>
      <c r="CB47" s="111"/>
      <c r="CC47" s="112"/>
      <c r="CD47" s="111"/>
      <c r="CE47" s="112"/>
      <c r="CF47" s="111"/>
      <c r="CG47" s="112"/>
      <c r="CJ47" s="111"/>
      <c r="CK47" s="112"/>
      <c r="CP47" s="383"/>
      <c r="CQ47" s="383"/>
      <c r="DD47" s="402"/>
      <c r="DE47" s="402"/>
      <c r="DL47" s="412"/>
      <c r="DM47" s="412"/>
    </row>
    <row r="48" spans="1:155" ht="13">
      <c r="A48" s="108" t="s">
        <v>342</v>
      </c>
      <c r="B48" s="35"/>
      <c r="C48" s="36"/>
      <c r="D48" s="35"/>
      <c r="E48" s="36"/>
      <c r="F48" s="35"/>
      <c r="G48" s="36"/>
      <c r="H48" s="35"/>
      <c r="I48" s="36"/>
      <c r="J48" s="35"/>
      <c r="K48" s="36"/>
      <c r="L48" s="35"/>
      <c r="M48" s="36"/>
      <c r="N48" s="35"/>
      <c r="O48" s="36"/>
      <c r="P48" s="35"/>
      <c r="Q48" s="36"/>
      <c r="R48" s="35"/>
      <c r="S48" s="36"/>
      <c r="T48" s="35"/>
      <c r="U48" s="36"/>
      <c r="CP48" s="383"/>
      <c r="CQ48" s="383"/>
      <c r="DD48" s="402"/>
      <c r="DE48" s="402"/>
      <c r="DL48" s="412"/>
      <c r="DM48" s="412"/>
    </row>
    <row r="49" spans="1:155">
      <c r="A49" s="20" t="s">
        <v>9</v>
      </c>
      <c r="B49" s="35">
        <v>1515843</v>
      </c>
      <c r="C49" s="36">
        <v>3.8</v>
      </c>
      <c r="D49" s="35">
        <v>1547585</v>
      </c>
      <c r="E49" s="36">
        <v>3.9</v>
      </c>
      <c r="F49" s="35">
        <v>1519233</v>
      </c>
      <c r="G49" s="36">
        <v>3.8</v>
      </c>
      <c r="H49" s="35">
        <v>1474428</v>
      </c>
      <c r="I49" s="36">
        <v>3.7</v>
      </c>
      <c r="J49" s="35">
        <v>1432607</v>
      </c>
      <c r="K49" s="36">
        <v>3.6</v>
      </c>
      <c r="L49" s="35">
        <v>1378001</v>
      </c>
      <c r="M49" s="36">
        <v>3.5</v>
      </c>
      <c r="N49" s="35">
        <v>1356008</v>
      </c>
      <c r="O49" s="36">
        <v>3.4</v>
      </c>
      <c r="P49" s="35">
        <v>1326395</v>
      </c>
      <c r="Q49" s="36">
        <v>3.3</v>
      </c>
      <c r="R49" s="35">
        <v>1262739</v>
      </c>
      <c r="S49" s="36">
        <v>3.2</v>
      </c>
      <c r="T49" s="35">
        <v>1208632</v>
      </c>
      <c r="U49" s="36">
        <v>3</v>
      </c>
      <c r="V49" s="35">
        <v>1164085</v>
      </c>
      <c r="W49" s="36">
        <v>2.9</v>
      </c>
      <c r="X49" s="35">
        <v>1143413</v>
      </c>
      <c r="Y49" s="36">
        <v>2.9</v>
      </c>
      <c r="Z49" s="35">
        <v>1183083</v>
      </c>
      <c r="AA49" s="36">
        <v>3</v>
      </c>
      <c r="AB49" s="35">
        <v>1184157</v>
      </c>
      <c r="AC49" s="36">
        <v>3</v>
      </c>
      <c r="AD49" s="35">
        <v>1138573</v>
      </c>
      <c r="AE49" s="36">
        <v>2.9</v>
      </c>
      <c r="AF49" s="35">
        <v>1086293</v>
      </c>
      <c r="AG49" s="36">
        <v>2.7</v>
      </c>
      <c r="AH49" s="35">
        <v>1035254</v>
      </c>
      <c r="AI49" s="36">
        <v>2.6</v>
      </c>
      <c r="AJ49" s="35">
        <v>967398</v>
      </c>
      <c r="AK49" s="36">
        <v>2.4</v>
      </c>
      <c r="AL49" s="35">
        <v>943207</v>
      </c>
      <c r="AM49" s="36">
        <v>2.4</v>
      </c>
      <c r="AN49" s="35">
        <v>907891</v>
      </c>
      <c r="AO49" s="36">
        <v>2.2999999999999998</v>
      </c>
      <c r="AP49" s="35">
        <v>870863</v>
      </c>
      <c r="AQ49" s="36">
        <v>2.2000000000000002</v>
      </c>
      <c r="AR49" s="35">
        <v>836373</v>
      </c>
      <c r="AS49" s="36">
        <v>2.1</v>
      </c>
      <c r="AT49" s="35">
        <v>798066</v>
      </c>
      <c r="AU49" s="36">
        <v>2</v>
      </c>
      <c r="AV49" s="35">
        <v>774816</v>
      </c>
      <c r="AW49" s="36">
        <v>1.9</v>
      </c>
      <c r="AX49" s="35">
        <v>803357</v>
      </c>
      <c r="AY49" s="36">
        <v>2</v>
      </c>
      <c r="AZ49" s="35">
        <v>810607</v>
      </c>
      <c r="BA49" s="36">
        <v>2</v>
      </c>
      <c r="BB49" s="35">
        <v>780964</v>
      </c>
      <c r="BC49" s="36">
        <v>2</v>
      </c>
      <c r="BD49" s="35">
        <v>751795</v>
      </c>
      <c r="BE49" s="36">
        <v>1.9</v>
      </c>
      <c r="BF49" s="311">
        <v>719153</v>
      </c>
      <c r="BG49" s="312">
        <v>1.8</v>
      </c>
      <c r="BH49" s="327">
        <v>691481</v>
      </c>
      <c r="BI49" s="328">
        <v>1.7</v>
      </c>
      <c r="BJ49" s="311">
        <v>680961</v>
      </c>
      <c r="BK49" s="312">
        <v>1.7</v>
      </c>
      <c r="BL49" s="311">
        <v>665850</v>
      </c>
      <c r="BM49" s="312">
        <v>1.7</v>
      </c>
      <c r="BN49" s="311">
        <v>644308</v>
      </c>
      <c r="BO49" s="312">
        <v>1.6</v>
      </c>
      <c r="BP49" s="327">
        <v>624374</v>
      </c>
      <c r="BQ49" s="328">
        <v>1.6</v>
      </c>
      <c r="BR49" s="311">
        <v>603300</v>
      </c>
      <c r="BS49" s="312">
        <v>1.5</v>
      </c>
      <c r="BT49" s="311">
        <v>591892</v>
      </c>
      <c r="BU49" s="312">
        <v>1.5</v>
      </c>
      <c r="BV49" s="311">
        <v>617300</v>
      </c>
      <c r="BW49" s="312">
        <v>1.5</v>
      </c>
      <c r="BX49" s="348">
        <v>621487</v>
      </c>
      <c r="BY49" s="349">
        <v>1.6</v>
      </c>
      <c r="BZ49" s="348">
        <v>745470</v>
      </c>
      <c r="CA49" s="349">
        <v>1.9</v>
      </c>
      <c r="CB49" s="327">
        <v>732835</v>
      </c>
      <c r="CC49" s="328">
        <v>1.8</v>
      </c>
      <c r="CD49" s="336">
        <v>719945</v>
      </c>
      <c r="CE49" s="337">
        <v>1.8</v>
      </c>
      <c r="CF49" s="327">
        <v>706385</v>
      </c>
      <c r="CG49" s="328">
        <v>1.8</v>
      </c>
      <c r="CH49" s="327">
        <v>720635</v>
      </c>
      <c r="CI49" s="328">
        <v>1.8</v>
      </c>
      <c r="CJ49" s="327">
        <v>726790</v>
      </c>
      <c r="CK49" s="328">
        <v>1.8</v>
      </c>
      <c r="CL49" s="327">
        <v>718910</v>
      </c>
      <c r="CM49" s="328">
        <v>1.8</v>
      </c>
      <c r="CN49" s="327">
        <v>733635</v>
      </c>
      <c r="CO49" s="328">
        <v>1.8</v>
      </c>
      <c r="CP49" s="327">
        <v>726290</v>
      </c>
      <c r="CQ49" s="328">
        <v>1.8</v>
      </c>
      <c r="CR49" s="327">
        <v>721190</v>
      </c>
      <c r="CS49" s="328">
        <v>1.8</v>
      </c>
      <c r="CT49" s="327">
        <v>741755</v>
      </c>
      <c r="CU49" s="328">
        <v>1.9</v>
      </c>
      <c r="CV49" s="327">
        <v>770955</v>
      </c>
      <c r="CW49" s="328">
        <v>1.9</v>
      </c>
      <c r="CX49" s="327">
        <v>789470</v>
      </c>
      <c r="CY49" s="328">
        <v>2</v>
      </c>
      <c r="CZ49" s="327">
        <v>796110</v>
      </c>
      <c r="DA49" s="328">
        <v>2</v>
      </c>
      <c r="DB49" s="327">
        <v>786620</v>
      </c>
      <c r="DC49" s="328">
        <v>2</v>
      </c>
      <c r="DD49" s="390">
        <v>779185</v>
      </c>
      <c r="DE49" s="391">
        <v>1.9</v>
      </c>
      <c r="DF49" s="390">
        <v>773435</v>
      </c>
      <c r="DG49" s="391">
        <v>1.9</v>
      </c>
      <c r="DH49" s="390">
        <v>775705</v>
      </c>
      <c r="DI49" s="391">
        <v>1.9</v>
      </c>
      <c r="DJ49" s="390">
        <v>765760</v>
      </c>
      <c r="DK49" s="391">
        <v>1.9</v>
      </c>
      <c r="DL49" s="390">
        <v>760300</v>
      </c>
      <c r="DM49" s="391">
        <v>1.9</v>
      </c>
      <c r="DN49" s="390">
        <v>761095</v>
      </c>
      <c r="DO49" s="391">
        <v>1.9</v>
      </c>
      <c r="DP49" s="390">
        <v>769785</v>
      </c>
      <c r="DQ49" s="391">
        <v>1.9</v>
      </c>
      <c r="DR49" s="390">
        <v>797525</v>
      </c>
      <c r="DS49" s="391">
        <v>2</v>
      </c>
      <c r="DT49" s="390">
        <v>841210</v>
      </c>
      <c r="DU49">
        <v>2.1</v>
      </c>
      <c r="DV49" s="390">
        <v>861135</v>
      </c>
      <c r="DW49" s="391">
        <v>2.1</v>
      </c>
      <c r="DX49" s="390">
        <v>896295</v>
      </c>
      <c r="DY49" s="391">
        <v>2.2000000000000002</v>
      </c>
      <c r="DZ49" s="390">
        <v>875805</v>
      </c>
      <c r="EA49" s="391">
        <v>2.2000000000000002</v>
      </c>
      <c r="EB49" s="390">
        <v>872040</v>
      </c>
      <c r="EC49" s="391">
        <v>2.2000000000000002</v>
      </c>
      <c r="ED49" s="390">
        <v>875695</v>
      </c>
      <c r="EE49" s="391">
        <v>2.2000000000000002</v>
      </c>
      <c r="EF49" s="390">
        <v>890060</v>
      </c>
      <c r="EG49" s="391">
        <v>1.9</v>
      </c>
      <c r="EH49" s="390">
        <v>902765</v>
      </c>
      <c r="EI49" s="391">
        <v>2.2000000000000002</v>
      </c>
      <c r="EJ49" s="390">
        <v>919075</v>
      </c>
      <c r="EK49" s="391">
        <v>2.2999999999999998</v>
      </c>
      <c r="EL49" s="390">
        <v>934990</v>
      </c>
      <c r="EM49" s="391">
        <v>2.2999999999999998</v>
      </c>
      <c r="EN49" s="390">
        <v>956745</v>
      </c>
      <c r="EO49" s="391">
        <v>2.4</v>
      </c>
      <c r="EP49" s="58">
        <v>979600</v>
      </c>
      <c r="EQ49" s="459">
        <v>2.4</v>
      </c>
      <c r="ER49" s="58">
        <v>1039010</v>
      </c>
      <c r="ES49" s="462">
        <v>2.6</v>
      </c>
      <c r="ET49" s="58">
        <v>1071190</v>
      </c>
      <c r="EU49" s="463">
        <v>2.7</v>
      </c>
      <c r="EV49" s="58">
        <v>1085265</v>
      </c>
      <c r="EW49" s="492">
        <v>2.7</v>
      </c>
      <c r="EX49" s="58">
        <v>1091725</v>
      </c>
      <c r="EY49" s="57">
        <v>2.7</v>
      </c>
    </row>
    <row r="50" spans="1:155">
      <c r="A50" s="20" t="s">
        <v>8</v>
      </c>
      <c r="B50" s="35">
        <v>1581838</v>
      </c>
      <c r="C50" s="36">
        <v>3.9</v>
      </c>
      <c r="D50" s="35">
        <v>1613789</v>
      </c>
      <c r="E50" s="36">
        <v>3.9</v>
      </c>
      <c r="F50" s="35">
        <v>1584468</v>
      </c>
      <c r="G50" s="36">
        <v>3.9</v>
      </c>
      <c r="H50" s="35">
        <v>1538576</v>
      </c>
      <c r="I50" s="36">
        <v>3.8</v>
      </c>
      <c r="J50" s="35">
        <v>1495758</v>
      </c>
      <c r="K50" s="36">
        <v>3.7</v>
      </c>
      <c r="L50" s="35">
        <v>1439782</v>
      </c>
      <c r="M50" s="36">
        <v>3.5</v>
      </c>
      <c r="N50" s="35">
        <v>1418674</v>
      </c>
      <c r="O50" s="36">
        <v>3.5</v>
      </c>
      <c r="P50" s="35">
        <v>1389688</v>
      </c>
      <c r="Q50" s="36">
        <v>3.4</v>
      </c>
      <c r="R50" s="35">
        <v>1324725</v>
      </c>
      <c r="S50" s="36">
        <v>3.2</v>
      </c>
      <c r="T50" s="35">
        <v>1268751</v>
      </c>
      <c r="U50" s="36">
        <v>3.1</v>
      </c>
      <c r="V50" s="35">
        <v>1222890</v>
      </c>
      <c r="W50" s="36">
        <v>3</v>
      </c>
      <c r="X50" s="35">
        <v>1201512</v>
      </c>
      <c r="Y50" s="36">
        <v>2.9</v>
      </c>
      <c r="Z50" s="35">
        <v>1242912</v>
      </c>
      <c r="AA50" s="36">
        <v>3</v>
      </c>
      <c r="AB50" s="35">
        <v>1243434</v>
      </c>
      <c r="AC50" s="36">
        <v>3</v>
      </c>
      <c r="AD50" s="35">
        <v>1196269</v>
      </c>
      <c r="AE50" s="36">
        <v>2.9</v>
      </c>
      <c r="AF50" s="35">
        <v>1142340</v>
      </c>
      <c r="AG50" s="36">
        <v>2.8</v>
      </c>
      <c r="AH50" s="35">
        <v>1089976</v>
      </c>
      <c r="AI50" s="36">
        <v>2.7</v>
      </c>
      <c r="AJ50" s="35">
        <v>1020290</v>
      </c>
      <c r="AK50" s="36">
        <v>2.5</v>
      </c>
      <c r="AL50" s="35">
        <v>995835</v>
      </c>
      <c r="AM50" s="36">
        <v>2.4</v>
      </c>
      <c r="AN50" s="35">
        <v>961149</v>
      </c>
      <c r="AO50" s="36">
        <v>2.2999999999999998</v>
      </c>
      <c r="AP50" s="35">
        <v>923240</v>
      </c>
      <c r="AQ50" s="36">
        <v>2.2999999999999998</v>
      </c>
      <c r="AR50" s="35">
        <v>887771</v>
      </c>
      <c r="AS50" s="36">
        <v>2.2000000000000002</v>
      </c>
      <c r="AT50" s="35">
        <v>848085</v>
      </c>
      <c r="AU50" s="36">
        <v>2.1</v>
      </c>
      <c r="AV50" s="35">
        <v>823880</v>
      </c>
      <c r="AW50" s="36">
        <v>2</v>
      </c>
      <c r="AX50" s="35">
        <v>852934</v>
      </c>
      <c r="AY50" s="36">
        <v>2.1</v>
      </c>
      <c r="AZ50" s="35">
        <v>858344</v>
      </c>
      <c r="BA50" s="36">
        <v>2.1</v>
      </c>
      <c r="BB50" s="35">
        <v>826849</v>
      </c>
      <c r="BC50" s="36">
        <v>2</v>
      </c>
      <c r="BD50" s="35">
        <v>795967</v>
      </c>
      <c r="BE50" s="36">
        <v>1.9</v>
      </c>
      <c r="BF50" s="311">
        <v>761962</v>
      </c>
      <c r="BG50" s="312">
        <v>1.9</v>
      </c>
      <c r="BH50" s="327">
        <v>733971</v>
      </c>
      <c r="BI50" s="328">
        <v>1.8</v>
      </c>
      <c r="BJ50" s="311">
        <v>723980</v>
      </c>
      <c r="BK50" s="312">
        <v>1.8</v>
      </c>
      <c r="BL50" s="311">
        <v>708613</v>
      </c>
      <c r="BM50" s="312">
        <v>1.7</v>
      </c>
      <c r="BN50" s="311">
        <v>685456</v>
      </c>
      <c r="BO50" s="312">
        <v>1.7</v>
      </c>
      <c r="BP50" s="327">
        <v>664130</v>
      </c>
      <c r="BQ50" s="328">
        <v>1.6</v>
      </c>
      <c r="BR50" s="311">
        <v>641989</v>
      </c>
      <c r="BS50" s="312">
        <v>1.6</v>
      </c>
      <c r="BT50" s="311">
        <v>630138</v>
      </c>
      <c r="BU50" s="312">
        <v>1.5</v>
      </c>
      <c r="BV50" s="311">
        <v>656620</v>
      </c>
      <c r="BW50" s="312">
        <v>1.6</v>
      </c>
      <c r="BX50" s="348">
        <v>660976</v>
      </c>
      <c r="BY50" s="349">
        <v>1.6</v>
      </c>
      <c r="BZ50" s="348">
        <v>784480</v>
      </c>
      <c r="CA50" s="349">
        <v>1.9</v>
      </c>
      <c r="CB50" s="327">
        <v>770330</v>
      </c>
      <c r="CC50" s="328">
        <v>1.9</v>
      </c>
      <c r="CD50" s="336">
        <v>756240</v>
      </c>
      <c r="CE50" s="337">
        <v>1.8</v>
      </c>
      <c r="CF50" s="327">
        <v>742065</v>
      </c>
      <c r="CG50" s="328">
        <v>1.8</v>
      </c>
      <c r="CH50" s="327">
        <v>756965</v>
      </c>
      <c r="CI50" s="328">
        <v>1.8</v>
      </c>
      <c r="CJ50" s="327">
        <v>762865</v>
      </c>
      <c r="CK50" s="328">
        <v>1.9</v>
      </c>
      <c r="CL50" s="327">
        <v>754085</v>
      </c>
      <c r="CM50" s="328">
        <v>1.8</v>
      </c>
      <c r="CN50" s="327">
        <v>767300</v>
      </c>
      <c r="CO50" s="328">
        <v>1.9</v>
      </c>
      <c r="CP50" s="327">
        <v>759050</v>
      </c>
      <c r="CQ50" s="328">
        <v>1.8</v>
      </c>
      <c r="CR50" s="327">
        <v>753185</v>
      </c>
      <c r="CS50" s="328">
        <v>1.8</v>
      </c>
      <c r="CT50" s="327">
        <v>774200</v>
      </c>
      <c r="CU50" s="328">
        <v>1.9</v>
      </c>
      <c r="CV50" s="327">
        <v>803580</v>
      </c>
      <c r="CW50" s="328">
        <v>1.9</v>
      </c>
      <c r="CX50" s="327">
        <v>821720</v>
      </c>
      <c r="CY50" s="328">
        <v>2</v>
      </c>
      <c r="CZ50" s="327">
        <v>827525</v>
      </c>
      <c r="DA50" s="328">
        <v>2</v>
      </c>
      <c r="DB50" s="327">
        <v>817085</v>
      </c>
      <c r="DC50" s="328">
        <v>2</v>
      </c>
      <c r="DD50" s="390">
        <v>808990</v>
      </c>
      <c r="DE50" s="391">
        <v>2</v>
      </c>
      <c r="DF50" s="390">
        <v>803770</v>
      </c>
      <c r="DG50" s="391">
        <v>1.9</v>
      </c>
      <c r="DH50" s="390">
        <v>806495</v>
      </c>
      <c r="DI50" s="391">
        <v>1.9</v>
      </c>
      <c r="DJ50" s="390">
        <v>795470</v>
      </c>
      <c r="DK50" s="391">
        <v>1.9</v>
      </c>
      <c r="DL50" s="390">
        <v>789285</v>
      </c>
      <c r="DM50" s="391">
        <v>1.9</v>
      </c>
      <c r="DN50" s="390">
        <v>789305</v>
      </c>
      <c r="DO50" s="391">
        <v>1.9</v>
      </c>
      <c r="DP50" s="390">
        <v>798350</v>
      </c>
      <c r="DQ50" s="391">
        <v>1.9</v>
      </c>
      <c r="DR50" s="390">
        <v>826545</v>
      </c>
      <c r="DS50" s="391">
        <v>2</v>
      </c>
      <c r="DT50" s="390">
        <v>870765</v>
      </c>
      <c r="DU50">
        <v>2.1</v>
      </c>
      <c r="DV50" s="390">
        <v>890525</v>
      </c>
      <c r="DW50" s="391">
        <v>2.1</v>
      </c>
      <c r="DX50" s="390">
        <v>925450</v>
      </c>
      <c r="DY50" s="391">
        <v>2.2000000000000002</v>
      </c>
      <c r="DZ50" s="390">
        <v>904310</v>
      </c>
      <c r="EA50" s="391">
        <v>2.2000000000000002</v>
      </c>
      <c r="EB50" s="390">
        <v>899955</v>
      </c>
      <c r="EC50" s="391">
        <v>2.2000000000000002</v>
      </c>
      <c r="ED50" s="390">
        <v>903955</v>
      </c>
      <c r="EE50" s="391">
        <v>2.2000000000000002</v>
      </c>
      <c r="EF50" s="390">
        <v>919000</v>
      </c>
      <c r="EG50" s="391">
        <v>1.9</v>
      </c>
      <c r="EH50" s="390">
        <v>931050</v>
      </c>
      <c r="EI50" s="391">
        <v>2.2000000000000002</v>
      </c>
      <c r="EJ50" s="390">
        <v>948110</v>
      </c>
      <c r="EK50" s="391">
        <v>2.2999999999999998</v>
      </c>
      <c r="EL50" s="390">
        <v>962735</v>
      </c>
      <c r="EM50" s="391">
        <v>2.2999999999999998</v>
      </c>
      <c r="EN50" s="390">
        <v>985510</v>
      </c>
      <c r="EO50" s="391">
        <v>2.4</v>
      </c>
      <c r="EP50" s="58">
        <v>1009065</v>
      </c>
      <c r="EQ50" s="459">
        <v>2.4</v>
      </c>
      <c r="ER50" s="58">
        <v>1068630</v>
      </c>
      <c r="ES50" s="462">
        <v>2.6</v>
      </c>
      <c r="ET50" s="58">
        <v>1100990</v>
      </c>
      <c r="EU50" s="463">
        <v>2.7</v>
      </c>
      <c r="EV50" s="58">
        <v>1115050</v>
      </c>
      <c r="EW50" s="492">
        <v>2.7</v>
      </c>
      <c r="EX50" s="58">
        <v>1120935</v>
      </c>
      <c r="EY50" s="57">
        <v>2.7</v>
      </c>
    </row>
    <row r="51" spans="1:155">
      <c r="A51" s="12" t="s">
        <v>28</v>
      </c>
      <c r="B51" s="35">
        <v>137436</v>
      </c>
      <c r="C51" s="36">
        <v>2.5</v>
      </c>
      <c r="D51" s="35">
        <v>141531</v>
      </c>
      <c r="E51" s="36">
        <v>2.6</v>
      </c>
      <c r="F51" s="35">
        <v>138029</v>
      </c>
      <c r="G51" s="36">
        <v>2.5</v>
      </c>
      <c r="H51" s="35">
        <v>132082</v>
      </c>
      <c r="I51" s="36">
        <v>2.4</v>
      </c>
      <c r="J51" s="35">
        <v>126806</v>
      </c>
      <c r="K51" s="36">
        <v>2.2999999999999998</v>
      </c>
      <c r="L51" s="35">
        <v>119382</v>
      </c>
      <c r="M51" s="36">
        <v>2.2000000000000002</v>
      </c>
      <c r="N51" s="35">
        <v>116318</v>
      </c>
      <c r="O51" s="36">
        <v>2.1</v>
      </c>
      <c r="P51" s="35">
        <v>113361</v>
      </c>
      <c r="Q51" s="36">
        <v>2.1</v>
      </c>
      <c r="R51" s="35">
        <v>108277</v>
      </c>
      <c r="S51" s="36">
        <v>2</v>
      </c>
      <c r="T51" s="35">
        <v>104385</v>
      </c>
      <c r="U51" s="36">
        <v>1.9</v>
      </c>
      <c r="V51" s="35">
        <v>100919</v>
      </c>
      <c r="W51" s="36">
        <v>1.8</v>
      </c>
      <c r="X51" s="35">
        <v>98453</v>
      </c>
      <c r="Y51" s="36">
        <v>1.8</v>
      </c>
      <c r="Z51" s="35">
        <v>101709</v>
      </c>
      <c r="AA51" s="36">
        <v>1.8</v>
      </c>
      <c r="AB51" s="35">
        <v>102151</v>
      </c>
      <c r="AC51" s="36">
        <v>1.9</v>
      </c>
      <c r="AD51" s="35">
        <v>97249</v>
      </c>
      <c r="AE51" s="36">
        <v>1.8</v>
      </c>
      <c r="AF51" s="35">
        <v>91258</v>
      </c>
      <c r="AG51" s="36">
        <v>1.7</v>
      </c>
      <c r="AH51" s="35">
        <v>86239</v>
      </c>
      <c r="AI51" s="36">
        <v>1.6</v>
      </c>
      <c r="AJ51" s="35">
        <v>79268</v>
      </c>
      <c r="AK51" s="36">
        <v>1.4</v>
      </c>
      <c r="AL51" s="35">
        <v>76612</v>
      </c>
      <c r="AM51" s="36">
        <v>1.4</v>
      </c>
      <c r="AN51" s="35">
        <v>73563</v>
      </c>
      <c r="AO51" s="36">
        <v>1.3</v>
      </c>
      <c r="AP51" s="35">
        <v>70929</v>
      </c>
      <c r="AQ51" s="36">
        <v>1.3</v>
      </c>
      <c r="AR51" s="35">
        <v>68884</v>
      </c>
      <c r="AS51" s="36">
        <v>1.2</v>
      </c>
      <c r="AT51" s="35">
        <v>66566</v>
      </c>
      <c r="AU51" s="36">
        <v>1.2</v>
      </c>
      <c r="AV51" s="35">
        <v>65087</v>
      </c>
      <c r="AW51" s="36">
        <v>1.2</v>
      </c>
      <c r="AX51" s="35">
        <v>68099</v>
      </c>
      <c r="AY51" s="36">
        <v>1.2</v>
      </c>
      <c r="AZ51" s="35">
        <v>69349</v>
      </c>
      <c r="BA51" s="36">
        <v>1.3</v>
      </c>
      <c r="BB51" s="35">
        <v>66668</v>
      </c>
      <c r="BC51" s="36">
        <v>1.2</v>
      </c>
      <c r="BD51" s="35">
        <v>63441</v>
      </c>
      <c r="BE51" s="36">
        <v>1.2</v>
      </c>
      <c r="BF51" s="311">
        <v>60074</v>
      </c>
      <c r="BG51" s="312">
        <v>1.1000000000000001</v>
      </c>
      <c r="BH51" s="327">
        <v>57221</v>
      </c>
      <c r="BI51" s="328">
        <v>1</v>
      </c>
      <c r="BJ51" s="311">
        <v>56146</v>
      </c>
      <c r="BK51" s="312">
        <v>1</v>
      </c>
      <c r="BL51" s="311">
        <v>55131</v>
      </c>
      <c r="BM51" s="312">
        <v>1</v>
      </c>
      <c r="BN51" s="311">
        <v>54374</v>
      </c>
      <c r="BO51" s="312">
        <v>1</v>
      </c>
      <c r="BP51" s="327">
        <v>53204</v>
      </c>
      <c r="BQ51" s="328">
        <v>1</v>
      </c>
      <c r="BR51" s="311">
        <v>51779</v>
      </c>
      <c r="BS51" s="312">
        <v>0.9</v>
      </c>
      <c r="BT51" s="311">
        <v>51088</v>
      </c>
      <c r="BU51" s="312">
        <v>0.9</v>
      </c>
      <c r="BV51" s="311">
        <v>53540</v>
      </c>
      <c r="BW51" s="312">
        <v>1</v>
      </c>
      <c r="BX51" s="348">
        <v>54221</v>
      </c>
      <c r="BY51" s="349">
        <v>1</v>
      </c>
      <c r="BZ51" s="348">
        <v>60830</v>
      </c>
      <c r="CA51" s="349">
        <v>1.1000000000000001</v>
      </c>
      <c r="CB51" s="327">
        <v>59440</v>
      </c>
      <c r="CC51" s="328">
        <v>1.1000000000000001</v>
      </c>
      <c r="CD51" s="336">
        <v>58090</v>
      </c>
      <c r="CE51" s="337">
        <v>1</v>
      </c>
      <c r="CF51" s="327">
        <v>56365</v>
      </c>
      <c r="CG51" s="328">
        <v>1</v>
      </c>
      <c r="CH51" s="327">
        <v>58145</v>
      </c>
      <c r="CI51" s="328">
        <v>1.1000000000000001</v>
      </c>
      <c r="CJ51" s="327">
        <v>59050</v>
      </c>
      <c r="CK51" s="328">
        <v>1.1000000000000001</v>
      </c>
      <c r="CL51" s="327">
        <v>59230</v>
      </c>
      <c r="CM51" s="328">
        <v>1.1000000000000001</v>
      </c>
      <c r="CN51" s="327">
        <v>60080</v>
      </c>
      <c r="CO51" s="328">
        <v>1.1000000000000001</v>
      </c>
      <c r="CP51" s="327">
        <v>59785</v>
      </c>
      <c r="CQ51" s="328">
        <v>1.1000000000000001</v>
      </c>
      <c r="CR51" s="327">
        <v>59395</v>
      </c>
      <c r="CS51" s="328">
        <v>1.1000000000000001</v>
      </c>
      <c r="CT51" s="327">
        <v>61170</v>
      </c>
      <c r="CU51" s="328">
        <v>1.1000000000000001</v>
      </c>
      <c r="CV51" s="327">
        <v>63905</v>
      </c>
      <c r="CW51" s="328">
        <v>1.1000000000000001</v>
      </c>
      <c r="CX51" s="327">
        <v>65635</v>
      </c>
      <c r="CY51" s="328">
        <v>1.2</v>
      </c>
      <c r="CZ51" s="327">
        <v>65835</v>
      </c>
      <c r="DA51" s="328">
        <v>1.2</v>
      </c>
      <c r="DB51" s="327">
        <v>64985</v>
      </c>
      <c r="DC51" s="328">
        <v>1.2</v>
      </c>
      <c r="DD51" s="390">
        <v>64235</v>
      </c>
      <c r="DE51" s="391">
        <v>1.1000000000000001</v>
      </c>
      <c r="DF51" s="390">
        <v>64390</v>
      </c>
      <c r="DG51" s="391">
        <v>1.2</v>
      </c>
      <c r="DH51" s="390">
        <v>64745</v>
      </c>
      <c r="DI51" s="391">
        <v>1.2</v>
      </c>
      <c r="DJ51" s="390">
        <v>64340</v>
      </c>
      <c r="DK51" s="391">
        <v>1.2</v>
      </c>
      <c r="DL51" s="390">
        <v>64925</v>
      </c>
      <c r="DM51" s="391">
        <v>1.2</v>
      </c>
      <c r="DN51" s="390">
        <v>65355</v>
      </c>
      <c r="DO51" s="391">
        <v>1.2</v>
      </c>
      <c r="DP51" s="390">
        <v>66515</v>
      </c>
      <c r="DQ51" s="391">
        <v>1.2</v>
      </c>
      <c r="DR51" s="390">
        <v>69475</v>
      </c>
      <c r="DS51" s="391">
        <v>1.2</v>
      </c>
      <c r="DT51" s="390">
        <v>73530</v>
      </c>
      <c r="DU51">
        <v>1.3</v>
      </c>
      <c r="DV51" s="390">
        <v>74640</v>
      </c>
      <c r="DW51" s="391">
        <v>1.3</v>
      </c>
      <c r="DX51" s="390">
        <v>77540</v>
      </c>
      <c r="DY51" s="391">
        <v>1.4</v>
      </c>
      <c r="DZ51" s="390">
        <v>75410</v>
      </c>
      <c r="EA51" s="391">
        <v>1.3</v>
      </c>
      <c r="EB51" s="390">
        <v>74315</v>
      </c>
      <c r="EC51" s="391">
        <v>1.3</v>
      </c>
      <c r="ED51" s="390">
        <v>74770</v>
      </c>
      <c r="EE51" s="391">
        <v>1.3</v>
      </c>
      <c r="EF51" s="390">
        <v>76435</v>
      </c>
      <c r="EG51" s="391">
        <v>1.1000000000000001</v>
      </c>
      <c r="EH51" s="390">
        <v>78455</v>
      </c>
      <c r="EI51" s="391">
        <v>1.4</v>
      </c>
      <c r="EJ51" s="390">
        <v>80740</v>
      </c>
      <c r="EK51" s="391">
        <v>1.4</v>
      </c>
      <c r="EL51" s="390">
        <v>82800</v>
      </c>
      <c r="EM51" s="391">
        <v>1.5</v>
      </c>
      <c r="EN51" s="390">
        <v>85700</v>
      </c>
      <c r="EO51" s="391">
        <v>1.5</v>
      </c>
      <c r="EP51" s="58">
        <v>88830</v>
      </c>
      <c r="EQ51" s="459">
        <v>1.6</v>
      </c>
      <c r="ER51" s="58">
        <v>94635</v>
      </c>
      <c r="ES51" s="462">
        <v>1.7</v>
      </c>
      <c r="ET51" s="58">
        <v>97570</v>
      </c>
      <c r="EU51" s="463">
        <v>1.7</v>
      </c>
      <c r="EV51" s="58">
        <v>98975</v>
      </c>
      <c r="EW51" s="492">
        <v>1.8</v>
      </c>
      <c r="EX51" s="58">
        <v>99980</v>
      </c>
      <c r="EY51" s="57">
        <v>1.8</v>
      </c>
    </row>
    <row r="52" spans="1:155">
      <c r="A52" s="20" t="s">
        <v>29</v>
      </c>
      <c r="B52" s="35">
        <v>88817</v>
      </c>
      <c r="C52" s="36">
        <v>2.7</v>
      </c>
      <c r="D52" s="35">
        <v>90670</v>
      </c>
      <c r="E52" s="36">
        <v>2.7</v>
      </c>
      <c r="F52" s="35">
        <v>88347</v>
      </c>
      <c r="G52" s="36">
        <v>2.7</v>
      </c>
      <c r="H52" s="35">
        <v>84161</v>
      </c>
      <c r="I52" s="36">
        <v>2.5</v>
      </c>
      <c r="J52" s="35">
        <v>81189</v>
      </c>
      <c r="K52" s="36">
        <v>2.4</v>
      </c>
      <c r="L52" s="35">
        <v>76223</v>
      </c>
      <c r="M52" s="36">
        <v>2.2999999999999998</v>
      </c>
      <c r="N52" s="35">
        <v>74159</v>
      </c>
      <c r="O52" s="36">
        <v>2.2000000000000002</v>
      </c>
      <c r="P52" s="35">
        <v>72280</v>
      </c>
      <c r="Q52" s="36">
        <v>2.2000000000000002</v>
      </c>
      <c r="R52" s="35">
        <v>69153</v>
      </c>
      <c r="S52" s="36">
        <v>2.1</v>
      </c>
      <c r="T52" s="35">
        <v>66773</v>
      </c>
      <c r="U52" s="36">
        <v>2</v>
      </c>
      <c r="V52" s="35">
        <v>65855</v>
      </c>
      <c r="W52" s="36">
        <v>2</v>
      </c>
      <c r="X52" s="35">
        <v>64716</v>
      </c>
      <c r="Y52" s="36">
        <v>2</v>
      </c>
      <c r="Z52" s="35">
        <v>67677</v>
      </c>
      <c r="AA52" s="36">
        <v>2</v>
      </c>
      <c r="AB52" s="35">
        <v>67890</v>
      </c>
      <c r="AC52" s="36">
        <v>2</v>
      </c>
      <c r="AD52" s="35">
        <v>64039</v>
      </c>
      <c r="AE52" s="36">
        <v>1.9</v>
      </c>
      <c r="AF52" s="35">
        <v>59731</v>
      </c>
      <c r="AG52" s="36">
        <v>1.8</v>
      </c>
      <c r="AH52" s="35">
        <v>55771</v>
      </c>
      <c r="AI52" s="36">
        <v>1.7</v>
      </c>
      <c r="AJ52" s="35">
        <v>50658</v>
      </c>
      <c r="AK52" s="36">
        <v>1.5</v>
      </c>
      <c r="AL52" s="35">
        <v>48508</v>
      </c>
      <c r="AM52" s="36">
        <v>1.5</v>
      </c>
      <c r="AN52" s="35">
        <v>45930</v>
      </c>
      <c r="AO52" s="36">
        <v>1.4</v>
      </c>
      <c r="AP52" s="35">
        <v>44395</v>
      </c>
      <c r="AQ52" s="36">
        <v>1.3</v>
      </c>
      <c r="AR52" s="35">
        <v>43138</v>
      </c>
      <c r="AS52" s="36">
        <v>1.3</v>
      </c>
      <c r="AT52" s="35">
        <v>42058</v>
      </c>
      <c r="AU52" s="36">
        <v>1.3</v>
      </c>
      <c r="AV52" s="35">
        <v>40855</v>
      </c>
      <c r="AW52" s="36">
        <v>1.2</v>
      </c>
      <c r="AX52" s="35">
        <v>43473</v>
      </c>
      <c r="AY52" s="36">
        <v>1.3</v>
      </c>
      <c r="AZ52" s="35">
        <v>44208</v>
      </c>
      <c r="BA52" s="36">
        <v>1.3</v>
      </c>
      <c r="BB52" s="35">
        <v>41853</v>
      </c>
      <c r="BC52" s="36">
        <v>1.3</v>
      </c>
      <c r="BD52" s="35">
        <v>39350</v>
      </c>
      <c r="BE52" s="36">
        <v>1.2</v>
      </c>
      <c r="BF52" s="311">
        <v>37230</v>
      </c>
      <c r="BG52" s="312">
        <v>1.1000000000000001</v>
      </c>
      <c r="BH52" s="327">
        <v>35292</v>
      </c>
      <c r="BI52" s="328">
        <v>1.1000000000000001</v>
      </c>
      <c r="BJ52" s="311">
        <v>34648</v>
      </c>
      <c r="BK52" s="312">
        <v>1</v>
      </c>
      <c r="BL52" s="311">
        <v>33385</v>
      </c>
      <c r="BM52" s="312">
        <v>1</v>
      </c>
      <c r="BN52" s="311">
        <v>32990</v>
      </c>
      <c r="BO52" s="312">
        <v>1</v>
      </c>
      <c r="BP52" s="327">
        <v>32423</v>
      </c>
      <c r="BQ52" s="328">
        <v>1</v>
      </c>
      <c r="BR52" s="311">
        <v>31771</v>
      </c>
      <c r="BS52" s="312">
        <v>1</v>
      </c>
      <c r="BT52" s="311">
        <v>31273</v>
      </c>
      <c r="BU52" s="312">
        <v>0.9</v>
      </c>
      <c r="BV52" s="311">
        <v>33539</v>
      </c>
      <c r="BW52" s="312">
        <v>1</v>
      </c>
      <c r="BX52" s="348">
        <v>33951</v>
      </c>
      <c r="BY52" s="349">
        <v>1</v>
      </c>
      <c r="BZ52" s="348">
        <v>40630</v>
      </c>
      <c r="CA52" s="349">
        <v>1.2</v>
      </c>
      <c r="CB52" s="327">
        <v>39565</v>
      </c>
      <c r="CC52" s="328">
        <v>1.2</v>
      </c>
      <c r="CD52" s="336">
        <v>38455</v>
      </c>
      <c r="CE52" s="337">
        <v>1.2</v>
      </c>
      <c r="CF52" s="327">
        <v>37165</v>
      </c>
      <c r="CG52" s="328">
        <v>1.1000000000000001</v>
      </c>
      <c r="CH52" s="327">
        <v>38380</v>
      </c>
      <c r="CI52" s="328">
        <v>1.2</v>
      </c>
      <c r="CJ52" s="327">
        <v>38345</v>
      </c>
      <c r="CK52" s="328">
        <v>1.2</v>
      </c>
      <c r="CL52" s="327">
        <v>38060</v>
      </c>
      <c r="CM52" s="328">
        <v>1.1000000000000001</v>
      </c>
      <c r="CN52" s="327">
        <v>40025</v>
      </c>
      <c r="CO52" s="328">
        <v>1.2</v>
      </c>
      <c r="CP52" s="327">
        <v>40345</v>
      </c>
      <c r="CQ52" s="328">
        <v>1.2</v>
      </c>
      <c r="CR52" s="327">
        <v>40625</v>
      </c>
      <c r="CS52" s="328">
        <v>1.2</v>
      </c>
      <c r="CT52" s="327">
        <v>42270</v>
      </c>
      <c r="CU52" s="328">
        <v>1.3</v>
      </c>
      <c r="CV52" s="327">
        <v>44475</v>
      </c>
      <c r="CW52" s="328">
        <v>1.3</v>
      </c>
      <c r="CX52" s="327">
        <v>45790</v>
      </c>
      <c r="CY52" s="328">
        <v>1.4</v>
      </c>
      <c r="CZ52" s="327">
        <v>46170</v>
      </c>
      <c r="DA52" s="328">
        <v>1.4</v>
      </c>
      <c r="DB52" s="327">
        <v>45155</v>
      </c>
      <c r="DC52" s="328">
        <v>1.3</v>
      </c>
      <c r="DD52" s="390">
        <v>44010</v>
      </c>
      <c r="DE52" s="391">
        <v>1.3</v>
      </c>
      <c r="DF52" s="390">
        <v>43480</v>
      </c>
      <c r="DG52" s="391">
        <v>1.3</v>
      </c>
      <c r="DH52" s="390">
        <v>43495</v>
      </c>
      <c r="DI52" s="391">
        <v>1.3</v>
      </c>
      <c r="DJ52" s="390">
        <v>43000</v>
      </c>
      <c r="DK52" s="391">
        <v>1.3</v>
      </c>
      <c r="DL52" s="390">
        <v>43095</v>
      </c>
      <c r="DM52" s="391">
        <v>1.3</v>
      </c>
      <c r="DN52" s="390">
        <v>44075</v>
      </c>
      <c r="DO52" s="391">
        <v>1.3</v>
      </c>
      <c r="DP52" s="390">
        <v>45050</v>
      </c>
      <c r="DQ52" s="391">
        <v>1.3</v>
      </c>
      <c r="DR52" s="390">
        <v>47110</v>
      </c>
      <c r="DS52" s="391">
        <v>1.4</v>
      </c>
      <c r="DT52" s="390">
        <v>50025</v>
      </c>
      <c r="DU52">
        <v>1.5</v>
      </c>
      <c r="DV52" s="390">
        <v>51395</v>
      </c>
      <c r="DW52" s="391">
        <v>1.5</v>
      </c>
      <c r="DX52" s="390">
        <v>55295</v>
      </c>
      <c r="DY52" s="391">
        <v>1.6</v>
      </c>
      <c r="DZ52" s="390">
        <v>52480</v>
      </c>
      <c r="EA52" s="391">
        <v>1.6</v>
      </c>
      <c r="EB52" s="390">
        <v>52135</v>
      </c>
      <c r="EC52" s="391">
        <v>1.5</v>
      </c>
      <c r="ED52" s="390">
        <v>52905</v>
      </c>
      <c r="EE52" s="391">
        <v>1.6</v>
      </c>
      <c r="EF52" s="390">
        <v>54330</v>
      </c>
      <c r="EG52" s="391">
        <v>1.3</v>
      </c>
      <c r="EH52" s="390">
        <v>55080</v>
      </c>
      <c r="EI52" s="391">
        <v>1.6</v>
      </c>
      <c r="EJ52" s="390">
        <v>56720</v>
      </c>
      <c r="EK52" s="391">
        <v>1.7</v>
      </c>
      <c r="EL52" s="390">
        <v>59015</v>
      </c>
      <c r="EM52" s="391">
        <v>1.8</v>
      </c>
      <c r="EN52" s="390">
        <v>61250</v>
      </c>
      <c r="EO52" s="391">
        <v>1.8</v>
      </c>
      <c r="EP52" s="58">
        <v>62280</v>
      </c>
      <c r="EQ52" s="459">
        <v>1.8</v>
      </c>
      <c r="ER52" s="58">
        <v>66885</v>
      </c>
      <c r="ES52" s="462">
        <v>2</v>
      </c>
      <c r="ET52" s="58">
        <v>68040</v>
      </c>
      <c r="EU52" s="463">
        <v>2</v>
      </c>
      <c r="EV52" s="58">
        <v>67855</v>
      </c>
      <c r="EW52" s="492">
        <v>2</v>
      </c>
      <c r="EX52" s="58">
        <v>67530</v>
      </c>
      <c r="EY52" s="57">
        <v>2</v>
      </c>
    </row>
    <row r="53" spans="1:155">
      <c r="A53" s="20" t="s">
        <v>19</v>
      </c>
      <c r="B53" s="35">
        <v>492</v>
      </c>
      <c r="C53" s="36">
        <v>1.9</v>
      </c>
      <c r="D53" s="35">
        <v>487</v>
      </c>
      <c r="E53" s="36">
        <v>1.9</v>
      </c>
      <c r="F53" s="35">
        <v>468</v>
      </c>
      <c r="G53" s="36">
        <v>1.8</v>
      </c>
      <c r="H53" s="35">
        <v>460</v>
      </c>
      <c r="I53" s="36">
        <v>1.8</v>
      </c>
      <c r="J53" s="35">
        <v>462</v>
      </c>
      <c r="K53" s="36">
        <v>1.8</v>
      </c>
      <c r="L53" s="35">
        <v>412</v>
      </c>
      <c r="M53" s="36">
        <v>1.6</v>
      </c>
      <c r="N53" s="35">
        <v>409</v>
      </c>
      <c r="O53" s="36">
        <v>1.6</v>
      </c>
      <c r="P53" s="35">
        <v>396</v>
      </c>
      <c r="Q53" s="36">
        <v>1.5</v>
      </c>
      <c r="R53" s="35">
        <v>364</v>
      </c>
      <c r="S53" s="36">
        <v>1.4</v>
      </c>
      <c r="T53" s="35">
        <v>366</v>
      </c>
      <c r="U53" s="36">
        <v>1.4</v>
      </c>
      <c r="V53" s="35">
        <v>386</v>
      </c>
      <c r="W53" s="36">
        <v>1.5</v>
      </c>
      <c r="X53" s="35">
        <v>417</v>
      </c>
      <c r="Y53" s="36">
        <v>1.6</v>
      </c>
      <c r="Z53" s="35">
        <v>410</v>
      </c>
      <c r="AA53" s="36">
        <v>1.6</v>
      </c>
      <c r="AB53" s="35">
        <v>402</v>
      </c>
      <c r="AC53" s="36">
        <v>1.6</v>
      </c>
      <c r="AD53" s="35">
        <v>409</v>
      </c>
      <c r="AE53" s="36">
        <v>1.6</v>
      </c>
      <c r="AF53" s="35">
        <v>2815</v>
      </c>
      <c r="AG53" s="36">
        <v>2.2999999999999998</v>
      </c>
      <c r="AH53" s="35">
        <v>352</v>
      </c>
      <c r="AI53" s="36">
        <v>1.4</v>
      </c>
      <c r="AJ53" s="35">
        <v>303</v>
      </c>
      <c r="AK53" s="36">
        <v>1.2</v>
      </c>
      <c r="AL53" s="35">
        <v>281</v>
      </c>
      <c r="AM53" s="36">
        <v>1.1000000000000001</v>
      </c>
      <c r="AN53" s="35">
        <v>263</v>
      </c>
      <c r="AO53" s="36">
        <v>1</v>
      </c>
      <c r="AP53" s="35">
        <v>258</v>
      </c>
      <c r="AQ53" s="36">
        <v>1</v>
      </c>
      <c r="AR53" s="35">
        <v>257</v>
      </c>
      <c r="AS53" s="36">
        <v>1</v>
      </c>
      <c r="AT53" s="35">
        <v>249</v>
      </c>
      <c r="AU53" s="36">
        <v>1</v>
      </c>
      <c r="AV53" s="35">
        <v>257</v>
      </c>
      <c r="AW53" s="36">
        <v>1</v>
      </c>
      <c r="AX53" s="35">
        <v>264</v>
      </c>
      <c r="AY53" s="36">
        <v>1</v>
      </c>
      <c r="AZ53" s="35">
        <v>260</v>
      </c>
      <c r="BA53" s="36">
        <v>1</v>
      </c>
      <c r="BB53" s="35">
        <v>250</v>
      </c>
      <c r="BC53" s="36">
        <v>1</v>
      </c>
      <c r="BD53" s="35">
        <v>239</v>
      </c>
      <c r="BE53" s="36">
        <v>0.9</v>
      </c>
      <c r="BF53" s="311">
        <v>213</v>
      </c>
      <c r="BG53" s="312">
        <v>0.8</v>
      </c>
      <c r="BH53" s="327">
        <v>196</v>
      </c>
      <c r="BI53" s="328">
        <v>0.8</v>
      </c>
      <c r="BJ53" s="311">
        <v>188</v>
      </c>
      <c r="BK53" s="312">
        <v>0.7</v>
      </c>
      <c r="BL53" s="311">
        <v>178</v>
      </c>
      <c r="BM53" s="312">
        <v>0.7</v>
      </c>
      <c r="BN53" s="311">
        <v>170</v>
      </c>
      <c r="BO53" s="312">
        <v>0.7</v>
      </c>
      <c r="BP53" s="327">
        <v>170</v>
      </c>
      <c r="BQ53" s="328">
        <v>0.7</v>
      </c>
      <c r="BR53" s="311">
        <v>180</v>
      </c>
      <c r="BS53" s="312">
        <v>0.7</v>
      </c>
      <c r="BT53" s="311">
        <v>184</v>
      </c>
      <c r="BU53" s="312">
        <v>0.7</v>
      </c>
      <c r="BV53" s="311">
        <v>193</v>
      </c>
      <c r="BW53" s="312">
        <v>0.7</v>
      </c>
      <c r="BX53" s="348">
        <v>199</v>
      </c>
      <c r="BY53" s="349">
        <v>0.8</v>
      </c>
      <c r="BZ53" s="348">
        <v>225</v>
      </c>
      <c r="CA53" s="349">
        <v>0.9</v>
      </c>
      <c r="CB53" s="327">
        <v>225</v>
      </c>
      <c r="CC53" s="328">
        <v>0.9</v>
      </c>
      <c r="CD53" s="336">
        <v>230</v>
      </c>
      <c r="CE53" s="337">
        <v>0.9</v>
      </c>
      <c r="CF53" s="327">
        <v>215</v>
      </c>
      <c r="CG53" s="328">
        <v>0.8</v>
      </c>
      <c r="CH53" s="327">
        <v>210</v>
      </c>
      <c r="CI53" s="328">
        <v>0.8</v>
      </c>
      <c r="CJ53" s="327">
        <v>220</v>
      </c>
      <c r="CK53" s="328">
        <v>0.9</v>
      </c>
      <c r="CL53" s="327">
        <v>245</v>
      </c>
      <c r="CM53" s="328">
        <v>0.9</v>
      </c>
      <c r="CN53" s="327">
        <v>230</v>
      </c>
      <c r="CO53" s="328">
        <v>0.9</v>
      </c>
      <c r="CP53" s="327">
        <v>240</v>
      </c>
      <c r="CQ53" s="328">
        <v>0.9</v>
      </c>
      <c r="CR53" s="327">
        <v>245</v>
      </c>
      <c r="CS53" s="328">
        <v>1</v>
      </c>
      <c r="CT53" s="327">
        <v>250</v>
      </c>
      <c r="CU53" s="328">
        <v>1</v>
      </c>
      <c r="CV53" s="327">
        <v>265</v>
      </c>
      <c r="CW53" s="328">
        <v>1</v>
      </c>
      <c r="CX53" s="327">
        <v>265</v>
      </c>
      <c r="CY53" s="328">
        <v>1</v>
      </c>
      <c r="CZ53" s="327">
        <v>260</v>
      </c>
      <c r="DA53" s="328">
        <v>1</v>
      </c>
      <c r="DB53" s="327">
        <v>255</v>
      </c>
      <c r="DC53" s="328">
        <v>1</v>
      </c>
      <c r="DD53" s="390">
        <v>270</v>
      </c>
      <c r="DE53" s="391">
        <v>1</v>
      </c>
      <c r="DF53" s="390">
        <v>280</v>
      </c>
      <c r="DG53" s="391">
        <v>1.1000000000000001</v>
      </c>
      <c r="DH53" s="390">
        <v>260</v>
      </c>
      <c r="DI53" s="391">
        <v>1</v>
      </c>
      <c r="DJ53" s="390">
        <v>250</v>
      </c>
      <c r="DK53" s="391">
        <v>0.9</v>
      </c>
      <c r="DL53" s="390">
        <v>255</v>
      </c>
      <c r="DM53" s="391">
        <v>1</v>
      </c>
      <c r="DN53" s="390">
        <v>255</v>
      </c>
      <c r="DO53" s="391">
        <v>1</v>
      </c>
      <c r="DP53" s="390">
        <v>265</v>
      </c>
      <c r="DQ53" s="391">
        <v>1</v>
      </c>
      <c r="DR53" s="390">
        <v>265</v>
      </c>
      <c r="DS53" s="391">
        <v>1</v>
      </c>
      <c r="DT53" s="390">
        <v>265</v>
      </c>
      <c r="DU53">
        <v>1</v>
      </c>
      <c r="DV53" s="390">
        <v>280</v>
      </c>
      <c r="DW53" s="391">
        <v>1.1000000000000001</v>
      </c>
      <c r="DX53" s="390">
        <v>325</v>
      </c>
      <c r="DY53" s="391">
        <v>1.2</v>
      </c>
      <c r="DZ53" s="390">
        <v>315</v>
      </c>
      <c r="EA53" s="391">
        <v>1.2</v>
      </c>
      <c r="EB53" s="390">
        <v>340</v>
      </c>
      <c r="EC53" s="391">
        <v>1.3</v>
      </c>
      <c r="ED53" s="390">
        <v>360</v>
      </c>
      <c r="EE53" s="391">
        <v>1.4</v>
      </c>
      <c r="EF53" s="390">
        <v>365</v>
      </c>
      <c r="EG53" s="391">
        <v>1</v>
      </c>
      <c r="EH53" s="390">
        <v>375</v>
      </c>
      <c r="EI53" s="391">
        <v>1.4</v>
      </c>
      <c r="EJ53" s="390">
        <v>380</v>
      </c>
      <c r="EK53" s="391">
        <v>1.4</v>
      </c>
      <c r="EL53" s="390">
        <v>395</v>
      </c>
      <c r="EM53" s="391">
        <v>1.5</v>
      </c>
      <c r="EN53" s="390">
        <v>400</v>
      </c>
      <c r="EO53" s="391">
        <v>1.5</v>
      </c>
      <c r="EP53" s="58">
        <v>440</v>
      </c>
      <c r="EQ53" s="459">
        <v>1.7</v>
      </c>
      <c r="ER53" s="58">
        <v>455</v>
      </c>
      <c r="ES53" s="462">
        <v>1.7</v>
      </c>
      <c r="ET53" s="58">
        <v>455</v>
      </c>
      <c r="EU53" s="463">
        <v>1.7</v>
      </c>
      <c r="EV53" s="58">
        <v>455</v>
      </c>
      <c r="EW53" s="492">
        <v>1.7</v>
      </c>
      <c r="EX53" s="58">
        <v>445</v>
      </c>
      <c r="EY53" s="57">
        <v>1.7</v>
      </c>
    </row>
    <row r="54" spans="1:155">
      <c r="A54" s="20" t="s">
        <v>20</v>
      </c>
      <c r="B54" s="35">
        <v>689</v>
      </c>
      <c r="C54" s="36">
        <v>1.4</v>
      </c>
      <c r="D54" s="35">
        <v>689</v>
      </c>
      <c r="E54" s="36">
        <v>1.4</v>
      </c>
      <c r="F54" s="35">
        <v>652</v>
      </c>
      <c r="G54" s="36">
        <v>1.3</v>
      </c>
      <c r="H54" s="35">
        <v>665</v>
      </c>
      <c r="I54" s="36">
        <v>1.4</v>
      </c>
      <c r="J54" s="35">
        <v>638</v>
      </c>
      <c r="K54" s="36">
        <v>1.3</v>
      </c>
      <c r="L54" s="35">
        <v>620</v>
      </c>
      <c r="M54" s="36">
        <v>1.3</v>
      </c>
      <c r="N54" s="35">
        <v>597</v>
      </c>
      <c r="O54" s="36">
        <v>1.2</v>
      </c>
      <c r="P54" s="35">
        <v>554</v>
      </c>
      <c r="Q54" s="36">
        <v>1.1000000000000001</v>
      </c>
      <c r="R54" s="35">
        <v>512</v>
      </c>
      <c r="S54" s="36">
        <v>1.1000000000000001</v>
      </c>
      <c r="T54" s="35">
        <v>504</v>
      </c>
      <c r="U54" s="36">
        <v>1</v>
      </c>
      <c r="V54" s="35">
        <v>494</v>
      </c>
      <c r="W54" s="36">
        <v>1</v>
      </c>
      <c r="X54" s="35">
        <v>490</v>
      </c>
      <c r="Y54" s="36">
        <v>1</v>
      </c>
      <c r="Z54" s="35">
        <v>493</v>
      </c>
      <c r="AA54" s="36">
        <v>1</v>
      </c>
      <c r="AB54" s="35">
        <v>498</v>
      </c>
      <c r="AC54" s="36">
        <v>1</v>
      </c>
      <c r="AD54" s="35">
        <v>466</v>
      </c>
      <c r="AE54" s="36">
        <v>1</v>
      </c>
      <c r="AF54" s="35">
        <v>2798</v>
      </c>
      <c r="AG54" s="36">
        <v>1.2</v>
      </c>
      <c r="AH54" s="35">
        <v>393</v>
      </c>
      <c r="AI54" s="36">
        <v>0.8</v>
      </c>
      <c r="AJ54" s="35">
        <v>343</v>
      </c>
      <c r="AK54" s="36">
        <v>0.7</v>
      </c>
      <c r="AL54" s="35">
        <v>320</v>
      </c>
      <c r="AM54" s="36">
        <v>0.7</v>
      </c>
      <c r="AN54" s="35">
        <v>323</v>
      </c>
      <c r="AO54" s="36">
        <v>0.7</v>
      </c>
      <c r="AP54" s="35">
        <v>322</v>
      </c>
      <c r="AQ54" s="36">
        <v>0.7</v>
      </c>
      <c r="AR54" s="35">
        <v>298</v>
      </c>
      <c r="AS54" s="36">
        <v>0.6</v>
      </c>
      <c r="AT54" s="35">
        <v>310</v>
      </c>
      <c r="AU54" s="36">
        <v>0.6</v>
      </c>
      <c r="AV54" s="35">
        <v>297</v>
      </c>
      <c r="AW54" s="36">
        <v>0.6</v>
      </c>
      <c r="AX54" s="35">
        <v>301</v>
      </c>
      <c r="AY54" s="36">
        <v>0.6</v>
      </c>
      <c r="AZ54" s="35">
        <v>331</v>
      </c>
      <c r="BA54" s="36">
        <v>0.7</v>
      </c>
      <c r="BB54" s="35">
        <v>329</v>
      </c>
      <c r="BC54" s="36">
        <v>0.7</v>
      </c>
      <c r="BD54" s="35">
        <v>302</v>
      </c>
      <c r="BE54" s="36">
        <v>0.6</v>
      </c>
      <c r="BF54" s="311">
        <v>291</v>
      </c>
      <c r="BG54" s="312">
        <v>0.6</v>
      </c>
      <c r="BH54" s="327">
        <v>265</v>
      </c>
      <c r="BI54" s="328">
        <v>0.6</v>
      </c>
      <c r="BJ54" s="311">
        <v>266</v>
      </c>
      <c r="BK54" s="312">
        <v>0.6</v>
      </c>
      <c r="BL54" s="311">
        <v>252</v>
      </c>
      <c r="BM54" s="312">
        <v>0.5</v>
      </c>
      <c r="BN54" s="311">
        <v>238</v>
      </c>
      <c r="BO54" s="312">
        <v>0.5</v>
      </c>
      <c r="BP54" s="327">
        <v>250</v>
      </c>
      <c r="BQ54" s="328">
        <v>0.5</v>
      </c>
      <c r="BR54" s="311">
        <v>234</v>
      </c>
      <c r="BS54" s="312">
        <v>0.5</v>
      </c>
      <c r="BT54" s="311">
        <v>233</v>
      </c>
      <c r="BU54" s="312">
        <v>0.5</v>
      </c>
      <c r="BV54" s="311">
        <v>240</v>
      </c>
      <c r="BW54" s="312">
        <v>0.5</v>
      </c>
      <c r="BX54" s="348">
        <v>254</v>
      </c>
      <c r="BY54" s="349">
        <v>0.5</v>
      </c>
      <c r="BZ54" s="348">
        <v>310</v>
      </c>
      <c r="CA54" s="349">
        <v>0.6</v>
      </c>
      <c r="CB54" s="327">
        <v>310</v>
      </c>
      <c r="CC54" s="328">
        <v>0.6</v>
      </c>
      <c r="CD54" s="336">
        <v>305</v>
      </c>
      <c r="CE54" s="337">
        <v>0.6</v>
      </c>
      <c r="CF54" s="327">
        <v>305</v>
      </c>
      <c r="CG54" s="328">
        <v>0.6</v>
      </c>
      <c r="CH54" s="327">
        <v>330</v>
      </c>
      <c r="CI54" s="328">
        <v>0.7</v>
      </c>
      <c r="CJ54" s="327">
        <v>325</v>
      </c>
      <c r="CK54" s="328">
        <v>0.7</v>
      </c>
      <c r="CL54" s="327">
        <v>315</v>
      </c>
      <c r="CM54" s="328">
        <v>0.7</v>
      </c>
      <c r="CN54" s="327">
        <v>325</v>
      </c>
      <c r="CO54" s="328">
        <v>0.7</v>
      </c>
      <c r="CP54" s="327">
        <v>325</v>
      </c>
      <c r="CQ54" s="328">
        <v>0.7</v>
      </c>
      <c r="CR54" s="327">
        <v>315</v>
      </c>
      <c r="CS54" s="328">
        <v>0.7</v>
      </c>
      <c r="CT54" s="327">
        <v>325</v>
      </c>
      <c r="CU54" s="328">
        <v>0.7</v>
      </c>
      <c r="CV54" s="327">
        <v>360</v>
      </c>
      <c r="CW54" s="328">
        <v>0.8</v>
      </c>
      <c r="CX54" s="327">
        <v>370</v>
      </c>
      <c r="CY54" s="328">
        <v>0.8</v>
      </c>
      <c r="CZ54" s="327">
        <v>345</v>
      </c>
      <c r="DA54" s="328">
        <v>0.7</v>
      </c>
      <c r="DB54" s="327">
        <v>325</v>
      </c>
      <c r="DC54" s="328">
        <v>0.7</v>
      </c>
      <c r="DD54" s="390">
        <v>320</v>
      </c>
      <c r="DE54" s="391">
        <v>0.7</v>
      </c>
      <c r="DF54" s="390">
        <v>335</v>
      </c>
      <c r="DG54" s="391">
        <v>0.7</v>
      </c>
      <c r="DH54" s="390">
        <v>325</v>
      </c>
      <c r="DI54" s="391">
        <v>0.7</v>
      </c>
      <c r="DJ54" s="390">
        <v>325</v>
      </c>
      <c r="DK54" s="391">
        <v>0.7</v>
      </c>
      <c r="DL54" s="390">
        <v>325</v>
      </c>
      <c r="DM54" s="391">
        <v>0.7</v>
      </c>
      <c r="DN54" s="390">
        <v>325</v>
      </c>
      <c r="DO54" s="391">
        <v>0.7</v>
      </c>
      <c r="DP54" s="390">
        <v>325</v>
      </c>
      <c r="DQ54" s="391">
        <v>0.7</v>
      </c>
      <c r="DR54" s="390">
        <v>355</v>
      </c>
      <c r="DS54" s="391">
        <v>0.7</v>
      </c>
      <c r="DT54" s="390">
        <v>355</v>
      </c>
      <c r="DU54">
        <v>0.7</v>
      </c>
      <c r="DV54" s="390">
        <v>375</v>
      </c>
      <c r="DW54" s="391">
        <v>0.8</v>
      </c>
      <c r="DX54" s="390">
        <v>415</v>
      </c>
      <c r="DY54" s="391">
        <v>0.9</v>
      </c>
      <c r="DZ54" s="390">
        <v>410</v>
      </c>
      <c r="EA54" s="391">
        <v>0.9</v>
      </c>
      <c r="EB54" s="390">
        <v>410</v>
      </c>
      <c r="EC54" s="391">
        <v>0.9</v>
      </c>
      <c r="ED54" s="390">
        <v>470</v>
      </c>
      <c r="EE54" s="391">
        <v>1</v>
      </c>
      <c r="EF54" s="390">
        <v>450</v>
      </c>
      <c r="EG54" s="391">
        <v>0.8</v>
      </c>
      <c r="EH54" s="390">
        <v>450</v>
      </c>
      <c r="EI54" s="391">
        <v>0.9</v>
      </c>
      <c r="EJ54" s="390">
        <v>445</v>
      </c>
      <c r="EK54" s="391">
        <v>0.9</v>
      </c>
      <c r="EL54" s="390">
        <v>470</v>
      </c>
      <c r="EM54" s="391">
        <v>1</v>
      </c>
      <c r="EN54" s="390">
        <v>485</v>
      </c>
      <c r="EO54" s="391">
        <v>1</v>
      </c>
      <c r="EP54" s="58">
        <v>490</v>
      </c>
      <c r="EQ54" s="459">
        <v>1</v>
      </c>
      <c r="ER54" s="58">
        <v>520</v>
      </c>
      <c r="ES54" s="462">
        <v>1.1000000000000001</v>
      </c>
      <c r="ET54" s="58">
        <v>540</v>
      </c>
      <c r="EU54" s="463">
        <v>1.1000000000000001</v>
      </c>
      <c r="EV54" s="58">
        <v>530</v>
      </c>
      <c r="EW54" s="492">
        <v>1.1000000000000001</v>
      </c>
      <c r="EX54" s="58">
        <v>550</v>
      </c>
      <c r="EY54" s="57">
        <v>1.2</v>
      </c>
    </row>
    <row r="55" spans="1:155">
      <c r="A55" s="20" t="s">
        <v>21</v>
      </c>
      <c r="B55" s="35">
        <v>512</v>
      </c>
      <c r="C55" s="36">
        <v>1.2</v>
      </c>
      <c r="D55" s="35">
        <v>531</v>
      </c>
      <c r="E55" s="36">
        <v>1.3</v>
      </c>
      <c r="F55" s="35">
        <v>535</v>
      </c>
      <c r="G55" s="36">
        <v>1.3</v>
      </c>
      <c r="H55" s="35">
        <v>503</v>
      </c>
      <c r="I55" s="36">
        <v>1.2</v>
      </c>
      <c r="J55" s="35">
        <v>501</v>
      </c>
      <c r="K55" s="36">
        <v>1.2</v>
      </c>
      <c r="L55" s="35">
        <v>493</v>
      </c>
      <c r="M55" s="36">
        <v>1.2</v>
      </c>
      <c r="N55" s="35">
        <v>481</v>
      </c>
      <c r="O55" s="36">
        <v>1.2</v>
      </c>
      <c r="P55" s="35">
        <v>468</v>
      </c>
      <c r="Q55" s="36">
        <v>1.1000000000000001</v>
      </c>
      <c r="R55" s="35">
        <v>455</v>
      </c>
      <c r="S55" s="36">
        <v>1.1000000000000001</v>
      </c>
      <c r="T55" s="35">
        <v>425</v>
      </c>
      <c r="U55" s="36">
        <v>1</v>
      </c>
      <c r="V55" s="35">
        <v>399</v>
      </c>
      <c r="W55" s="36">
        <v>1</v>
      </c>
      <c r="X55" s="35">
        <v>387</v>
      </c>
      <c r="Y55" s="36">
        <v>0.9</v>
      </c>
      <c r="Z55" s="35">
        <v>397</v>
      </c>
      <c r="AA55" s="36">
        <v>1</v>
      </c>
      <c r="AB55" s="35">
        <v>378</v>
      </c>
      <c r="AC55" s="36">
        <v>0.9</v>
      </c>
      <c r="AD55" s="35">
        <v>344</v>
      </c>
      <c r="AE55" s="36">
        <v>0.8</v>
      </c>
      <c r="AF55" s="35">
        <v>1396</v>
      </c>
      <c r="AG55" s="36">
        <v>1.5</v>
      </c>
      <c r="AH55" s="35">
        <v>307</v>
      </c>
      <c r="AI55" s="36">
        <v>0.7</v>
      </c>
      <c r="AJ55" s="35">
        <v>276</v>
      </c>
      <c r="AK55" s="36">
        <v>0.7</v>
      </c>
      <c r="AL55" s="35">
        <v>245</v>
      </c>
      <c r="AM55" s="36">
        <v>0.6</v>
      </c>
      <c r="AN55" s="35">
        <v>247</v>
      </c>
      <c r="AO55" s="36">
        <v>0.6</v>
      </c>
      <c r="AP55" s="35">
        <v>248</v>
      </c>
      <c r="AQ55" s="36">
        <v>0.6</v>
      </c>
      <c r="AR55" s="35">
        <v>239</v>
      </c>
      <c r="AS55" s="36">
        <v>0.6</v>
      </c>
      <c r="AT55" s="35">
        <v>244</v>
      </c>
      <c r="AU55" s="36">
        <v>0.6</v>
      </c>
      <c r="AV55" s="35">
        <v>236</v>
      </c>
      <c r="AW55" s="36">
        <v>0.6</v>
      </c>
      <c r="AX55" s="35">
        <v>250</v>
      </c>
      <c r="AY55" s="36">
        <v>0.6</v>
      </c>
      <c r="AZ55" s="35">
        <v>256</v>
      </c>
      <c r="BA55" s="36">
        <v>0.6</v>
      </c>
      <c r="BB55" s="35">
        <v>264</v>
      </c>
      <c r="BC55" s="36">
        <v>0.6</v>
      </c>
      <c r="BD55" s="35">
        <v>247</v>
      </c>
      <c r="BE55" s="36">
        <v>0.6</v>
      </c>
      <c r="BF55" s="311">
        <v>244</v>
      </c>
      <c r="BG55" s="312">
        <v>0.6</v>
      </c>
      <c r="BH55" s="327">
        <v>245</v>
      </c>
      <c r="BI55" s="328">
        <v>0.6</v>
      </c>
      <c r="BJ55" s="311">
        <v>219</v>
      </c>
      <c r="BK55" s="312">
        <v>0.5</v>
      </c>
      <c r="BL55" s="311">
        <v>192</v>
      </c>
      <c r="BM55" s="312">
        <v>0.5</v>
      </c>
      <c r="BN55" s="311">
        <v>196</v>
      </c>
      <c r="BO55" s="312">
        <v>0.5</v>
      </c>
      <c r="BP55" s="327">
        <v>189</v>
      </c>
      <c r="BQ55" s="328">
        <v>0.5</v>
      </c>
      <c r="BR55" s="311">
        <v>170</v>
      </c>
      <c r="BS55" s="312">
        <v>0.4</v>
      </c>
      <c r="BT55" s="311">
        <v>171</v>
      </c>
      <c r="BU55" s="312">
        <v>0.4</v>
      </c>
      <c r="BV55" s="311">
        <v>190</v>
      </c>
      <c r="BW55" s="312">
        <v>0.5</v>
      </c>
      <c r="BX55" s="348">
        <v>194</v>
      </c>
      <c r="BY55" s="349">
        <v>0.5</v>
      </c>
      <c r="BZ55" s="348">
        <v>230</v>
      </c>
      <c r="CA55" s="349">
        <v>0.6</v>
      </c>
      <c r="CB55" s="327">
        <v>240</v>
      </c>
      <c r="CC55" s="328">
        <v>0.6</v>
      </c>
      <c r="CD55" s="336">
        <v>220</v>
      </c>
      <c r="CE55" s="337">
        <v>0.5</v>
      </c>
      <c r="CF55" s="327">
        <v>210</v>
      </c>
      <c r="CG55" s="328">
        <v>0.5</v>
      </c>
      <c r="CH55" s="327">
        <v>230</v>
      </c>
      <c r="CI55" s="328">
        <v>0.6</v>
      </c>
      <c r="CJ55" s="327">
        <v>220</v>
      </c>
      <c r="CK55" s="328">
        <v>0.5</v>
      </c>
      <c r="CL55" s="327">
        <v>235</v>
      </c>
      <c r="CM55" s="328">
        <v>0.6</v>
      </c>
      <c r="CN55" s="327">
        <v>240</v>
      </c>
      <c r="CO55" s="328">
        <v>0.6</v>
      </c>
      <c r="CP55" s="327">
        <v>250</v>
      </c>
      <c r="CQ55" s="328">
        <v>0.6</v>
      </c>
      <c r="CR55" s="327">
        <v>250</v>
      </c>
      <c r="CS55" s="328">
        <v>0.6</v>
      </c>
      <c r="CT55" s="327">
        <v>260</v>
      </c>
      <c r="CU55" s="328">
        <v>0.6</v>
      </c>
      <c r="CV55" s="327">
        <v>270</v>
      </c>
      <c r="CW55" s="328">
        <v>0.6</v>
      </c>
      <c r="CX55" s="327">
        <v>275</v>
      </c>
      <c r="CY55" s="328">
        <v>0.7</v>
      </c>
      <c r="CZ55" s="327">
        <v>285</v>
      </c>
      <c r="DA55" s="328">
        <v>0.7</v>
      </c>
      <c r="DB55" s="327">
        <v>260</v>
      </c>
      <c r="DC55" s="328">
        <v>0.6</v>
      </c>
      <c r="DD55" s="390">
        <v>265</v>
      </c>
      <c r="DE55" s="391">
        <v>0.6</v>
      </c>
      <c r="DF55" s="390">
        <v>265</v>
      </c>
      <c r="DG55" s="391">
        <v>0.6</v>
      </c>
      <c r="DH55" s="390">
        <v>275</v>
      </c>
      <c r="DI55" s="391">
        <v>0.7</v>
      </c>
      <c r="DJ55" s="390">
        <v>255</v>
      </c>
      <c r="DK55" s="391">
        <v>0.6</v>
      </c>
      <c r="DL55" s="390">
        <v>290</v>
      </c>
      <c r="DM55" s="391">
        <v>0.7</v>
      </c>
      <c r="DN55" s="390">
        <v>310</v>
      </c>
      <c r="DO55" s="391">
        <v>0.7</v>
      </c>
      <c r="DP55" s="390">
        <v>320</v>
      </c>
      <c r="DQ55" s="391">
        <v>0.8</v>
      </c>
      <c r="DR55" s="390">
        <v>335</v>
      </c>
      <c r="DS55" s="391">
        <v>0.8</v>
      </c>
      <c r="DT55" s="390">
        <v>365</v>
      </c>
      <c r="DU55">
        <v>0.9</v>
      </c>
      <c r="DV55" s="390">
        <v>375</v>
      </c>
      <c r="DW55" s="391">
        <v>0.9</v>
      </c>
      <c r="DX55" s="390">
        <v>445</v>
      </c>
      <c r="DY55" s="391">
        <v>1.1000000000000001</v>
      </c>
      <c r="DZ55" s="390">
        <v>425</v>
      </c>
      <c r="EA55" s="391">
        <v>1</v>
      </c>
      <c r="EB55" s="390">
        <v>435</v>
      </c>
      <c r="EC55" s="391">
        <v>1.1000000000000001</v>
      </c>
      <c r="ED55" s="390">
        <v>455</v>
      </c>
      <c r="EE55" s="391">
        <v>1.1000000000000001</v>
      </c>
      <c r="EF55" s="390">
        <v>475</v>
      </c>
      <c r="EG55" s="391">
        <v>0.6</v>
      </c>
      <c r="EH55" s="390">
        <v>485</v>
      </c>
      <c r="EI55" s="391">
        <v>1.2</v>
      </c>
      <c r="EJ55" s="390">
        <v>500</v>
      </c>
      <c r="EK55" s="391">
        <v>1.2</v>
      </c>
      <c r="EL55" s="390">
        <v>515</v>
      </c>
      <c r="EM55" s="391">
        <v>1.2</v>
      </c>
      <c r="EN55" s="390">
        <v>510</v>
      </c>
      <c r="EO55" s="391">
        <v>1.2</v>
      </c>
      <c r="EP55" s="58">
        <v>500</v>
      </c>
      <c r="EQ55" s="459">
        <v>1.2</v>
      </c>
      <c r="ER55" s="58">
        <v>545</v>
      </c>
      <c r="ES55" s="462">
        <v>1.3</v>
      </c>
      <c r="ET55" s="58">
        <v>570</v>
      </c>
      <c r="EU55" s="463">
        <v>1.4</v>
      </c>
      <c r="EV55" s="58">
        <v>555</v>
      </c>
      <c r="EW55" s="492">
        <v>1.4</v>
      </c>
      <c r="EX55" s="58">
        <v>570</v>
      </c>
      <c r="EY55" s="57">
        <v>1.4</v>
      </c>
    </row>
    <row r="56" spans="1:155">
      <c r="A56" s="20" t="s">
        <v>22</v>
      </c>
      <c r="B56" s="35">
        <v>436</v>
      </c>
      <c r="C56" s="36">
        <v>1.6</v>
      </c>
      <c r="D56" s="35">
        <v>467</v>
      </c>
      <c r="E56" s="36">
        <v>1.8</v>
      </c>
      <c r="F56" s="35">
        <v>432</v>
      </c>
      <c r="G56" s="36">
        <v>1.6</v>
      </c>
      <c r="H56" s="35">
        <v>397</v>
      </c>
      <c r="I56" s="36">
        <v>1.5</v>
      </c>
      <c r="J56" s="35">
        <v>373</v>
      </c>
      <c r="K56" s="36">
        <v>1.4</v>
      </c>
      <c r="L56" s="35">
        <v>350</v>
      </c>
      <c r="M56" s="36">
        <v>1.3</v>
      </c>
      <c r="N56" s="35">
        <v>329</v>
      </c>
      <c r="O56" s="36">
        <v>1.2</v>
      </c>
      <c r="P56" s="35">
        <v>297</v>
      </c>
      <c r="Q56" s="36">
        <v>1.1000000000000001</v>
      </c>
      <c r="R56" s="35">
        <v>307</v>
      </c>
      <c r="S56" s="36">
        <v>1.2</v>
      </c>
      <c r="T56" s="35">
        <v>295</v>
      </c>
      <c r="U56" s="36">
        <v>1.1000000000000001</v>
      </c>
      <c r="V56" s="35">
        <v>318</v>
      </c>
      <c r="W56" s="36">
        <v>1.2</v>
      </c>
      <c r="X56" s="35">
        <v>322</v>
      </c>
      <c r="Y56" s="36">
        <v>1.2</v>
      </c>
      <c r="Z56" s="35">
        <v>349</v>
      </c>
      <c r="AA56" s="36">
        <v>1.3</v>
      </c>
      <c r="AB56" s="35">
        <v>352</v>
      </c>
      <c r="AC56" s="36">
        <v>1.3</v>
      </c>
      <c r="AD56" s="35">
        <v>333</v>
      </c>
      <c r="AE56" s="36">
        <v>1.3</v>
      </c>
      <c r="AF56" s="35">
        <v>380</v>
      </c>
      <c r="AG56" s="36">
        <v>1.5</v>
      </c>
      <c r="AH56" s="35">
        <v>270</v>
      </c>
      <c r="AI56" s="36">
        <v>1</v>
      </c>
      <c r="AJ56" s="35">
        <v>235</v>
      </c>
      <c r="AK56" s="36">
        <v>0.9</v>
      </c>
      <c r="AL56" s="35">
        <v>235</v>
      </c>
      <c r="AM56" s="36">
        <v>0.9</v>
      </c>
      <c r="AN56" s="35">
        <v>229</v>
      </c>
      <c r="AO56" s="36">
        <v>0.9</v>
      </c>
      <c r="AP56" s="35">
        <v>234</v>
      </c>
      <c r="AQ56" s="36">
        <v>0.9</v>
      </c>
      <c r="AR56" s="35">
        <v>224</v>
      </c>
      <c r="AS56" s="36">
        <v>0.9</v>
      </c>
      <c r="AT56" s="35">
        <v>217</v>
      </c>
      <c r="AU56" s="36">
        <v>0.8</v>
      </c>
      <c r="AV56" s="35">
        <v>235</v>
      </c>
      <c r="AW56" s="36">
        <v>0.9</v>
      </c>
      <c r="AX56" s="35">
        <v>252</v>
      </c>
      <c r="AY56" s="36">
        <v>1</v>
      </c>
      <c r="AZ56" s="35">
        <v>255</v>
      </c>
      <c r="BA56" s="36">
        <v>1</v>
      </c>
      <c r="BB56" s="35">
        <v>228</v>
      </c>
      <c r="BC56" s="36">
        <v>0.9</v>
      </c>
      <c r="BD56" s="35">
        <v>178</v>
      </c>
      <c r="BE56" s="36">
        <v>0.7</v>
      </c>
      <c r="BF56" s="311">
        <v>172</v>
      </c>
      <c r="BG56" s="312">
        <v>0.7</v>
      </c>
      <c r="BH56" s="327">
        <v>162</v>
      </c>
      <c r="BI56" s="328">
        <v>0.6</v>
      </c>
      <c r="BJ56" s="311">
        <v>155</v>
      </c>
      <c r="BK56" s="312">
        <v>0.6</v>
      </c>
      <c r="BL56" s="311">
        <v>136</v>
      </c>
      <c r="BM56" s="312">
        <v>0.5</v>
      </c>
      <c r="BN56" s="311">
        <v>141</v>
      </c>
      <c r="BO56" s="312">
        <v>0.5</v>
      </c>
      <c r="BP56" s="327">
        <v>131</v>
      </c>
      <c r="BQ56" s="328">
        <v>0.5</v>
      </c>
      <c r="BR56" s="311">
        <v>126</v>
      </c>
      <c r="BS56" s="312">
        <v>0.5</v>
      </c>
      <c r="BT56" s="311">
        <v>127</v>
      </c>
      <c r="BU56" s="312">
        <v>0.5</v>
      </c>
      <c r="BV56" s="311">
        <v>142</v>
      </c>
      <c r="BW56" s="312">
        <v>0.5</v>
      </c>
      <c r="BX56" s="348">
        <v>155</v>
      </c>
      <c r="BY56" s="349">
        <v>0.6</v>
      </c>
      <c r="BZ56" s="348">
        <v>200</v>
      </c>
      <c r="CA56" s="349">
        <v>0.8</v>
      </c>
      <c r="CB56" s="327">
        <v>170</v>
      </c>
      <c r="CC56" s="328">
        <v>0.6</v>
      </c>
      <c r="CD56" s="336">
        <v>160</v>
      </c>
      <c r="CE56" s="337">
        <v>0.6</v>
      </c>
      <c r="CF56" s="327">
        <v>155</v>
      </c>
      <c r="CG56" s="328">
        <v>0.6</v>
      </c>
      <c r="CH56" s="327">
        <v>155</v>
      </c>
      <c r="CI56" s="328">
        <v>0.6</v>
      </c>
      <c r="CJ56" s="327">
        <v>160</v>
      </c>
      <c r="CK56" s="328">
        <v>0.6</v>
      </c>
      <c r="CL56" s="327">
        <v>160</v>
      </c>
      <c r="CM56" s="328">
        <v>0.6</v>
      </c>
      <c r="CN56" s="327">
        <v>165</v>
      </c>
      <c r="CO56" s="328">
        <v>0.6</v>
      </c>
      <c r="CP56" s="327">
        <v>170</v>
      </c>
      <c r="CQ56" s="328">
        <v>0.6</v>
      </c>
      <c r="CR56" s="327">
        <v>190</v>
      </c>
      <c r="CS56" s="328">
        <v>0.7</v>
      </c>
      <c r="CT56" s="327">
        <v>205</v>
      </c>
      <c r="CU56" s="328">
        <v>0.8</v>
      </c>
      <c r="CV56" s="327">
        <v>220</v>
      </c>
      <c r="CW56" s="328">
        <v>0.8</v>
      </c>
      <c r="CX56" s="327">
        <v>220</v>
      </c>
      <c r="CY56" s="328">
        <v>0.8</v>
      </c>
      <c r="CZ56" s="327">
        <v>210</v>
      </c>
      <c r="DA56" s="328">
        <v>0.8</v>
      </c>
      <c r="DB56" s="327">
        <v>215</v>
      </c>
      <c r="DC56" s="328">
        <v>0.8</v>
      </c>
      <c r="DD56" s="390">
        <v>215</v>
      </c>
      <c r="DE56" s="391">
        <v>0.8</v>
      </c>
      <c r="DF56" s="390">
        <v>185</v>
      </c>
      <c r="DG56" s="391">
        <v>0.7</v>
      </c>
      <c r="DH56" s="390">
        <v>180</v>
      </c>
      <c r="DI56" s="391">
        <v>0.7</v>
      </c>
      <c r="DJ56" s="390">
        <v>180</v>
      </c>
      <c r="DK56" s="391">
        <v>0.7</v>
      </c>
      <c r="DL56" s="390">
        <v>170</v>
      </c>
      <c r="DM56" s="391">
        <v>0.6</v>
      </c>
      <c r="DN56" s="390">
        <v>180</v>
      </c>
      <c r="DO56" s="391">
        <v>0.7</v>
      </c>
      <c r="DP56" s="390">
        <v>200</v>
      </c>
      <c r="DQ56" s="391">
        <v>0.8</v>
      </c>
      <c r="DR56" s="390">
        <v>215</v>
      </c>
      <c r="DS56" s="391">
        <v>0.8</v>
      </c>
      <c r="DT56" s="390">
        <v>200</v>
      </c>
      <c r="DU56">
        <v>0.8</v>
      </c>
      <c r="DV56" s="390">
        <v>200</v>
      </c>
      <c r="DW56" s="391">
        <v>0.8</v>
      </c>
      <c r="DX56" s="390">
        <v>255</v>
      </c>
      <c r="DY56" s="391">
        <v>1</v>
      </c>
      <c r="DZ56" s="390">
        <v>245</v>
      </c>
      <c r="EA56" s="391">
        <v>0.9</v>
      </c>
      <c r="EB56" s="390">
        <v>260</v>
      </c>
      <c r="EC56" s="391">
        <v>1</v>
      </c>
      <c r="ED56" s="390">
        <v>305</v>
      </c>
      <c r="EE56" s="391">
        <v>1.2</v>
      </c>
      <c r="EF56" s="390">
        <v>300</v>
      </c>
      <c r="EG56" s="391">
        <v>0.8</v>
      </c>
      <c r="EH56" s="390">
        <v>310</v>
      </c>
      <c r="EI56" s="391">
        <v>1.2</v>
      </c>
      <c r="EJ56" s="390">
        <v>315</v>
      </c>
      <c r="EK56" s="391">
        <v>1.2</v>
      </c>
      <c r="EL56" s="390">
        <v>335</v>
      </c>
      <c r="EM56" s="391">
        <v>1.3</v>
      </c>
      <c r="EN56" s="390">
        <v>330</v>
      </c>
      <c r="EO56" s="391">
        <v>1.3</v>
      </c>
      <c r="EP56" s="58">
        <v>340</v>
      </c>
      <c r="EQ56" s="459">
        <v>1.3</v>
      </c>
      <c r="ER56" s="58">
        <v>395</v>
      </c>
      <c r="ES56" s="462">
        <v>1.5</v>
      </c>
      <c r="ET56" s="58">
        <v>415</v>
      </c>
      <c r="EU56" s="463">
        <v>1.6</v>
      </c>
      <c r="EV56" s="58">
        <v>405</v>
      </c>
      <c r="EW56" s="492">
        <v>1.5</v>
      </c>
      <c r="EX56" s="58">
        <v>410</v>
      </c>
      <c r="EY56" s="57">
        <v>1.5</v>
      </c>
    </row>
    <row r="57" spans="1:155">
      <c r="A57" s="20" t="s">
        <v>23</v>
      </c>
      <c r="B57" s="35">
        <v>746</v>
      </c>
      <c r="C57" s="36">
        <v>1.3</v>
      </c>
      <c r="D57" s="35">
        <v>772</v>
      </c>
      <c r="E57" s="36">
        <v>1.4</v>
      </c>
      <c r="F57" s="35">
        <v>717</v>
      </c>
      <c r="G57" s="36">
        <v>1.3</v>
      </c>
      <c r="H57" s="35">
        <v>671</v>
      </c>
      <c r="I57" s="36">
        <v>1.2</v>
      </c>
      <c r="J57" s="35">
        <v>620</v>
      </c>
      <c r="K57" s="36">
        <v>1.1000000000000001</v>
      </c>
      <c r="L57" s="35">
        <v>554</v>
      </c>
      <c r="M57" s="36">
        <v>1</v>
      </c>
      <c r="N57" s="35">
        <v>555</v>
      </c>
      <c r="O57" s="36">
        <v>1</v>
      </c>
      <c r="P57" s="35">
        <v>516</v>
      </c>
      <c r="Q57" s="36">
        <v>0.9</v>
      </c>
      <c r="R57" s="35">
        <v>530</v>
      </c>
      <c r="S57" s="36">
        <v>0.9</v>
      </c>
      <c r="T57" s="35">
        <v>497</v>
      </c>
      <c r="U57" s="36">
        <v>0.9</v>
      </c>
      <c r="V57" s="35">
        <v>500</v>
      </c>
      <c r="W57" s="36">
        <v>0.9</v>
      </c>
      <c r="X57" s="35">
        <v>536</v>
      </c>
      <c r="Y57" s="36">
        <v>0.9</v>
      </c>
      <c r="Z57" s="35">
        <v>559</v>
      </c>
      <c r="AA57" s="36">
        <v>1</v>
      </c>
      <c r="AB57" s="35">
        <v>532</v>
      </c>
      <c r="AC57" s="36">
        <v>0.9</v>
      </c>
      <c r="AD57" s="35">
        <v>476</v>
      </c>
      <c r="AE57" s="36">
        <v>0.8</v>
      </c>
      <c r="AF57" s="35">
        <v>439</v>
      </c>
      <c r="AG57" s="36">
        <v>0.9</v>
      </c>
      <c r="AH57" s="35">
        <v>420</v>
      </c>
      <c r="AI57" s="36">
        <v>0.7</v>
      </c>
      <c r="AJ57" s="35">
        <v>365</v>
      </c>
      <c r="AK57" s="36">
        <v>0.6</v>
      </c>
      <c r="AL57" s="35">
        <v>355</v>
      </c>
      <c r="AM57" s="36">
        <v>0.6</v>
      </c>
      <c r="AN57" s="35">
        <v>340</v>
      </c>
      <c r="AO57" s="36">
        <v>0.6</v>
      </c>
      <c r="AP57" s="35">
        <v>333</v>
      </c>
      <c r="AQ57" s="36">
        <v>0.6</v>
      </c>
      <c r="AR57" s="35">
        <v>326</v>
      </c>
      <c r="AS57" s="36">
        <v>0.6</v>
      </c>
      <c r="AT57" s="35">
        <v>335</v>
      </c>
      <c r="AU57" s="36">
        <v>0.6</v>
      </c>
      <c r="AV57" s="35">
        <v>350</v>
      </c>
      <c r="AW57" s="36">
        <v>0.6</v>
      </c>
      <c r="AX57" s="35">
        <v>367</v>
      </c>
      <c r="AY57" s="36">
        <v>0.7</v>
      </c>
      <c r="AZ57" s="35">
        <v>406</v>
      </c>
      <c r="BA57" s="36">
        <v>0.7</v>
      </c>
      <c r="BB57" s="35">
        <v>365</v>
      </c>
      <c r="BC57" s="36">
        <v>0.6</v>
      </c>
      <c r="BD57" s="35">
        <v>350</v>
      </c>
      <c r="BE57" s="36">
        <v>0.6</v>
      </c>
      <c r="BF57" s="311">
        <v>329</v>
      </c>
      <c r="BG57" s="312">
        <v>0.6</v>
      </c>
      <c r="BH57" s="327">
        <v>301</v>
      </c>
      <c r="BI57" s="328">
        <v>0.5</v>
      </c>
      <c r="BJ57" s="311">
        <v>314</v>
      </c>
      <c r="BK57" s="312">
        <v>0.6</v>
      </c>
      <c r="BL57" s="311">
        <v>311</v>
      </c>
      <c r="BM57" s="312">
        <v>0.6</v>
      </c>
      <c r="BN57" s="311">
        <v>315</v>
      </c>
      <c r="BO57" s="312">
        <v>0.6</v>
      </c>
      <c r="BP57" s="327">
        <v>311</v>
      </c>
      <c r="BQ57" s="328">
        <v>0.6</v>
      </c>
      <c r="BR57" s="311">
        <v>305</v>
      </c>
      <c r="BS57" s="312">
        <v>0.5</v>
      </c>
      <c r="BT57" s="311">
        <v>318</v>
      </c>
      <c r="BU57" s="312">
        <v>0.6</v>
      </c>
      <c r="BV57" s="311">
        <v>330</v>
      </c>
      <c r="BW57" s="312">
        <v>0.6</v>
      </c>
      <c r="BX57" s="348">
        <v>323</v>
      </c>
      <c r="BY57" s="349">
        <v>0.6</v>
      </c>
      <c r="BZ57" s="348">
        <v>355</v>
      </c>
      <c r="CA57" s="349">
        <v>0.6</v>
      </c>
      <c r="CB57" s="327">
        <v>310</v>
      </c>
      <c r="CC57" s="328">
        <v>0.6</v>
      </c>
      <c r="CD57" s="336">
        <v>300</v>
      </c>
      <c r="CE57" s="337">
        <v>0.5</v>
      </c>
      <c r="CF57" s="327">
        <v>310</v>
      </c>
      <c r="CG57" s="328">
        <v>0.6</v>
      </c>
      <c r="CH57" s="327">
        <v>330</v>
      </c>
      <c r="CI57" s="328">
        <v>0.6</v>
      </c>
      <c r="CJ57" s="327">
        <v>340</v>
      </c>
      <c r="CK57" s="328">
        <v>0.6</v>
      </c>
      <c r="CL57" s="327">
        <v>350</v>
      </c>
      <c r="CM57" s="328">
        <v>0.6</v>
      </c>
      <c r="CN57" s="327">
        <v>355</v>
      </c>
      <c r="CO57" s="328">
        <v>0.6</v>
      </c>
      <c r="CP57" s="327">
        <v>375</v>
      </c>
      <c r="CQ57" s="328">
        <v>0.7</v>
      </c>
      <c r="CR57" s="327">
        <v>395</v>
      </c>
      <c r="CS57" s="328">
        <v>0.7</v>
      </c>
      <c r="CT57" s="327">
        <v>415</v>
      </c>
      <c r="CU57" s="328">
        <v>0.8</v>
      </c>
      <c r="CV57" s="327">
        <v>420</v>
      </c>
      <c r="CW57" s="328">
        <v>0.8</v>
      </c>
      <c r="CX57" s="327">
        <v>430</v>
      </c>
      <c r="CY57" s="328">
        <v>0.8</v>
      </c>
      <c r="CZ57" s="327">
        <v>410</v>
      </c>
      <c r="DA57" s="328">
        <v>0.7</v>
      </c>
      <c r="DB57" s="327">
        <v>375</v>
      </c>
      <c r="DC57" s="328">
        <v>0.7</v>
      </c>
      <c r="DD57" s="390">
        <v>365</v>
      </c>
      <c r="DE57" s="391">
        <v>0.7</v>
      </c>
      <c r="DF57" s="390">
        <v>375</v>
      </c>
      <c r="DG57" s="391">
        <v>0.7</v>
      </c>
      <c r="DH57" s="390">
        <v>355</v>
      </c>
      <c r="DI57" s="391">
        <v>0.6</v>
      </c>
      <c r="DJ57" s="390">
        <v>360</v>
      </c>
      <c r="DK57" s="391">
        <v>0.6</v>
      </c>
      <c r="DL57" s="390">
        <v>400</v>
      </c>
      <c r="DM57" s="391">
        <v>0.7</v>
      </c>
      <c r="DN57" s="390">
        <v>435</v>
      </c>
      <c r="DO57" s="391">
        <v>0.8</v>
      </c>
      <c r="DP57" s="390">
        <v>450</v>
      </c>
      <c r="DQ57" s="391">
        <v>0.8</v>
      </c>
      <c r="DR57" s="390">
        <v>460</v>
      </c>
      <c r="DS57" s="391">
        <v>0.8</v>
      </c>
      <c r="DT57" s="390">
        <v>510</v>
      </c>
      <c r="DU57">
        <v>0.9</v>
      </c>
      <c r="DV57" s="390">
        <v>575</v>
      </c>
      <c r="DW57" s="391">
        <v>1</v>
      </c>
      <c r="DX57" s="390">
        <v>690</v>
      </c>
      <c r="DY57" s="391">
        <v>1.2</v>
      </c>
      <c r="DZ57" s="390">
        <v>645</v>
      </c>
      <c r="EA57" s="391">
        <v>1.2</v>
      </c>
      <c r="EB57" s="390">
        <v>660</v>
      </c>
      <c r="EC57" s="391">
        <v>1.2</v>
      </c>
      <c r="ED57" s="390">
        <v>650</v>
      </c>
      <c r="EE57" s="391">
        <v>1.2</v>
      </c>
      <c r="EF57" s="390">
        <v>680</v>
      </c>
      <c r="EG57" s="391">
        <v>0.8</v>
      </c>
      <c r="EH57" s="390">
        <v>675</v>
      </c>
      <c r="EI57" s="391">
        <v>1.2</v>
      </c>
      <c r="EJ57" s="390">
        <v>675</v>
      </c>
      <c r="EK57" s="391">
        <v>1.2</v>
      </c>
      <c r="EL57" s="390">
        <v>735</v>
      </c>
      <c r="EM57" s="391">
        <v>1.3</v>
      </c>
      <c r="EN57" s="390">
        <v>760</v>
      </c>
      <c r="EO57" s="391">
        <v>1.4</v>
      </c>
      <c r="EP57" s="58">
        <v>790</v>
      </c>
      <c r="EQ57" s="459">
        <v>1.4</v>
      </c>
      <c r="ER57" s="58">
        <v>830</v>
      </c>
      <c r="ES57" s="462">
        <v>1.5</v>
      </c>
      <c r="ET57" s="58">
        <v>840</v>
      </c>
      <c r="EU57" s="463">
        <v>1.5</v>
      </c>
      <c r="EV57" s="58">
        <v>825</v>
      </c>
      <c r="EW57" s="492">
        <v>1.5</v>
      </c>
      <c r="EX57" s="58">
        <v>805</v>
      </c>
      <c r="EY57" s="57">
        <v>1.5</v>
      </c>
    </row>
    <row r="58" spans="1:155">
      <c r="A58" s="20" t="s">
        <v>24</v>
      </c>
      <c r="B58" s="35">
        <v>1270</v>
      </c>
      <c r="C58" s="36">
        <v>3.2</v>
      </c>
      <c r="D58" s="35">
        <v>1269</v>
      </c>
      <c r="E58" s="36">
        <v>3.2</v>
      </c>
      <c r="F58" s="35">
        <v>1224</v>
      </c>
      <c r="G58" s="36">
        <v>3.1</v>
      </c>
      <c r="H58" s="35">
        <v>1088</v>
      </c>
      <c r="I58" s="36">
        <v>2.7</v>
      </c>
      <c r="J58" s="35">
        <v>1045</v>
      </c>
      <c r="K58" s="36">
        <v>2.6</v>
      </c>
      <c r="L58" s="35">
        <v>960</v>
      </c>
      <c r="M58" s="36">
        <v>2.4</v>
      </c>
      <c r="N58" s="35">
        <v>932</v>
      </c>
      <c r="O58" s="36">
        <v>2.2999999999999998</v>
      </c>
      <c r="P58" s="35">
        <v>900</v>
      </c>
      <c r="Q58" s="36">
        <v>2.2999999999999998</v>
      </c>
      <c r="R58" s="35">
        <v>895</v>
      </c>
      <c r="S58" s="36">
        <v>2.2000000000000002</v>
      </c>
      <c r="T58" s="35">
        <v>867</v>
      </c>
      <c r="U58" s="36">
        <v>2.2000000000000002</v>
      </c>
      <c r="V58" s="35">
        <v>988</v>
      </c>
      <c r="W58" s="36">
        <v>2.5</v>
      </c>
      <c r="X58" s="35">
        <v>1031</v>
      </c>
      <c r="Y58" s="36">
        <v>2.6</v>
      </c>
      <c r="Z58" s="35">
        <v>1049</v>
      </c>
      <c r="AA58" s="36">
        <v>2.6</v>
      </c>
      <c r="AB58" s="35">
        <v>1064</v>
      </c>
      <c r="AC58" s="36">
        <v>2.7</v>
      </c>
      <c r="AD58" s="35">
        <v>1004</v>
      </c>
      <c r="AE58" s="36">
        <v>2.5</v>
      </c>
      <c r="AF58" s="35">
        <v>319</v>
      </c>
      <c r="AG58" s="36">
        <v>0.8</v>
      </c>
      <c r="AH58" s="35">
        <v>804</v>
      </c>
      <c r="AI58" s="36">
        <v>2</v>
      </c>
      <c r="AJ58" s="35">
        <v>692</v>
      </c>
      <c r="AK58" s="36">
        <v>1.7</v>
      </c>
      <c r="AL58" s="35">
        <v>629</v>
      </c>
      <c r="AM58" s="36">
        <v>1.6</v>
      </c>
      <c r="AN58" s="35">
        <v>606</v>
      </c>
      <c r="AO58" s="36">
        <v>1.5</v>
      </c>
      <c r="AP58" s="35">
        <v>575</v>
      </c>
      <c r="AQ58" s="36">
        <v>1.5</v>
      </c>
      <c r="AR58" s="35">
        <v>618</v>
      </c>
      <c r="AS58" s="36">
        <v>1.6</v>
      </c>
      <c r="AT58" s="35">
        <v>663</v>
      </c>
      <c r="AU58" s="36">
        <v>1.7</v>
      </c>
      <c r="AV58" s="35">
        <v>745</v>
      </c>
      <c r="AW58" s="36">
        <v>1.9</v>
      </c>
      <c r="AX58" s="35">
        <v>749</v>
      </c>
      <c r="AY58" s="36">
        <v>1.9</v>
      </c>
      <c r="AZ58" s="35">
        <v>746</v>
      </c>
      <c r="BA58" s="36">
        <v>1.9</v>
      </c>
      <c r="BB58" s="35">
        <v>637</v>
      </c>
      <c r="BC58" s="36">
        <v>1.6</v>
      </c>
      <c r="BD58" s="35">
        <v>531</v>
      </c>
      <c r="BE58" s="36">
        <v>1.3</v>
      </c>
      <c r="BF58" s="311">
        <v>505</v>
      </c>
      <c r="BG58" s="312">
        <v>1.3</v>
      </c>
      <c r="BH58" s="327">
        <v>450</v>
      </c>
      <c r="BI58" s="328">
        <v>1.1000000000000001</v>
      </c>
      <c r="BJ58" s="311">
        <v>461</v>
      </c>
      <c r="BK58" s="312">
        <v>1.2</v>
      </c>
      <c r="BL58" s="311">
        <v>442</v>
      </c>
      <c r="BM58" s="312">
        <v>1.1000000000000001</v>
      </c>
      <c r="BN58" s="311">
        <v>477</v>
      </c>
      <c r="BO58" s="312">
        <v>1.2</v>
      </c>
      <c r="BP58" s="327">
        <v>512</v>
      </c>
      <c r="BQ58" s="328">
        <v>1.3</v>
      </c>
      <c r="BR58" s="311">
        <v>520</v>
      </c>
      <c r="BS58" s="312">
        <v>1.3</v>
      </c>
      <c r="BT58" s="311">
        <v>570</v>
      </c>
      <c r="BU58" s="312">
        <v>1.5</v>
      </c>
      <c r="BV58" s="311">
        <v>600</v>
      </c>
      <c r="BW58" s="312">
        <v>1.5</v>
      </c>
      <c r="BX58" s="348">
        <v>605</v>
      </c>
      <c r="BY58" s="349">
        <v>1.6</v>
      </c>
      <c r="BZ58" s="348">
        <v>670</v>
      </c>
      <c r="CA58" s="349">
        <v>1.7</v>
      </c>
      <c r="CB58" s="327">
        <v>580</v>
      </c>
      <c r="CC58" s="328">
        <v>1.5</v>
      </c>
      <c r="CD58" s="336">
        <v>550</v>
      </c>
      <c r="CE58" s="337">
        <v>1.4</v>
      </c>
      <c r="CF58" s="327">
        <v>500</v>
      </c>
      <c r="CG58" s="328">
        <v>1.3</v>
      </c>
      <c r="CH58" s="327">
        <v>515</v>
      </c>
      <c r="CI58" s="328">
        <v>1.3</v>
      </c>
      <c r="CJ58" s="327">
        <v>505</v>
      </c>
      <c r="CK58" s="328">
        <v>1.3</v>
      </c>
      <c r="CL58" s="327">
        <v>535</v>
      </c>
      <c r="CM58" s="328">
        <v>1.4</v>
      </c>
      <c r="CN58" s="327">
        <v>530</v>
      </c>
      <c r="CO58" s="328">
        <v>1.4</v>
      </c>
      <c r="CP58" s="327">
        <v>570</v>
      </c>
      <c r="CQ58" s="328">
        <v>1.5</v>
      </c>
      <c r="CR58" s="327">
        <v>615</v>
      </c>
      <c r="CS58" s="328">
        <v>1.6</v>
      </c>
      <c r="CT58" s="327">
        <v>660</v>
      </c>
      <c r="CU58" s="328">
        <v>1.7</v>
      </c>
      <c r="CV58" s="327">
        <v>670</v>
      </c>
      <c r="CW58" s="328">
        <v>1.7</v>
      </c>
      <c r="CX58" s="327">
        <v>640</v>
      </c>
      <c r="CY58" s="328">
        <v>1.7</v>
      </c>
      <c r="CZ58" s="327">
        <v>620</v>
      </c>
      <c r="DA58" s="328">
        <v>1.6</v>
      </c>
      <c r="DB58" s="327">
        <v>585</v>
      </c>
      <c r="DC58" s="328">
        <v>1.5</v>
      </c>
      <c r="DD58" s="390">
        <v>545</v>
      </c>
      <c r="DE58" s="391">
        <v>1.4</v>
      </c>
      <c r="DF58" s="390">
        <v>530</v>
      </c>
      <c r="DG58" s="391">
        <v>1.4</v>
      </c>
      <c r="DH58" s="390">
        <v>510</v>
      </c>
      <c r="DI58" s="391">
        <v>1.3</v>
      </c>
      <c r="DJ58" s="390">
        <v>505</v>
      </c>
      <c r="DK58" s="391">
        <v>1.3</v>
      </c>
      <c r="DL58" s="390">
        <v>525</v>
      </c>
      <c r="DM58" s="391">
        <v>1.4</v>
      </c>
      <c r="DN58" s="390">
        <v>565</v>
      </c>
      <c r="DO58" s="391">
        <v>1.5</v>
      </c>
      <c r="DP58" s="390">
        <v>630</v>
      </c>
      <c r="DQ58" s="391">
        <v>1.6</v>
      </c>
      <c r="DR58" s="390">
        <v>645</v>
      </c>
      <c r="DS58" s="391">
        <v>1.7</v>
      </c>
      <c r="DT58" s="390">
        <v>665</v>
      </c>
      <c r="DU58">
        <v>1.7</v>
      </c>
      <c r="DV58" s="390">
        <v>750</v>
      </c>
      <c r="DW58" s="391">
        <v>1.9</v>
      </c>
      <c r="DX58" s="390">
        <v>820</v>
      </c>
      <c r="DY58" s="391">
        <v>2.1</v>
      </c>
      <c r="DZ58" s="390">
        <v>785</v>
      </c>
      <c r="EA58" s="391">
        <v>2</v>
      </c>
      <c r="EB58" s="390">
        <v>785</v>
      </c>
      <c r="EC58" s="391">
        <v>2</v>
      </c>
      <c r="ED58" s="390">
        <v>835</v>
      </c>
      <c r="EE58" s="391">
        <v>2.2000000000000002</v>
      </c>
      <c r="EF58" s="390">
        <v>865</v>
      </c>
      <c r="EG58" s="391">
        <v>1.7</v>
      </c>
      <c r="EH58" s="390">
        <v>855</v>
      </c>
      <c r="EI58" s="391">
        <v>2.2000000000000002</v>
      </c>
      <c r="EJ58" s="390">
        <v>870</v>
      </c>
      <c r="EK58" s="391">
        <v>2.2999999999999998</v>
      </c>
      <c r="EL58" s="390">
        <v>950</v>
      </c>
      <c r="EM58" s="391">
        <v>2.5</v>
      </c>
      <c r="EN58" s="390">
        <v>1015</v>
      </c>
      <c r="EO58" s="391">
        <v>2.6</v>
      </c>
      <c r="EP58" s="58">
        <v>1080</v>
      </c>
      <c r="EQ58" s="459">
        <v>2.8</v>
      </c>
      <c r="ER58" s="58">
        <v>1135</v>
      </c>
      <c r="ES58" s="462">
        <v>2.9</v>
      </c>
      <c r="ET58" s="58">
        <v>1130</v>
      </c>
      <c r="EU58" s="463">
        <v>2.9</v>
      </c>
      <c r="EV58" s="58">
        <v>1070</v>
      </c>
      <c r="EW58" s="492">
        <v>2.8</v>
      </c>
      <c r="EX58" s="58">
        <v>1020</v>
      </c>
      <c r="EY58" s="57">
        <v>2.6</v>
      </c>
    </row>
    <row r="59" spans="1:155">
      <c r="A59" s="20" t="s">
        <v>17</v>
      </c>
      <c r="B59" s="35">
        <v>3791</v>
      </c>
      <c r="C59" s="36">
        <v>3.1</v>
      </c>
      <c r="D59" s="35">
        <v>4017</v>
      </c>
      <c r="E59" s="36">
        <v>3.2</v>
      </c>
      <c r="F59" s="35">
        <v>4033</v>
      </c>
      <c r="G59" s="36">
        <v>3.2</v>
      </c>
      <c r="H59" s="35">
        <v>3855</v>
      </c>
      <c r="I59" s="36">
        <v>3.1</v>
      </c>
      <c r="J59" s="35">
        <v>3743</v>
      </c>
      <c r="K59" s="36">
        <v>3</v>
      </c>
      <c r="L59" s="35">
        <v>3487</v>
      </c>
      <c r="M59" s="36">
        <v>2.8</v>
      </c>
      <c r="N59" s="35">
        <v>3371</v>
      </c>
      <c r="O59" s="36">
        <v>2.7</v>
      </c>
      <c r="P59" s="35">
        <v>3279</v>
      </c>
      <c r="Q59" s="36">
        <v>2.6</v>
      </c>
      <c r="R59" s="35">
        <v>3146</v>
      </c>
      <c r="S59" s="36">
        <v>2.5</v>
      </c>
      <c r="T59" s="35">
        <v>3028</v>
      </c>
      <c r="U59" s="36">
        <v>2.4</v>
      </c>
      <c r="V59" s="35">
        <v>3041</v>
      </c>
      <c r="W59" s="36">
        <v>2.4</v>
      </c>
      <c r="X59" s="35">
        <v>3026</v>
      </c>
      <c r="Y59" s="36">
        <v>2.4</v>
      </c>
      <c r="Z59" s="35">
        <v>3155</v>
      </c>
      <c r="AA59" s="36">
        <v>2.5</v>
      </c>
      <c r="AB59" s="35">
        <v>3147</v>
      </c>
      <c r="AC59" s="36">
        <v>2.5</v>
      </c>
      <c r="AD59" s="35">
        <v>2981</v>
      </c>
      <c r="AE59" s="36">
        <v>2.4</v>
      </c>
      <c r="AF59" s="35">
        <v>303</v>
      </c>
      <c r="AG59" s="36">
        <v>1.1000000000000001</v>
      </c>
      <c r="AH59" s="35">
        <v>2644</v>
      </c>
      <c r="AI59" s="36">
        <v>2.1</v>
      </c>
      <c r="AJ59" s="35">
        <v>2317</v>
      </c>
      <c r="AK59" s="36">
        <v>1.9</v>
      </c>
      <c r="AL59" s="35">
        <v>2209</v>
      </c>
      <c r="AM59" s="36">
        <v>1.8</v>
      </c>
      <c r="AN59" s="35">
        <v>2085</v>
      </c>
      <c r="AO59" s="36">
        <v>1.7</v>
      </c>
      <c r="AP59" s="35">
        <v>2057</v>
      </c>
      <c r="AQ59" s="36">
        <v>1.6</v>
      </c>
      <c r="AR59" s="35">
        <v>2025</v>
      </c>
      <c r="AS59" s="36">
        <v>1.6</v>
      </c>
      <c r="AT59" s="35">
        <v>1974</v>
      </c>
      <c r="AU59" s="36">
        <v>1.6</v>
      </c>
      <c r="AV59" s="35">
        <v>2002</v>
      </c>
      <c r="AW59" s="36">
        <v>1.6</v>
      </c>
      <c r="AX59" s="35">
        <v>2088</v>
      </c>
      <c r="AY59" s="36">
        <v>1.7</v>
      </c>
      <c r="AZ59" s="35">
        <v>2077</v>
      </c>
      <c r="BA59" s="36">
        <v>1.7</v>
      </c>
      <c r="BB59" s="35">
        <v>1948</v>
      </c>
      <c r="BC59" s="36">
        <v>1.6</v>
      </c>
      <c r="BD59" s="35">
        <v>1793</v>
      </c>
      <c r="BE59" s="36">
        <v>1.4</v>
      </c>
      <c r="BF59" s="311">
        <v>1688</v>
      </c>
      <c r="BG59" s="312">
        <v>1.4</v>
      </c>
      <c r="BH59" s="327">
        <v>1625</v>
      </c>
      <c r="BI59" s="328">
        <v>1.3</v>
      </c>
      <c r="BJ59" s="311">
        <v>1525</v>
      </c>
      <c r="BK59" s="312">
        <v>1.2</v>
      </c>
      <c r="BL59" s="311">
        <v>1387</v>
      </c>
      <c r="BM59" s="312">
        <v>1.1000000000000001</v>
      </c>
      <c r="BN59" s="311">
        <v>1303</v>
      </c>
      <c r="BO59" s="312">
        <v>1</v>
      </c>
      <c r="BP59" s="327">
        <v>1316</v>
      </c>
      <c r="BQ59" s="328">
        <v>1</v>
      </c>
      <c r="BR59" s="311">
        <v>1312</v>
      </c>
      <c r="BS59" s="312">
        <v>1</v>
      </c>
      <c r="BT59" s="311">
        <v>1348</v>
      </c>
      <c r="BU59" s="312">
        <v>1.1000000000000001</v>
      </c>
      <c r="BV59" s="311">
        <v>1422</v>
      </c>
      <c r="BW59" s="312">
        <v>1.1000000000000001</v>
      </c>
      <c r="BX59" s="348">
        <v>1450</v>
      </c>
      <c r="BY59" s="349">
        <v>1.1000000000000001</v>
      </c>
      <c r="BZ59" s="348">
        <v>1900</v>
      </c>
      <c r="CA59" s="349">
        <v>1.5</v>
      </c>
      <c r="CB59" s="327">
        <v>1855</v>
      </c>
      <c r="CC59" s="328">
        <v>1.5</v>
      </c>
      <c r="CD59" s="336">
        <v>1810</v>
      </c>
      <c r="CE59" s="337">
        <v>1.4</v>
      </c>
      <c r="CF59" s="327">
        <v>1785</v>
      </c>
      <c r="CG59" s="328">
        <v>1.4</v>
      </c>
      <c r="CH59" s="327">
        <v>1870</v>
      </c>
      <c r="CI59" s="328">
        <v>1.5</v>
      </c>
      <c r="CJ59" s="327">
        <v>1870</v>
      </c>
      <c r="CK59" s="328">
        <v>1.5</v>
      </c>
      <c r="CL59" s="327">
        <v>1895</v>
      </c>
      <c r="CM59" s="328">
        <v>1.5</v>
      </c>
      <c r="CN59" s="327">
        <v>1935</v>
      </c>
      <c r="CO59" s="328">
        <v>1.5</v>
      </c>
      <c r="CP59" s="327">
        <v>1945</v>
      </c>
      <c r="CQ59" s="328">
        <v>1.5</v>
      </c>
      <c r="CR59" s="327">
        <v>1975</v>
      </c>
      <c r="CS59" s="328">
        <v>1.5</v>
      </c>
      <c r="CT59" s="327">
        <v>2065</v>
      </c>
      <c r="CU59" s="328">
        <v>1.6</v>
      </c>
      <c r="CV59" s="327">
        <v>2210</v>
      </c>
      <c r="CW59" s="328">
        <v>1.7</v>
      </c>
      <c r="CX59" s="327">
        <v>2215</v>
      </c>
      <c r="CY59" s="328">
        <v>1.7</v>
      </c>
      <c r="CZ59" s="327">
        <v>2210</v>
      </c>
      <c r="DA59" s="328">
        <v>1.7</v>
      </c>
      <c r="DB59" s="327">
        <v>2125</v>
      </c>
      <c r="DC59" s="328">
        <v>1.7</v>
      </c>
      <c r="DD59" s="390">
        <v>2075</v>
      </c>
      <c r="DE59" s="391">
        <v>1.6</v>
      </c>
      <c r="DF59" s="390">
        <v>1985</v>
      </c>
      <c r="DG59" s="391">
        <v>1.5</v>
      </c>
      <c r="DH59" s="390">
        <v>1940</v>
      </c>
      <c r="DI59" s="391">
        <v>1.5</v>
      </c>
      <c r="DJ59" s="390">
        <v>1920</v>
      </c>
      <c r="DK59" s="391">
        <v>1.5</v>
      </c>
      <c r="DL59" s="390">
        <v>1895</v>
      </c>
      <c r="DM59" s="391">
        <v>1.5</v>
      </c>
      <c r="DN59" s="390">
        <v>1920</v>
      </c>
      <c r="DO59" s="391">
        <v>1.5</v>
      </c>
      <c r="DP59" s="390">
        <v>1955</v>
      </c>
      <c r="DQ59" s="391">
        <v>1.5</v>
      </c>
      <c r="DR59" s="390">
        <v>2050</v>
      </c>
      <c r="DS59" s="391">
        <v>1.6</v>
      </c>
      <c r="DT59" s="390">
        <v>2125</v>
      </c>
      <c r="DU59">
        <v>1.6</v>
      </c>
      <c r="DV59" s="390">
        <v>2230</v>
      </c>
      <c r="DW59" s="391">
        <v>1.7</v>
      </c>
      <c r="DX59" s="390">
        <v>2655</v>
      </c>
      <c r="DY59" s="391">
        <v>2.1</v>
      </c>
      <c r="DZ59" s="390">
        <v>2645</v>
      </c>
      <c r="EA59" s="391">
        <v>2.1</v>
      </c>
      <c r="EB59" s="390">
        <v>2775</v>
      </c>
      <c r="EC59" s="391">
        <v>2.2000000000000002</v>
      </c>
      <c r="ED59" s="390">
        <v>2885</v>
      </c>
      <c r="EE59" s="391">
        <v>2.2999999999999998</v>
      </c>
      <c r="EF59" s="390">
        <v>2960</v>
      </c>
      <c r="EG59" s="391">
        <v>1.7</v>
      </c>
      <c r="EH59" s="390">
        <v>2960</v>
      </c>
      <c r="EI59" s="391">
        <v>2.2999999999999998</v>
      </c>
      <c r="EJ59" s="390">
        <v>3070</v>
      </c>
      <c r="EK59" s="391">
        <v>2.4</v>
      </c>
      <c r="EL59" s="390">
        <v>3190</v>
      </c>
      <c r="EM59" s="391">
        <v>2.5</v>
      </c>
      <c r="EN59" s="390">
        <v>3265</v>
      </c>
      <c r="EO59" s="391">
        <v>2.6</v>
      </c>
      <c r="EP59" s="58">
        <v>3295</v>
      </c>
      <c r="EQ59" s="459">
        <v>2.6</v>
      </c>
      <c r="ER59" s="58">
        <v>3465</v>
      </c>
      <c r="ES59" s="462">
        <v>2.7</v>
      </c>
      <c r="ET59" s="58">
        <v>3525</v>
      </c>
      <c r="EU59" s="463">
        <v>2.8</v>
      </c>
      <c r="EV59" s="58">
        <v>3540</v>
      </c>
      <c r="EW59" s="492">
        <v>2.8</v>
      </c>
      <c r="EX59" s="58">
        <v>3500</v>
      </c>
      <c r="EY59" s="57">
        <v>2.8</v>
      </c>
    </row>
    <row r="60" spans="1:155">
      <c r="A60" s="20" t="s">
        <v>25</v>
      </c>
      <c r="B60" s="35">
        <v>4145</v>
      </c>
      <c r="C60" s="36">
        <v>1.7</v>
      </c>
      <c r="D60" s="35">
        <v>4215</v>
      </c>
      <c r="E60" s="36">
        <v>1.8</v>
      </c>
      <c r="F60" s="35">
        <v>4028</v>
      </c>
      <c r="G60" s="36">
        <v>1.7</v>
      </c>
      <c r="H60" s="35">
        <v>3784</v>
      </c>
      <c r="I60" s="36">
        <v>1.6</v>
      </c>
      <c r="J60" s="35">
        <v>3639</v>
      </c>
      <c r="K60" s="36">
        <v>1.5</v>
      </c>
      <c r="L60" s="35">
        <v>3389</v>
      </c>
      <c r="M60" s="36">
        <v>1.4</v>
      </c>
      <c r="N60" s="35">
        <v>3303</v>
      </c>
      <c r="O60" s="36">
        <v>1.4</v>
      </c>
      <c r="P60" s="35">
        <v>3131</v>
      </c>
      <c r="Q60" s="36">
        <v>1.3</v>
      </c>
      <c r="R60" s="35">
        <v>3063</v>
      </c>
      <c r="S60" s="36">
        <v>1.3</v>
      </c>
      <c r="T60" s="35">
        <v>2954</v>
      </c>
      <c r="U60" s="36">
        <v>1.2</v>
      </c>
      <c r="V60" s="35">
        <v>3085</v>
      </c>
      <c r="W60" s="36">
        <v>1.3</v>
      </c>
      <c r="X60" s="35">
        <v>3183</v>
      </c>
      <c r="Y60" s="36">
        <v>1.3</v>
      </c>
      <c r="Z60" s="35">
        <v>3257</v>
      </c>
      <c r="AA60" s="36">
        <v>1.4</v>
      </c>
      <c r="AB60" s="35">
        <v>3226</v>
      </c>
      <c r="AC60" s="36">
        <v>1.4</v>
      </c>
      <c r="AD60" s="35">
        <v>3032</v>
      </c>
      <c r="AE60" s="36">
        <v>1.3</v>
      </c>
      <c r="AF60" s="35">
        <v>458</v>
      </c>
      <c r="AG60" s="36">
        <v>0.8</v>
      </c>
      <c r="AH60" s="35">
        <v>2546</v>
      </c>
      <c r="AI60" s="36">
        <v>1.1000000000000001</v>
      </c>
      <c r="AJ60" s="35">
        <v>2214</v>
      </c>
      <c r="AK60" s="36">
        <v>0.9</v>
      </c>
      <c r="AL60" s="35">
        <v>2065</v>
      </c>
      <c r="AM60" s="36">
        <v>0.9</v>
      </c>
      <c r="AN60" s="35">
        <v>2008</v>
      </c>
      <c r="AO60" s="36">
        <v>0.8</v>
      </c>
      <c r="AP60" s="35">
        <v>1970</v>
      </c>
      <c r="AQ60" s="36">
        <v>0.8</v>
      </c>
      <c r="AR60" s="35">
        <v>1962</v>
      </c>
      <c r="AS60" s="36">
        <v>0.8</v>
      </c>
      <c r="AT60" s="35">
        <v>2018</v>
      </c>
      <c r="AU60" s="36">
        <v>0.9</v>
      </c>
      <c r="AV60" s="35">
        <v>2120</v>
      </c>
      <c r="AW60" s="36">
        <v>0.9</v>
      </c>
      <c r="AX60" s="35">
        <v>2183</v>
      </c>
      <c r="AY60" s="36">
        <v>0.9</v>
      </c>
      <c r="AZ60" s="35">
        <v>2254</v>
      </c>
      <c r="BA60" s="36">
        <v>0.9</v>
      </c>
      <c r="BB60" s="35">
        <v>2073</v>
      </c>
      <c r="BC60" s="36">
        <v>0.9</v>
      </c>
      <c r="BD60" s="35">
        <v>1847</v>
      </c>
      <c r="BE60" s="36">
        <v>0.8</v>
      </c>
      <c r="BF60" s="311">
        <v>1754</v>
      </c>
      <c r="BG60" s="312">
        <v>0.7</v>
      </c>
      <c r="BH60" s="327">
        <v>1619</v>
      </c>
      <c r="BI60" s="328">
        <v>0.7</v>
      </c>
      <c r="BJ60" s="311">
        <v>1603</v>
      </c>
      <c r="BK60" s="312">
        <v>0.7</v>
      </c>
      <c r="BL60" s="311">
        <v>1511</v>
      </c>
      <c r="BM60" s="312">
        <v>0.6</v>
      </c>
      <c r="BN60" s="311">
        <v>1537</v>
      </c>
      <c r="BO60" s="312">
        <v>0.7</v>
      </c>
      <c r="BP60" s="327">
        <v>1563</v>
      </c>
      <c r="BQ60" s="328">
        <v>0.7</v>
      </c>
      <c r="BR60" s="311">
        <v>1535</v>
      </c>
      <c r="BS60" s="312">
        <v>0.7</v>
      </c>
      <c r="BT60" s="311">
        <v>1603</v>
      </c>
      <c r="BU60" s="312">
        <v>0.7</v>
      </c>
      <c r="BV60" s="311">
        <v>1695</v>
      </c>
      <c r="BW60" s="312">
        <v>0.7</v>
      </c>
      <c r="BX60" s="348">
        <v>1730</v>
      </c>
      <c r="BY60" s="349">
        <v>0.7</v>
      </c>
      <c r="BZ60" s="348">
        <v>1995</v>
      </c>
      <c r="CA60" s="349">
        <v>0.8</v>
      </c>
      <c r="CB60" s="327">
        <v>1840</v>
      </c>
      <c r="CC60" s="328">
        <v>0.8</v>
      </c>
      <c r="CD60" s="336">
        <v>1760</v>
      </c>
      <c r="CE60" s="337">
        <v>0.7</v>
      </c>
      <c r="CF60" s="327">
        <v>1695</v>
      </c>
      <c r="CG60" s="328">
        <v>0.7</v>
      </c>
      <c r="CH60" s="327">
        <v>1770</v>
      </c>
      <c r="CI60" s="328">
        <v>0.8</v>
      </c>
      <c r="CJ60" s="327">
        <v>1775</v>
      </c>
      <c r="CK60" s="328">
        <v>0.8</v>
      </c>
      <c r="CL60" s="327">
        <v>1835</v>
      </c>
      <c r="CM60" s="328">
        <v>0.8</v>
      </c>
      <c r="CN60" s="327">
        <v>1850</v>
      </c>
      <c r="CO60" s="328">
        <v>0.8</v>
      </c>
      <c r="CP60" s="327">
        <v>1925</v>
      </c>
      <c r="CQ60" s="328">
        <v>0.8</v>
      </c>
      <c r="CR60" s="327">
        <v>2010</v>
      </c>
      <c r="CS60" s="328">
        <v>0.9</v>
      </c>
      <c r="CT60" s="327">
        <v>2115</v>
      </c>
      <c r="CU60" s="328">
        <v>0.9</v>
      </c>
      <c r="CV60" s="327">
        <v>2205</v>
      </c>
      <c r="CW60" s="328">
        <v>0.9</v>
      </c>
      <c r="CX60" s="327">
        <v>2195</v>
      </c>
      <c r="CY60" s="328">
        <v>0.9</v>
      </c>
      <c r="CZ60" s="327">
        <v>2130</v>
      </c>
      <c r="DA60" s="328">
        <v>0.9</v>
      </c>
      <c r="DB60" s="327">
        <v>2010</v>
      </c>
      <c r="DC60" s="328">
        <v>0.9</v>
      </c>
      <c r="DD60" s="390">
        <v>1975</v>
      </c>
      <c r="DE60" s="391">
        <v>0.8</v>
      </c>
      <c r="DF60" s="390">
        <v>1975</v>
      </c>
      <c r="DG60" s="391">
        <v>0.8</v>
      </c>
      <c r="DH60" s="390">
        <v>1900</v>
      </c>
      <c r="DI60" s="391">
        <v>0.8</v>
      </c>
      <c r="DJ60" s="390">
        <v>1870</v>
      </c>
      <c r="DK60" s="391">
        <v>0.8</v>
      </c>
      <c r="DL60" s="390">
        <v>1965</v>
      </c>
      <c r="DM60" s="391">
        <v>0.8</v>
      </c>
      <c r="DN60" s="390">
        <v>2070</v>
      </c>
      <c r="DO60" s="391">
        <v>0.9</v>
      </c>
      <c r="DP60" s="390">
        <v>2190</v>
      </c>
      <c r="DQ60" s="391">
        <v>0.9</v>
      </c>
      <c r="DR60" s="390">
        <v>2275</v>
      </c>
      <c r="DS60" s="391">
        <v>1</v>
      </c>
      <c r="DT60" s="390">
        <v>2355</v>
      </c>
      <c r="DU60">
        <v>1</v>
      </c>
      <c r="DV60" s="390">
        <v>2550</v>
      </c>
      <c r="DW60" s="391">
        <v>1.1000000000000001</v>
      </c>
      <c r="DX60" s="390">
        <v>2950</v>
      </c>
      <c r="DY60" s="391">
        <v>1.3</v>
      </c>
      <c r="DZ60" s="390">
        <v>2830</v>
      </c>
      <c r="EA60" s="391">
        <v>1.2</v>
      </c>
      <c r="EB60" s="390">
        <v>2890</v>
      </c>
      <c r="EC60" s="391">
        <v>1.2</v>
      </c>
      <c r="ED60" s="390">
        <v>3080</v>
      </c>
      <c r="EE60" s="391">
        <v>1.3</v>
      </c>
      <c r="EF60" s="390">
        <v>3135</v>
      </c>
      <c r="EG60" s="391">
        <v>0.9</v>
      </c>
      <c r="EH60" s="390">
        <v>3155</v>
      </c>
      <c r="EI60" s="391">
        <v>1.3</v>
      </c>
      <c r="EJ60" s="390">
        <v>3185</v>
      </c>
      <c r="EK60" s="391">
        <v>1.4</v>
      </c>
      <c r="EL60" s="390">
        <v>3395</v>
      </c>
      <c r="EM60" s="391">
        <v>1.4</v>
      </c>
      <c r="EN60" s="390">
        <v>3500</v>
      </c>
      <c r="EO60" s="391">
        <v>1.5</v>
      </c>
      <c r="EP60" s="58">
        <v>3635</v>
      </c>
      <c r="EQ60" s="459">
        <v>1.5</v>
      </c>
      <c r="ER60" s="58">
        <v>3880</v>
      </c>
      <c r="ES60" s="462">
        <v>1.6</v>
      </c>
      <c r="ET60" s="58">
        <v>3950</v>
      </c>
      <c r="EU60" s="463">
        <v>1.7</v>
      </c>
      <c r="EV60" s="58">
        <v>3840</v>
      </c>
      <c r="EW60" s="492">
        <v>1.6</v>
      </c>
      <c r="EX60" s="58">
        <v>3800</v>
      </c>
      <c r="EY60" s="57">
        <v>1.6</v>
      </c>
    </row>
    <row r="61" spans="1:155">
      <c r="A61" s="20" t="s">
        <v>18</v>
      </c>
      <c r="B61" s="35">
        <v>1911</v>
      </c>
      <c r="C61" s="36">
        <v>2.1</v>
      </c>
      <c r="D61" s="35">
        <v>2005</v>
      </c>
      <c r="E61" s="36">
        <v>2.2000000000000002</v>
      </c>
      <c r="F61" s="35">
        <v>2003</v>
      </c>
      <c r="G61" s="36">
        <v>2.2000000000000002</v>
      </c>
      <c r="H61" s="35">
        <v>1908</v>
      </c>
      <c r="I61" s="36">
        <v>2.1</v>
      </c>
      <c r="J61" s="35">
        <v>1802</v>
      </c>
      <c r="K61" s="36">
        <v>2</v>
      </c>
      <c r="L61" s="35">
        <v>1719</v>
      </c>
      <c r="M61" s="36">
        <v>1.9</v>
      </c>
      <c r="N61" s="35">
        <v>1746</v>
      </c>
      <c r="O61" s="36">
        <v>1.9</v>
      </c>
      <c r="P61" s="35">
        <v>1645</v>
      </c>
      <c r="Q61" s="36">
        <v>1.8</v>
      </c>
      <c r="R61" s="35">
        <v>1563</v>
      </c>
      <c r="S61" s="36">
        <v>1.7</v>
      </c>
      <c r="T61" s="35">
        <v>1499</v>
      </c>
      <c r="U61" s="36">
        <v>1.6</v>
      </c>
      <c r="V61" s="35">
        <v>1525</v>
      </c>
      <c r="W61" s="36">
        <v>1.7</v>
      </c>
      <c r="X61" s="35">
        <v>1492</v>
      </c>
      <c r="Y61" s="36">
        <v>1.6</v>
      </c>
      <c r="Z61" s="35">
        <v>1611</v>
      </c>
      <c r="AA61" s="36">
        <v>1.8</v>
      </c>
      <c r="AB61" s="35">
        <v>1603</v>
      </c>
      <c r="AC61" s="36">
        <v>1.8</v>
      </c>
      <c r="AD61" s="35">
        <v>1507</v>
      </c>
      <c r="AE61" s="36">
        <v>1.7</v>
      </c>
      <c r="AF61" s="35">
        <v>899</v>
      </c>
      <c r="AG61" s="36">
        <v>2.2000000000000002</v>
      </c>
      <c r="AH61" s="35">
        <v>1287</v>
      </c>
      <c r="AI61" s="36">
        <v>1.4</v>
      </c>
      <c r="AJ61" s="35">
        <v>1189</v>
      </c>
      <c r="AK61" s="36">
        <v>1.3</v>
      </c>
      <c r="AL61" s="35">
        <v>1129</v>
      </c>
      <c r="AM61" s="36">
        <v>1.2</v>
      </c>
      <c r="AN61" s="35">
        <v>1066</v>
      </c>
      <c r="AO61" s="36">
        <v>1.2</v>
      </c>
      <c r="AP61" s="35">
        <v>1005</v>
      </c>
      <c r="AQ61" s="36">
        <v>1.1000000000000001</v>
      </c>
      <c r="AR61" s="35">
        <v>980</v>
      </c>
      <c r="AS61" s="36">
        <v>1.1000000000000001</v>
      </c>
      <c r="AT61" s="35">
        <v>978</v>
      </c>
      <c r="AU61" s="36">
        <v>1.1000000000000001</v>
      </c>
      <c r="AV61" s="35">
        <v>987</v>
      </c>
      <c r="AW61" s="36">
        <v>1.1000000000000001</v>
      </c>
      <c r="AX61" s="35">
        <v>1121</v>
      </c>
      <c r="AY61" s="36">
        <v>1.2</v>
      </c>
      <c r="AZ61" s="35">
        <v>1110</v>
      </c>
      <c r="BA61" s="36">
        <v>1.2</v>
      </c>
      <c r="BB61" s="35">
        <v>1054</v>
      </c>
      <c r="BC61" s="36">
        <v>1.2</v>
      </c>
      <c r="BD61" s="35">
        <v>999</v>
      </c>
      <c r="BE61" s="36">
        <v>1.1000000000000001</v>
      </c>
      <c r="BF61" s="311">
        <v>946</v>
      </c>
      <c r="BG61" s="312">
        <v>1</v>
      </c>
      <c r="BH61" s="327">
        <v>897</v>
      </c>
      <c r="BI61" s="328">
        <v>1</v>
      </c>
      <c r="BJ61" s="311">
        <v>843</v>
      </c>
      <c r="BK61" s="312">
        <v>0.9</v>
      </c>
      <c r="BL61" s="311">
        <v>772</v>
      </c>
      <c r="BM61" s="312">
        <v>0.8</v>
      </c>
      <c r="BN61" s="311">
        <v>701</v>
      </c>
      <c r="BO61" s="312">
        <v>0.8</v>
      </c>
      <c r="BP61" s="327">
        <v>653</v>
      </c>
      <c r="BQ61" s="328">
        <v>0.7</v>
      </c>
      <c r="BR61" s="311">
        <v>649</v>
      </c>
      <c r="BS61" s="312">
        <v>0.7</v>
      </c>
      <c r="BT61" s="311">
        <v>662</v>
      </c>
      <c r="BU61" s="312">
        <v>0.7</v>
      </c>
      <c r="BV61" s="311">
        <v>736</v>
      </c>
      <c r="BW61" s="312">
        <v>0.8</v>
      </c>
      <c r="BX61" s="348">
        <v>784</v>
      </c>
      <c r="BY61" s="349">
        <v>0.9</v>
      </c>
      <c r="BZ61" s="348">
        <v>1020</v>
      </c>
      <c r="CA61" s="349">
        <v>1.1000000000000001</v>
      </c>
      <c r="CB61" s="327">
        <v>975</v>
      </c>
      <c r="CC61" s="328">
        <v>1.1000000000000001</v>
      </c>
      <c r="CD61" s="336">
        <v>960</v>
      </c>
      <c r="CE61" s="337">
        <v>1.1000000000000001</v>
      </c>
      <c r="CF61" s="327">
        <v>945</v>
      </c>
      <c r="CG61" s="328">
        <v>1</v>
      </c>
      <c r="CH61" s="327">
        <v>995</v>
      </c>
      <c r="CI61" s="328">
        <v>1.1000000000000001</v>
      </c>
      <c r="CJ61" s="327">
        <v>1020</v>
      </c>
      <c r="CK61" s="328">
        <v>1.1000000000000001</v>
      </c>
      <c r="CL61" s="327">
        <v>1020</v>
      </c>
      <c r="CM61" s="328">
        <v>1.1000000000000001</v>
      </c>
      <c r="CN61" s="327">
        <v>1035</v>
      </c>
      <c r="CO61" s="328">
        <v>1.1000000000000001</v>
      </c>
      <c r="CP61" s="327">
        <v>1030</v>
      </c>
      <c r="CQ61" s="328">
        <v>1.1000000000000001</v>
      </c>
      <c r="CR61" s="327">
        <v>1015</v>
      </c>
      <c r="CS61" s="328">
        <v>1.1000000000000001</v>
      </c>
      <c r="CT61" s="327">
        <v>1060</v>
      </c>
      <c r="CU61" s="328">
        <v>1.2</v>
      </c>
      <c r="CV61" s="327">
        <v>1110</v>
      </c>
      <c r="CW61" s="328">
        <v>1.2</v>
      </c>
      <c r="CX61" s="327">
        <v>1115</v>
      </c>
      <c r="CY61" s="328">
        <v>1.2</v>
      </c>
      <c r="CZ61" s="327">
        <v>1075</v>
      </c>
      <c r="DA61" s="328">
        <v>1.2</v>
      </c>
      <c r="DB61" s="327">
        <v>1070</v>
      </c>
      <c r="DC61" s="328">
        <v>1.2</v>
      </c>
      <c r="DD61" s="390">
        <v>1030</v>
      </c>
      <c r="DE61" s="391">
        <v>1.1000000000000001</v>
      </c>
      <c r="DF61" s="390">
        <v>1020</v>
      </c>
      <c r="DG61" s="391">
        <v>1.1000000000000001</v>
      </c>
      <c r="DH61" s="390">
        <v>990</v>
      </c>
      <c r="DI61" s="391">
        <v>1.1000000000000001</v>
      </c>
      <c r="DJ61" s="390">
        <v>985</v>
      </c>
      <c r="DK61" s="391">
        <v>1.1000000000000001</v>
      </c>
      <c r="DL61" s="390">
        <v>925</v>
      </c>
      <c r="DM61" s="391">
        <v>1</v>
      </c>
      <c r="DN61" s="390">
        <v>935</v>
      </c>
      <c r="DO61" s="391">
        <v>1</v>
      </c>
      <c r="DP61" s="390">
        <v>1030</v>
      </c>
      <c r="DQ61" s="391">
        <v>1.1000000000000001</v>
      </c>
      <c r="DR61" s="390">
        <v>1125</v>
      </c>
      <c r="DS61" s="391">
        <v>1.2</v>
      </c>
      <c r="DT61" s="390">
        <v>1230</v>
      </c>
      <c r="DU61">
        <v>1.3</v>
      </c>
      <c r="DV61" s="390">
        <v>1270</v>
      </c>
      <c r="DW61" s="391">
        <v>1.4</v>
      </c>
      <c r="DX61" s="390">
        <v>1485</v>
      </c>
      <c r="DY61" s="391">
        <v>1.6</v>
      </c>
      <c r="DZ61" s="390">
        <v>1420</v>
      </c>
      <c r="EA61" s="391">
        <v>1.6</v>
      </c>
      <c r="EB61" s="390">
        <v>1450</v>
      </c>
      <c r="EC61" s="391">
        <v>1.6</v>
      </c>
      <c r="ED61" s="390">
        <v>1485</v>
      </c>
      <c r="EE61" s="391">
        <v>1.6</v>
      </c>
      <c r="EF61" s="390">
        <v>1525</v>
      </c>
      <c r="EG61" s="391">
        <v>1.2</v>
      </c>
      <c r="EH61" s="390">
        <v>1530</v>
      </c>
      <c r="EI61" s="391">
        <v>1.7</v>
      </c>
      <c r="EJ61" s="390">
        <v>1590</v>
      </c>
      <c r="EK61" s="391">
        <v>1.8</v>
      </c>
      <c r="EL61" s="390">
        <v>1585</v>
      </c>
      <c r="EM61" s="391">
        <v>1.7</v>
      </c>
      <c r="EN61" s="390">
        <v>1665</v>
      </c>
      <c r="EO61" s="391">
        <v>1.8</v>
      </c>
      <c r="EP61" s="58">
        <v>1670</v>
      </c>
      <c r="EQ61" s="459">
        <v>1.8</v>
      </c>
      <c r="ER61" s="58">
        <v>1780</v>
      </c>
      <c r="ES61" s="462">
        <v>2</v>
      </c>
      <c r="ET61" s="58">
        <v>1815</v>
      </c>
      <c r="EU61" s="463">
        <v>2</v>
      </c>
      <c r="EV61" s="58">
        <v>1780</v>
      </c>
      <c r="EW61" s="492">
        <v>2</v>
      </c>
      <c r="EX61" s="58">
        <v>1800</v>
      </c>
      <c r="EY61" s="57">
        <v>2</v>
      </c>
    </row>
    <row r="62" spans="1:155" ht="13">
      <c r="A62" s="56" t="s">
        <v>35</v>
      </c>
      <c r="B62" s="35">
        <v>9847</v>
      </c>
      <c r="C62" s="36">
        <v>2.2000000000000002</v>
      </c>
      <c r="D62" s="35">
        <v>10237</v>
      </c>
      <c r="E62" s="36">
        <v>2.2999999999999998</v>
      </c>
      <c r="F62" s="35">
        <v>10064</v>
      </c>
      <c r="G62" s="36">
        <v>2.2000000000000002</v>
      </c>
      <c r="H62" s="35">
        <v>9547</v>
      </c>
      <c r="I62" s="36">
        <v>2.1</v>
      </c>
      <c r="J62" s="35">
        <v>9184</v>
      </c>
      <c r="K62" s="36">
        <v>2</v>
      </c>
      <c r="L62" s="35">
        <v>8595</v>
      </c>
      <c r="M62" s="36">
        <v>1.9</v>
      </c>
      <c r="N62" s="35">
        <v>8420</v>
      </c>
      <c r="O62" s="36">
        <v>1.9</v>
      </c>
      <c r="P62" s="35">
        <v>8055</v>
      </c>
      <c r="Q62" s="36">
        <v>1.8</v>
      </c>
      <c r="R62" s="35">
        <v>7772</v>
      </c>
      <c r="S62" s="36">
        <v>1.7</v>
      </c>
      <c r="T62" s="35">
        <v>7481</v>
      </c>
      <c r="U62" s="36">
        <v>1.6</v>
      </c>
      <c r="V62" s="35">
        <v>7651</v>
      </c>
      <c r="W62" s="36">
        <v>1.7</v>
      </c>
      <c r="X62" s="35">
        <v>7701</v>
      </c>
      <c r="Y62" s="36">
        <v>1.7</v>
      </c>
      <c r="Z62" s="35">
        <v>8023</v>
      </c>
      <c r="AA62" s="36">
        <v>1.8</v>
      </c>
      <c r="AB62" s="35">
        <v>7976</v>
      </c>
      <c r="AC62" s="36">
        <v>1.8</v>
      </c>
      <c r="AD62" s="35">
        <v>7520</v>
      </c>
      <c r="AE62" s="36">
        <v>1.7</v>
      </c>
      <c r="AF62" s="35">
        <v>7009</v>
      </c>
      <c r="AG62" s="36">
        <v>1.5</v>
      </c>
      <c r="AH62" s="35">
        <v>6477</v>
      </c>
      <c r="AI62" s="36">
        <v>1.4</v>
      </c>
      <c r="AJ62" s="35">
        <v>5720</v>
      </c>
      <c r="AK62" s="36">
        <v>1.3</v>
      </c>
      <c r="AL62" s="35">
        <v>5403</v>
      </c>
      <c r="AM62" s="36">
        <v>1.2</v>
      </c>
      <c r="AN62" s="35">
        <v>5159</v>
      </c>
      <c r="AO62" s="36">
        <v>1.1000000000000001</v>
      </c>
      <c r="AP62" s="35">
        <v>5032</v>
      </c>
      <c r="AQ62" s="36">
        <v>1.1000000000000001</v>
      </c>
      <c r="AR62" s="35">
        <v>4967</v>
      </c>
      <c r="AS62" s="36">
        <v>1.1000000000000001</v>
      </c>
      <c r="AT62" s="35">
        <v>4970</v>
      </c>
      <c r="AU62" s="36">
        <v>1.1000000000000001</v>
      </c>
      <c r="AV62" s="35">
        <v>5109</v>
      </c>
      <c r="AW62" s="36">
        <v>1.1000000000000001</v>
      </c>
      <c r="AX62" s="35">
        <v>5392</v>
      </c>
      <c r="AY62" s="36">
        <v>1.2</v>
      </c>
      <c r="AZ62" s="35">
        <v>5441</v>
      </c>
      <c r="BA62" s="36">
        <v>1.2</v>
      </c>
      <c r="BB62" s="35">
        <v>5075</v>
      </c>
      <c r="BC62" s="36">
        <v>1.1000000000000001</v>
      </c>
      <c r="BD62" s="35">
        <v>4639</v>
      </c>
      <c r="BE62" s="36">
        <v>1</v>
      </c>
      <c r="BF62" s="311">
        <v>4388</v>
      </c>
      <c r="BG62" s="312">
        <v>1</v>
      </c>
      <c r="BH62" s="327">
        <v>4141</v>
      </c>
      <c r="BI62" s="328">
        <v>0.9</v>
      </c>
      <c r="BJ62" s="311">
        <v>3971</v>
      </c>
      <c r="BK62" s="312">
        <v>0.9</v>
      </c>
      <c r="BL62" s="311">
        <v>3670</v>
      </c>
      <c r="BM62" s="312">
        <v>0.8</v>
      </c>
      <c r="BN62" s="311">
        <v>3541</v>
      </c>
      <c r="BO62" s="312">
        <v>0.8</v>
      </c>
      <c r="BP62" s="327">
        <v>3532</v>
      </c>
      <c r="BQ62" s="328">
        <v>0.8</v>
      </c>
      <c r="BR62" s="311">
        <v>3496</v>
      </c>
      <c r="BS62" s="312">
        <v>0.8</v>
      </c>
      <c r="BT62" s="311">
        <v>3613</v>
      </c>
      <c r="BU62" s="312">
        <v>0.8</v>
      </c>
      <c r="BV62" s="311">
        <v>3853</v>
      </c>
      <c r="BW62" s="312">
        <v>0.8</v>
      </c>
      <c r="BX62" s="348">
        <v>3964</v>
      </c>
      <c r="BY62" s="349">
        <v>0.9</v>
      </c>
      <c r="BZ62" s="348">
        <v>4915</v>
      </c>
      <c r="CA62" s="349">
        <v>1.1000000000000001</v>
      </c>
      <c r="CB62" s="327">
        <v>4665</v>
      </c>
      <c r="CC62" s="328">
        <v>1</v>
      </c>
      <c r="CD62" s="336">
        <v>4530</v>
      </c>
      <c r="CE62" s="337">
        <v>1</v>
      </c>
      <c r="CF62" s="327">
        <v>4425</v>
      </c>
      <c r="CG62" s="328">
        <v>1</v>
      </c>
      <c r="CH62" s="327">
        <v>4640</v>
      </c>
      <c r="CI62" s="328">
        <v>1</v>
      </c>
      <c r="CJ62" s="327">
        <v>4665</v>
      </c>
      <c r="CK62" s="328">
        <v>1</v>
      </c>
      <c r="CL62" s="327">
        <v>4750</v>
      </c>
      <c r="CM62" s="328">
        <v>1</v>
      </c>
      <c r="CN62" s="327">
        <v>4820</v>
      </c>
      <c r="CO62" s="328">
        <v>1.1000000000000001</v>
      </c>
      <c r="CP62" s="327">
        <v>4895</v>
      </c>
      <c r="CQ62" s="328">
        <v>1.1000000000000001</v>
      </c>
      <c r="CR62" s="327">
        <v>5005</v>
      </c>
      <c r="CS62" s="328">
        <v>1.1000000000000001</v>
      </c>
      <c r="CT62" s="327">
        <v>5240</v>
      </c>
      <c r="CU62" s="328">
        <v>1.2</v>
      </c>
      <c r="CV62" s="327">
        <v>5525</v>
      </c>
      <c r="CW62" s="328">
        <v>1.2</v>
      </c>
      <c r="CX62" s="327">
        <v>5530</v>
      </c>
      <c r="CY62" s="328">
        <v>1.2</v>
      </c>
      <c r="CZ62" s="327">
        <v>5410</v>
      </c>
      <c r="DA62" s="328">
        <v>1.2</v>
      </c>
      <c r="DB62" s="327">
        <v>5205</v>
      </c>
      <c r="DC62" s="328">
        <v>1.1000000000000001</v>
      </c>
      <c r="DD62" s="390">
        <v>5080</v>
      </c>
      <c r="DE62" s="391">
        <v>1.1000000000000001</v>
      </c>
      <c r="DF62" s="390">
        <v>4980</v>
      </c>
      <c r="DG62" s="391">
        <v>1.1000000000000001</v>
      </c>
      <c r="DH62" s="390">
        <v>4830</v>
      </c>
      <c r="DI62" s="391">
        <v>1.1000000000000001</v>
      </c>
      <c r="DJ62" s="390">
        <v>4780</v>
      </c>
      <c r="DK62" s="391">
        <v>1</v>
      </c>
      <c r="DL62" s="390">
        <v>4790</v>
      </c>
      <c r="DM62" s="391">
        <v>1</v>
      </c>
      <c r="DN62" s="390">
        <v>4925</v>
      </c>
      <c r="DO62" s="391">
        <v>1.1000000000000001</v>
      </c>
      <c r="DP62" s="390">
        <v>5170</v>
      </c>
      <c r="DQ62" s="391">
        <v>1.1000000000000001</v>
      </c>
      <c r="DR62" s="390">
        <v>5450</v>
      </c>
      <c r="DS62" s="391">
        <v>1.2</v>
      </c>
      <c r="DT62" s="390">
        <v>5710</v>
      </c>
      <c r="DU62">
        <v>1.2</v>
      </c>
      <c r="DV62" s="390">
        <v>6050</v>
      </c>
      <c r="DW62" s="391">
        <v>1.3</v>
      </c>
      <c r="DX62" s="390">
        <v>7085</v>
      </c>
      <c r="DY62" s="391">
        <v>1.6</v>
      </c>
      <c r="DZ62" s="390">
        <v>6890</v>
      </c>
      <c r="EA62" s="391">
        <v>1.5</v>
      </c>
      <c r="EB62" s="390">
        <v>7115</v>
      </c>
      <c r="EC62" s="391">
        <v>1.6</v>
      </c>
      <c r="ED62" s="390">
        <v>7445</v>
      </c>
      <c r="EE62" s="391">
        <v>1.6</v>
      </c>
      <c r="EF62" s="390">
        <v>7620</v>
      </c>
      <c r="EG62" s="391">
        <v>1.2</v>
      </c>
      <c r="EH62" s="390">
        <v>7645</v>
      </c>
      <c r="EI62" s="391">
        <v>1.7</v>
      </c>
      <c r="EJ62" s="390">
        <v>7840</v>
      </c>
      <c r="EK62" s="391">
        <v>1.7</v>
      </c>
      <c r="EL62" s="390">
        <v>8170</v>
      </c>
      <c r="EM62" s="391">
        <v>1.8</v>
      </c>
      <c r="EN62" s="390">
        <v>8435</v>
      </c>
      <c r="EO62" s="391">
        <v>1.9</v>
      </c>
      <c r="EP62" s="58">
        <v>8600</v>
      </c>
      <c r="EQ62" s="459">
        <v>1.9</v>
      </c>
      <c r="ER62" s="58">
        <v>9125</v>
      </c>
      <c r="ES62" s="462">
        <v>2</v>
      </c>
      <c r="ET62" s="58">
        <v>9290</v>
      </c>
      <c r="EU62" s="463">
        <v>2.1</v>
      </c>
      <c r="EV62" s="58">
        <v>9165</v>
      </c>
      <c r="EW62" s="492">
        <v>2</v>
      </c>
      <c r="EX62" s="58">
        <v>9100</v>
      </c>
      <c r="EY62" s="57">
        <v>2</v>
      </c>
    </row>
    <row r="63" spans="1:155">
      <c r="BP63" s="47"/>
      <c r="BQ63" s="48"/>
      <c r="BR63" s="47"/>
      <c r="BS63" s="48"/>
      <c r="BT63" s="47"/>
      <c r="BU63" s="48"/>
      <c r="BV63" s="47"/>
      <c r="BW63" s="48"/>
      <c r="BX63" s="47"/>
      <c r="BY63" s="48"/>
      <c r="BZ63" s="47"/>
      <c r="CA63" s="48"/>
      <c r="CB63" s="47"/>
      <c r="CC63" s="48"/>
      <c r="CD63" s="47"/>
      <c r="CE63" s="48"/>
    </row>
    <row r="65" spans="1:1">
      <c r="A65" s="326" t="s">
        <v>365</v>
      </c>
    </row>
    <row r="66" spans="1:1">
      <c r="A66" s="326" t="s">
        <v>367</v>
      </c>
    </row>
  </sheetData>
  <mergeCells count="77">
    <mergeCell ref="EX8:EY8"/>
    <mergeCell ref="AZ8:BA8"/>
    <mergeCell ref="DL8:DM8"/>
    <mergeCell ref="ER8:ES8"/>
    <mergeCell ref="B8:C8"/>
    <mergeCell ref="D8:E8"/>
    <mergeCell ref="F8:G8"/>
    <mergeCell ref="H8:I8"/>
    <mergeCell ref="N8:O8"/>
    <mergeCell ref="J8:K8"/>
    <mergeCell ref="L8:M8"/>
    <mergeCell ref="P8:Q8"/>
    <mergeCell ref="Z8:AA8"/>
    <mergeCell ref="AV8:AW8"/>
    <mergeCell ref="X8:Y8"/>
    <mergeCell ref="T8:U8"/>
    <mergeCell ref="AL8:AM8"/>
    <mergeCell ref="AP8:AQ8"/>
    <mergeCell ref="AT8:AU8"/>
    <mergeCell ref="AB8:AC8"/>
    <mergeCell ref="AH8:AI8"/>
    <mergeCell ref="AR8:AS8"/>
    <mergeCell ref="AF8:AG8"/>
    <mergeCell ref="AJ8:AK8"/>
    <mergeCell ref="AD8:AE8"/>
    <mergeCell ref="AN8:AO8"/>
    <mergeCell ref="BZ8:CA8"/>
    <mergeCell ref="BP8:BQ8"/>
    <mergeCell ref="DB8:DC8"/>
    <mergeCell ref="R8:S8"/>
    <mergeCell ref="V8:W8"/>
    <mergeCell ref="AX8:AY8"/>
    <mergeCell ref="CZ8:DA8"/>
    <mergeCell ref="CJ8:CK8"/>
    <mergeCell ref="BD8:BE8"/>
    <mergeCell ref="CH8:CI8"/>
    <mergeCell ref="CD8:CE8"/>
    <mergeCell ref="BH8:BI8"/>
    <mergeCell ref="BB8:BC8"/>
    <mergeCell ref="CF8:CG8"/>
    <mergeCell ref="BL8:BM8"/>
    <mergeCell ref="BV8:BW8"/>
    <mergeCell ref="CP8:CQ8"/>
    <mergeCell ref="CL8:CM8"/>
    <mergeCell ref="CR8:CS8"/>
    <mergeCell ref="DF8:DG8"/>
    <mergeCell ref="CX8:CY8"/>
    <mergeCell ref="DD8:DE8"/>
    <mergeCell ref="DR8:DS8"/>
    <mergeCell ref="DN8:DO8"/>
    <mergeCell ref="DT8:DU8"/>
    <mergeCell ref="DP8:DQ8"/>
    <mergeCell ref="BF8:BG8"/>
    <mergeCell ref="BT8:BU8"/>
    <mergeCell ref="CN8:CO8"/>
    <mergeCell ref="BX8:BY8"/>
    <mergeCell ref="BJ8:BK8"/>
    <mergeCell ref="CT8:CU8"/>
    <mergeCell ref="DH8:DI8"/>
    <mergeCell ref="BN8:BO8"/>
    <mergeCell ref="BR8:BS8"/>
    <mergeCell ref="DJ8:DK8"/>
    <mergeCell ref="CB8:CC8"/>
    <mergeCell ref="CV8:CW8"/>
    <mergeCell ref="ED8:EE8"/>
    <mergeCell ref="DZ8:EA8"/>
    <mergeCell ref="DX8:DY8"/>
    <mergeCell ref="EL8:EM8"/>
    <mergeCell ref="DV8:DW8"/>
    <mergeCell ref="EH8:EI8"/>
    <mergeCell ref="EF8:EG8"/>
    <mergeCell ref="EB8:EC8"/>
    <mergeCell ref="EV8:EW8"/>
    <mergeCell ref="ET8:EU8"/>
    <mergeCell ref="EP8:EQ8"/>
    <mergeCell ref="EN8:EO8"/>
    <mergeCell ref="EJ8:EK8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593D-35F7-4730-A597-BE9266F8D31B}">
  <sheetPr>
    <tabColor indexed="23"/>
  </sheetPr>
  <dimension ref="B1:AB89"/>
  <sheetViews>
    <sheetView topLeftCell="A43" zoomScaleNormal="100"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9" style="84" customWidth="1"/>
    <col min="5" max="5" width="5" style="86" customWidth="1"/>
    <col min="6" max="16384" width="9.1796875" style="84"/>
  </cols>
  <sheetData>
    <row r="1" spans="2:10" ht="18">
      <c r="B1" s="142" t="s">
        <v>396</v>
      </c>
      <c r="C1" s="143"/>
      <c r="D1" s="222">
        <f>Data!$J$1</f>
        <v>43586</v>
      </c>
      <c r="E1" s="144"/>
      <c r="F1" s="145"/>
    </row>
    <row r="2" spans="2:10">
      <c r="D2" s="104"/>
    </row>
    <row r="3" spans="2:10" ht="15.5">
      <c r="B3" s="128" t="s">
        <v>89</v>
      </c>
    </row>
    <row r="4" spans="2:10" ht="15.5">
      <c r="B4" s="78" t="s">
        <v>395</v>
      </c>
      <c r="C4" s="71">
        <f>Data!$J$1</f>
        <v>43586</v>
      </c>
      <c r="D4" s="72"/>
      <c r="E4" s="73"/>
      <c r="F4" s="79"/>
    </row>
    <row r="5" spans="2:10">
      <c r="B5" s="87" t="s">
        <v>45</v>
      </c>
      <c r="C5" s="85">
        <f>Data!$G$24</f>
        <v>5745</v>
      </c>
      <c r="F5" s="88"/>
    </row>
    <row r="6" spans="2:10">
      <c r="B6" s="87" t="s">
        <v>46</v>
      </c>
      <c r="C6" s="85">
        <f>Data!$G$44</f>
        <v>35</v>
      </c>
      <c r="D6" s="84" t="s">
        <v>48</v>
      </c>
      <c r="E6" s="86">
        <f>Data!$H$44</f>
        <v>0.6</v>
      </c>
      <c r="F6" s="88" t="s">
        <v>43</v>
      </c>
    </row>
    <row r="7" spans="2:10">
      <c r="B7" s="87" t="s">
        <v>47</v>
      </c>
      <c r="C7" s="85">
        <f>Data!$G$64</f>
        <v>1370</v>
      </c>
      <c r="D7" s="84" t="s">
        <v>48</v>
      </c>
      <c r="E7" s="86">
        <f>Data!$H$64</f>
        <v>31.3</v>
      </c>
      <c r="F7" s="88" t="s">
        <v>43</v>
      </c>
    </row>
    <row r="8" spans="2:10">
      <c r="B8" s="87"/>
      <c r="F8" s="88"/>
    </row>
    <row r="9" spans="2:10">
      <c r="B9" s="87" t="s">
        <v>50</v>
      </c>
      <c r="C9" s="86">
        <f>Data!$H$24</f>
        <v>2.4</v>
      </c>
      <c r="D9" s="84" t="s">
        <v>49</v>
      </c>
      <c r="F9" s="88"/>
    </row>
    <row r="10" spans="2:10">
      <c r="B10" s="87" t="s">
        <v>46</v>
      </c>
      <c r="C10" s="86">
        <f>Data!$I$44</f>
        <v>0</v>
      </c>
      <c r="D10" s="84" t="s">
        <v>44</v>
      </c>
      <c r="F10" s="88"/>
    </row>
    <row r="11" spans="2:10">
      <c r="B11" s="89" t="s">
        <v>47</v>
      </c>
      <c r="C11" s="90">
        <f>Data!$I$64</f>
        <v>0.6</v>
      </c>
      <c r="D11" s="91" t="s">
        <v>44</v>
      </c>
      <c r="E11" s="90"/>
      <c r="F11" s="92"/>
    </row>
    <row r="12" spans="2:10">
      <c r="B12" s="104"/>
      <c r="C12" s="127"/>
      <c r="D12" s="104"/>
      <c r="E12" s="127"/>
      <c r="F12" s="104"/>
    </row>
    <row r="14" spans="2:10" ht="15.5">
      <c r="B14" s="128" t="s">
        <v>98</v>
      </c>
    </row>
    <row r="15" spans="2:10" ht="15.5">
      <c r="B15" s="78" t="s">
        <v>395</v>
      </c>
      <c r="C15" s="71">
        <f>Data!$J$1</f>
        <v>43586</v>
      </c>
      <c r="D15" s="72"/>
      <c r="E15" s="73"/>
      <c r="F15" s="79"/>
    </row>
    <row r="16" spans="2:10">
      <c r="B16" s="87" t="s">
        <v>45</v>
      </c>
      <c r="C16" s="85">
        <f>Data!$G$24</f>
        <v>5745</v>
      </c>
      <c r="F16" s="88"/>
      <c r="J16" s="85"/>
    </row>
    <row r="17" spans="2:28">
      <c r="B17" s="87" t="s">
        <v>121</v>
      </c>
      <c r="C17" s="85">
        <f>Data!$C$24</f>
        <v>3460</v>
      </c>
      <c r="F17" s="88"/>
      <c r="J17" s="85"/>
    </row>
    <row r="18" spans="2:28">
      <c r="B18" s="87" t="s">
        <v>122</v>
      </c>
      <c r="C18" s="85">
        <f>Data!$E$24</f>
        <v>2285</v>
      </c>
      <c r="D18" s="126"/>
      <c r="F18" s="88"/>
      <c r="J18" s="85"/>
    </row>
    <row r="19" spans="2:28">
      <c r="B19" s="87"/>
      <c r="F19" s="88"/>
    </row>
    <row r="20" spans="2:28">
      <c r="B20" s="87" t="s">
        <v>50</v>
      </c>
      <c r="C20" s="86">
        <f>Data!$H$24</f>
        <v>2.4</v>
      </c>
      <c r="D20" s="84" t="s">
        <v>49</v>
      </c>
      <c r="F20" s="88"/>
    </row>
    <row r="21" spans="2:28">
      <c r="B21" s="87" t="s">
        <v>100</v>
      </c>
      <c r="C21" s="86">
        <f>Data!$D$24</f>
        <v>2.8</v>
      </c>
      <c r="D21" s="84" t="s">
        <v>103</v>
      </c>
      <c r="F21" s="88"/>
    </row>
    <row r="22" spans="2:28">
      <c r="B22" s="89" t="s">
        <v>102</v>
      </c>
      <c r="C22" s="90">
        <f>Data!$F$24</f>
        <v>1.9</v>
      </c>
      <c r="D22" s="91" t="s">
        <v>104</v>
      </c>
      <c r="E22" s="90"/>
      <c r="F22" s="92"/>
    </row>
    <row r="23" spans="2:28" ht="28.5" customHeight="1">
      <c r="B23" s="128" t="s">
        <v>90</v>
      </c>
      <c r="C23" s="127"/>
      <c r="D23" s="104"/>
      <c r="E23" s="127"/>
      <c r="F23" s="104"/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B24" s="104"/>
      <c r="C24" s="127"/>
      <c r="D24" s="104"/>
      <c r="E24" s="127"/>
      <c r="F24" s="104"/>
      <c r="V24" s="84" t="str">
        <f>Data!U$570</f>
        <v>BCP</v>
      </c>
      <c r="W24" s="84">
        <f>Data!V$570</f>
        <v>95</v>
      </c>
      <c r="X24" s="84">
        <f>Data!W$570</f>
        <v>80</v>
      </c>
      <c r="Y24" s="84">
        <f>Data!X$570</f>
        <v>35</v>
      </c>
      <c r="Z24" s="84">
        <f>Data!Y$570</f>
        <v>175</v>
      </c>
      <c r="AA24" s="84">
        <f>Data!Z$570</f>
        <v>350</v>
      </c>
      <c r="AB24" s="84">
        <f>Data!AA$570</f>
        <v>735</v>
      </c>
    </row>
    <row r="25" spans="2:28">
      <c r="B25" s="104"/>
      <c r="C25" s="127"/>
      <c r="D25" s="104"/>
      <c r="E25" s="127"/>
      <c r="F25" s="104"/>
    </row>
    <row r="26" spans="2:28">
      <c r="B26" s="104"/>
      <c r="C26" s="127"/>
      <c r="D26" s="104"/>
      <c r="E26" s="127"/>
      <c r="F26" s="104"/>
    </row>
    <row r="27" spans="2:28">
      <c r="B27" s="104"/>
      <c r="C27" s="127"/>
      <c r="D27" s="104"/>
      <c r="E27" s="127"/>
      <c r="F27" s="104"/>
    </row>
    <row r="28" spans="2:28" ht="13">
      <c r="B28" s="104"/>
      <c r="C28" s="127"/>
      <c r="D28" s="104"/>
      <c r="E28" s="127"/>
      <c r="F28" s="104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>
      <c r="B29" s="104"/>
      <c r="C29" s="127"/>
      <c r="D29" s="104"/>
      <c r="E29" s="127"/>
      <c r="F29" s="104"/>
      <c r="V29" s="84" t="str">
        <f>Data!N$605</f>
        <v>BCP</v>
      </c>
      <c r="W29" s="84">
        <f>Data!O$605</f>
        <v>965</v>
      </c>
      <c r="X29" s="84">
        <f>Data!P$605</f>
        <v>1380</v>
      </c>
      <c r="Y29" s="84">
        <f>Data!Q$605</f>
        <v>1825</v>
      </c>
      <c r="Z29" s="84">
        <f>Data!R$605</f>
        <v>1580</v>
      </c>
      <c r="AA29" s="84">
        <f>Data!S$605</f>
        <v>5750</v>
      </c>
    </row>
    <row r="30" spans="2:28">
      <c r="B30" s="104"/>
      <c r="C30" s="127"/>
      <c r="D30" s="104"/>
      <c r="E30" s="127"/>
      <c r="F30" s="104"/>
    </row>
    <row r="32" spans="2:28" ht="26.25" customHeight="1"/>
    <row r="35" spans="2:6" ht="24" customHeight="1"/>
    <row r="36" spans="2:6" ht="15.5">
      <c r="B36" s="78" t="s">
        <v>395</v>
      </c>
      <c r="C36" s="71">
        <f>Data!$J$1</f>
        <v>43586</v>
      </c>
      <c r="D36" s="72"/>
      <c r="E36" s="73"/>
      <c r="F36" s="79"/>
    </row>
    <row r="37" spans="2:6">
      <c r="B37" s="87" t="s">
        <v>86</v>
      </c>
      <c r="C37" s="102">
        <f>Data!$H$577</f>
        <v>70.900000000000006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Data!$G$577</f>
        <v>520</v>
      </c>
      <c r="D38" s="84" t="s">
        <v>105</v>
      </c>
      <c r="E38" s="85">
        <f>Data!$K$577</f>
        <v>-15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Data!$D$607</f>
        <v>16.78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Data!$F$607</f>
        <v>59.22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Data!$H$607</f>
        <v>27.48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4" spans="2:6">
      <c r="B44" s="104"/>
      <c r="C44" s="103"/>
      <c r="D44" s="104"/>
      <c r="E44" s="127"/>
      <c r="F44" s="104"/>
    </row>
    <row r="45" spans="2:6" ht="15.5">
      <c r="B45" s="150" t="s">
        <v>31</v>
      </c>
      <c r="C45" s="85"/>
    </row>
    <row r="46" spans="2:6" ht="13">
      <c r="B46" s="151" t="s">
        <v>87</v>
      </c>
    </row>
    <row r="48" spans="2:6" ht="13">
      <c r="B48" s="151" t="s">
        <v>94</v>
      </c>
      <c r="C48" s="152">
        <f>Data!$J$1</f>
        <v>43586</v>
      </c>
    </row>
    <row r="49" spans="2:3" ht="13">
      <c r="C49" s="152"/>
    </row>
    <row r="64" spans="2:3" ht="13">
      <c r="B64" s="151" t="s">
        <v>133</v>
      </c>
    </row>
    <row r="71" spans="9:9">
      <c r="I71" s="122"/>
    </row>
    <row r="82" spans="2:9" ht="13">
      <c r="B82" s="157"/>
      <c r="D82" s="158"/>
    </row>
    <row r="83" spans="2:9">
      <c r="E83" s="84"/>
    </row>
    <row r="84" spans="2:9">
      <c r="I84" s="217"/>
    </row>
    <row r="89" spans="2:9" ht="13">
      <c r="H89" s="249"/>
    </row>
  </sheetData>
  <pageMargins left="0.41" right="0.23" top="0.67" bottom="0.7" header="0.38" footer="0.5"/>
  <pageSetup paperSize="9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B6EB-7EB6-4B81-AAC3-6EB648A0B03E}">
  <sheetPr>
    <tabColor indexed="23"/>
  </sheetPr>
  <dimension ref="B1:AB89"/>
  <sheetViews>
    <sheetView topLeftCell="A55" zoomScaleNormal="100"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9" style="84" customWidth="1"/>
    <col min="5" max="5" width="5" style="86" customWidth="1"/>
    <col min="6" max="16384" width="9.1796875" style="84"/>
  </cols>
  <sheetData>
    <row r="1" spans="2:10" ht="18">
      <c r="B1" s="142" t="s">
        <v>397</v>
      </c>
      <c r="C1" s="143"/>
      <c r="D1" s="222">
        <f>Data!$J$1</f>
        <v>43586</v>
      </c>
      <c r="E1" s="144"/>
      <c r="F1" s="145"/>
    </row>
    <row r="2" spans="2:10">
      <c r="D2" s="104"/>
    </row>
    <row r="3" spans="2:10" ht="15.5">
      <c r="B3" s="128" t="s">
        <v>89</v>
      </c>
    </row>
    <row r="4" spans="2:10" ht="15.5">
      <c r="B4" s="78" t="s">
        <v>398</v>
      </c>
      <c r="C4" s="71">
        <f>Data!$J$1</f>
        <v>43586</v>
      </c>
      <c r="D4" s="72"/>
      <c r="E4" s="73"/>
      <c r="F4" s="79"/>
    </row>
    <row r="5" spans="2:10">
      <c r="B5" s="87" t="s">
        <v>45</v>
      </c>
      <c r="C5" s="85">
        <f>Data!$G$25</f>
        <v>3355</v>
      </c>
      <c r="F5" s="88"/>
    </row>
    <row r="6" spans="2:10">
      <c r="B6" s="87" t="s">
        <v>46</v>
      </c>
      <c r="C6" s="85">
        <f>Data!$G$45</f>
        <v>-10</v>
      </c>
      <c r="D6" s="84" t="s">
        <v>48</v>
      </c>
      <c r="E6" s="86">
        <f>Data!$H$45</f>
        <v>-0.2</v>
      </c>
      <c r="F6" s="88" t="s">
        <v>43</v>
      </c>
    </row>
    <row r="7" spans="2:10">
      <c r="B7" s="87" t="s">
        <v>47</v>
      </c>
      <c r="C7" s="85">
        <f>Data!$G$65</f>
        <v>890</v>
      </c>
      <c r="D7" s="84" t="s">
        <v>48</v>
      </c>
      <c r="E7" s="86">
        <f>Data!$H$65</f>
        <v>36.200000000000003</v>
      </c>
      <c r="F7" s="88" t="s">
        <v>43</v>
      </c>
    </row>
    <row r="8" spans="2:10">
      <c r="B8" s="87"/>
      <c r="F8" s="88"/>
    </row>
    <row r="9" spans="2:10">
      <c r="B9" s="87" t="s">
        <v>50</v>
      </c>
      <c r="C9" s="86">
        <f>Data!$H$25</f>
        <v>1.6</v>
      </c>
      <c r="D9" s="84" t="s">
        <v>49</v>
      </c>
      <c r="F9" s="88"/>
    </row>
    <row r="10" spans="2:10">
      <c r="B10" s="87" t="s">
        <v>46</v>
      </c>
      <c r="C10" s="86">
        <f>Data!$I$45</f>
        <v>0</v>
      </c>
      <c r="D10" s="84" t="s">
        <v>44</v>
      </c>
      <c r="F10" s="88"/>
    </row>
    <row r="11" spans="2:10">
      <c r="B11" s="89" t="s">
        <v>47</v>
      </c>
      <c r="C11" s="90">
        <f>Data!$I$65</f>
        <v>0.4</v>
      </c>
      <c r="D11" s="91" t="s">
        <v>44</v>
      </c>
      <c r="E11" s="90"/>
      <c r="F11" s="92"/>
    </row>
    <row r="12" spans="2:10">
      <c r="B12" s="104"/>
      <c r="C12" s="127"/>
      <c r="D12" s="104"/>
      <c r="E12" s="127"/>
      <c r="F12" s="104"/>
    </row>
    <row r="14" spans="2:10" ht="15.5">
      <c r="B14" s="128" t="s">
        <v>98</v>
      </c>
    </row>
    <row r="15" spans="2:10" ht="15.5">
      <c r="B15" s="78" t="s">
        <v>398</v>
      </c>
      <c r="C15" s="71">
        <f>Data!$J$1</f>
        <v>43586</v>
      </c>
      <c r="D15" s="72"/>
      <c r="E15" s="73"/>
      <c r="F15" s="79"/>
    </row>
    <row r="16" spans="2:10">
      <c r="B16" s="87" t="s">
        <v>45</v>
      </c>
      <c r="C16" s="85">
        <f>Data!$G$25</f>
        <v>3355</v>
      </c>
      <c r="F16" s="88"/>
      <c r="J16" s="85"/>
    </row>
    <row r="17" spans="2:28">
      <c r="B17" s="87" t="s">
        <v>121</v>
      </c>
      <c r="C17" s="85">
        <f>Data!$C$25</f>
        <v>1925</v>
      </c>
      <c r="F17" s="88"/>
      <c r="J17" s="85"/>
    </row>
    <row r="18" spans="2:28">
      <c r="B18" s="87" t="s">
        <v>122</v>
      </c>
      <c r="C18" s="85">
        <f>Data!$E$25</f>
        <v>1430</v>
      </c>
      <c r="D18" s="126"/>
      <c r="F18" s="88"/>
      <c r="J18" s="85"/>
    </row>
    <row r="19" spans="2:28">
      <c r="B19" s="87"/>
      <c r="F19" s="88"/>
    </row>
    <row r="20" spans="2:28">
      <c r="B20" s="87" t="s">
        <v>50</v>
      </c>
      <c r="C20" s="86">
        <f>Data!$H$25</f>
        <v>1.6</v>
      </c>
      <c r="D20" s="84" t="s">
        <v>49</v>
      </c>
      <c r="F20" s="88"/>
    </row>
    <row r="21" spans="2:28">
      <c r="B21" s="87" t="s">
        <v>100</v>
      </c>
      <c r="C21" s="86">
        <f>Data!$D$25</f>
        <v>1.9</v>
      </c>
      <c r="D21" s="84" t="s">
        <v>103</v>
      </c>
      <c r="F21" s="88"/>
    </row>
    <row r="22" spans="2:28">
      <c r="B22" s="89" t="s">
        <v>102</v>
      </c>
      <c r="C22" s="90">
        <f>Data!$F$25</f>
        <v>1.4</v>
      </c>
      <c r="D22" s="91" t="s">
        <v>104</v>
      </c>
      <c r="E22" s="90"/>
      <c r="F22" s="92"/>
    </row>
    <row r="23" spans="2:28" ht="28.5" customHeight="1">
      <c r="B23" s="128" t="s">
        <v>90</v>
      </c>
      <c r="C23" s="127"/>
      <c r="D23" s="104"/>
      <c r="E23" s="127"/>
      <c r="F23" s="104"/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B24" s="104"/>
      <c r="C24" s="127"/>
      <c r="D24" s="104"/>
      <c r="E24" s="127"/>
      <c r="F24" s="104"/>
      <c r="V24" s="84" t="str">
        <f>Data!U$571</f>
        <v xml:space="preserve">DC </v>
      </c>
      <c r="W24" s="84">
        <f>Data!V$571</f>
        <v>55</v>
      </c>
      <c r="X24" s="84">
        <f>Data!W$571</f>
        <v>50</v>
      </c>
      <c r="Y24" s="84">
        <f>Data!X$571</f>
        <v>25</v>
      </c>
      <c r="Z24" s="84">
        <f>Data!Y$571</f>
        <v>80</v>
      </c>
      <c r="AA24" s="84">
        <f>Data!Z$571</f>
        <v>130</v>
      </c>
      <c r="AB24" s="84">
        <f>Data!AA$571</f>
        <v>340</v>
      </c>
    </row>
    <row r="25" spans="2:28">
      <c r="B25" s="104"/>
      <c r="C25" s="127"/>
      <c r="D25" s="104"/>
      <c r="E25" s="127"/>
      <c r="F25" s="104"/>
    </row>
    <row r="26" spans="2:28">
      <c r="B26" s="104"/>
      <c r="C26" s="127"/>
      <c r="D26" s="104"/>
      <c r="E26" s="127"/>
      <c r="F26" s="104"/>
    </row>
    <row r="27" spans="2:28">
      <c r="B27" s="104"/>
      <c r="C27" s="127"/>
      <c r="D27" s="104"/>
      <c r="E27" s="127"/>
      <c r="F27" s="104"/>
    </row>
    <row r="28" spans="2:28" ht="13">
      <c r="B28" s="104"/>
      <c r="C28" s="127"/>
      <c r="D28" s="104"/>
      <c r="E28" s="127"/>
      <c r="F28" s="104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>
      <c r="B29" s="104"/>
      <c r="C29" s="127"/>
      <c r="D29" s="104"/>
      <c r="E29" s="127"/>
      <c r="F29" s="104"/>
      <c r="V29" s="84" t="str">
        <f>Data!N$606</f>
        <v xml:space="preserve">DC </v>
      </c>
      <c r="W29" s="84">
        <f>Data!O$606</f>
        <v>620</v>
      </c>
      <c r="X29" s="84">
        <f>Data!P$606</f>
        <v>785</v>
      </c>
      <c r="Y29" s="84">
        <f>Data!Q$606</f>
        <v>955</v>
      </c>
      <c r="Z29" s="84">
        <f>Data!R$606</f>
        <v>995</v>
      </c>
      <c r="AA29" s="84">
        <f>Data!S$606</f>
        <v>3355</v>
      </c>
    </row>
    <row r="30" spans="2:28">
      <c r="B30" s="104"/>
      <c r="C30" s="127"/>
      <c r="D30" s="104"/>
      <c r="E30" s="127"/>
      <c r="F30" s="104"/>
    </row>
    <row r="32" spans="2:28" ht="26.25" customHeight="1"/>
    <row r="35" spans="2:6" ht="24" customHeight="1"/>
    <row r="36" spans="2:6" ht="15.5">
      <c r="B36" s="78" t="s">
        <v>398</v>
      </c>
      <c r="C36" s="71">
        <f>Data!$J$1</f>
        <v>43586</v>
      </c>
      <c r="D36" s="72"/>
      <c r="E36" s="73"/>
      <c r="F36" s="79"/>
    </row>
    <row r="37" spans="2:6">
      <c r="B37" s="87" t="s">
        <v>86</v>
      </c>
      <c r="C37" s="102">
        <f>Data!$H$578</f>
        <v>61.4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Data!$G$578</f>
        <v>205</v>
      </c>
      <c r="D38" s="84" t="s">
        <v>105</v>
      </c>
      <c r="E38" s="85">
        <f>Data!$K$578</f>
        <v>-15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Data!$D$608</f>
        <v>18.48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Data!$F$608</f>
        <v>58.12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Data!$H$608</f>
        <v>29.66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4" spans="2:6">
      <c r="B44" s="104"/>
      <c r="C44" s="103"/>
      <c r="D44" s="104"/>
      <c r="E44" s="127"/>
      <c r="F44" s="104"/>
    </row>
    <row r="45" spans="2:6" ht="15.5">
      <c r="B45" s="150" t="s">
        <v>31</v>
      </c>
      <c r="C45" s="85"/>
    </row>
    <row r="46" spans="2:6" ht="13">
      <c r="B46" s="151" t="s">
        <v>87</v>
      </c>
    </row>
    <row r="48" spans="2:6" ht="13">
      <c r="B48" s="151" t="s">
        <v>94</v>
      </c>
      <c r="C48" s="152">
        <f>Data!$J$1</f>
        <v>43586</v>
      </c>
    </row>
    <row r="49" spans="2:3" ht="13">
      <c r="C49" s="152"/>
    </row>
    <row r="64" spans="2:3" ht="13">
      <c r="B64" s="151" t="s">
        <v>133</v>
      </c>
    </row>
    <row r="71" spans="9:9">
      <c r="I71" s="122"/>
    </row>
    <row r="82" spans="2:9" ht="13">
      <c r="B82" s="157"/>
      <c r="D82" s="158"/>
    </row>
    <row r="83" spans="2:9">
      <c r="E83" s="84"/>
    </row>
    <row r="84" spans="2:9">
      <c r="I84" s="217"/>
    </row>
    <row r="89" spans="2:9" ht="13">
      <c r="H89" s="249"/>
    </row>
  </sheetData>
  <pageMargins left="0.41" right="0.23" top="0.67" bottom="0.7" header="0.38" footer="0.5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3"/>
  </sheetPr>
  <dimension ref="B1:AB89"/>
  <sheetViews>
    <sheetView tabSelected="1" zoomScaleNormal="100"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9" style="84" customWidth="1"/>
    <col min="5" max="5" width="5" style="86" customWidth="1"/>
    <col min="6" max="16384" width="9.1796875" style="84"/>
  </cols>
  <sheetData>
    <row r="1" spans="2:10" ht="18">
      <c r="B1" s="142" t="s">
        <v>115</v>
      </c>
      <c r="C1" s="143"/>
      <c r="D1" s="222">
        <f>Data!$J$1</f>
        <v>43586</v>
      </c>
      <c r="E1" s="144"/>
      <c r="F1" s="145"/>
    </row>
    <row r="2" spans="2:10">
      <c r="D2" s="104"/>
    </row>
    <row r="3" spans="2:10" ht="15.5">
      <c r="B3" s="128" t="s">
        <v>89</v>
      </c>
    </row>
    <row r="4" spans="2:10" ht="15.5">
      <c r="B4" s="78" t="s">
        <v>60</v>
      </c>
      <c r="C4" s="71">
        <f>Data!$J$1</f>
        <v>43586</v>
      </c>
      <c r="D4" s="72"/>
      <c r="E4" s="73"/>
      <c r="F4" s="79"/>
    </row>
    <row r="5" spans="2:10">
      <c r="B5" s="87" t="s">
        <v>45</v>
      </c>
      <c r="C5" s="85">
        <f>Data!$G$23</f>
        <v>9100</v>
      </c>
      <c r="F5" s="88"/>
    </row>
    <row r="6" spans="2:10">
      <c r="B6" s="87" t="s">
        <v>46</v>
      </c>
      <c r="C6" s="85">
        <f>Data!$G$43</f>
        <v>25</v>
      </c>
      <c r="D6" s="84" t="s">
        <v>48</v>
      </c>
      <c r="E6" s="86">
        <f>Data!$H$43</f>
        <v>0.3</v>
      </c>
      <c r="F6" s="88" t="s">
        <v>43</v>
      </c>
    </row>
    <row r="7" spans="2:10">
      <c r="B7" s="87" t="s">
        <v>47</v>
      </c>
      <c r="C7" s="85">
        <f>Data!$G$63</f>
        <v>2260</v>
      </c>
      <c r="D7" s="84" t="s">
        <v>48</v>
      </c>
      <c r="E7" s="86">
        <f>Data!$H$63</f>
        <v>33</v>
      </c>
      <c r="F7" s="88" t="s">
        <v>43</v>
      </c>
    </row>
    <row r="8" spans="2:10">
      <c r="B8" s="87"/>
      <c r="F8" s="88"/>
    </row>
    <row r="9" spans="2:10">
      <c r="B9" s="87" t="s">
        <v>50</v>
      </c>
      <c r="C9" s="86">
        <f>Data!$H$23</f>
        <v>2</v>
      </c>
      <c r="D9" s="84" t="s">
        <v>49</v>
      </c>
      <c r="F9" s="88"/>
    </row>
    <row r="10" spans="2:10">
      <c r="B10" s="87" t="s">
        <v>46</v>
      </c>
      <c r="C10" s="86">
        <f>Data!$I$43</f>
        <v>0</v>
      </c>
      <c r="D10" s="84" t="s">
        <v>44</v>
      </c>
      <c r="F10" s="88"/>
    </row>
    <row r="11" spans="2:10">
      <c r="B11" s="89" t="s">
        <v>47</v>
      </c>
      <c r="C11" s="90">
        <f>Data!$I$63</f>
        <v>0.5</v>
      </c>
      <c r="D11" s="91" t="s">
        <v>44</v>
      </c>
      <c r="E11" s="90"/>
      <c r="F11" s="92"/>
    </row>
    <row r="12" spans="2:10">
      <c r="B12" s="104"/>
      <c r="C12" s="127"/>
      <c r="D12" s="104"/>
      <c r="E12" s="127"/>
      <c r="F12" s="104"/>
    </row>
    <row r="14" spans="2:10" ht="15.5">
      <c r="B14" s="128" t="s">
        <v>98</v>
      </c>
    </row>
    <row r="15" spans="2:10" ht="15.5">
      <c r="B15" s="78" t="s">
        <v>60</v>
      </c>
      <c r="C15" s="71">
        <f>Data!$J$1</f>
        <v>43586</v>
      </c>
      <c r="D15" s="72"/>
      <c r="E15" s="73"/>
      <c r="F15" s="79"/>
    </row>
    <row r="16" spans="2:10">
      <c r="B16" s="87" t="s">
        <v>45</v>
      </c>
      <c r="C16" s="85">
        <f>Data!$G$23</f>
        <v>9100</v>
      </c>
      <c r="F16" s="88"/>
      <c r="J16" s="85"/>
    </row>
    <row r="17" spans="2:28">
      <c r="B17" s="87" t="s">
        <v>121</v>
      </c>
      <c r="C17" s="85">
        <f>Data!$C$23</f>
        <v>5385</v>
      </c>
      <c r="F17" s="88"/>
      <c r="J17" s="85"/>
    </row>
    <row r="18" spans="2:28">
      <c r="B18" s="87" t="s">
        <v>122</v>
      </c>
      <c r="C18" s="85">
        <f>Data!$E$23</f>
        <v>3715</v>
      </c>
      <c r="D18" s="126"/>
      <c r="F18" s="88"/>
      <c r="J18" s="85"/>
    </row>
    <row r="19" spans="2:28">
      <c r="B19" s="87"/>
      <c r="F19" s="88"/>
    </row>
    <row r="20" spans="2:28">
      <c r="B20" s="87" t="s">
        <v>50</v>
      </c>
      <c r="C20" s="86">
        <f>Data!$H$23</f>
        <v>2</v>
      </c>
      <c r="D20" s="84" t="s">
        <v>49</v>
      </c>
      <c r="F20" s="88"/>
    </row>
    <row r="21" spans="2:28">
      <c r="B21" s="87" t="s">
        <v>100</v>
      </c>
      <c r="C21" s="86">
        <f>Data!$D$23</f>
        <v>2.4</v>
      </c>
      <c r="D21" s="84" t="s">
        <v>103</v>
      </c>
      <c r="F21" s="88"/>
    </row>
    <row r="22" spans="2:28">
      <c r="B22" s="89" t="s">
        <v>102</v>
      </c>
      <c r="C22" s="90">
        <f>Data!$F$23</f>
        <v>1.6</v>
      </c>
      <c r="D22" s="91" t="s">
        <v>104</v>
      </c>
      <c r="E22" s="90"/>
      <c r="F22" s="92"/>
    </row>
    <row r="23" spans="2:28" ht="28.5" customHeight="1">
      <c r="B23" s="128" t="s">
        <v>90</v>
      </c>
      <c r="C23" s="127"/>
      <c r="D23" s="104"/>
      <c r="E23" s="127"/>
      <c r="F23" s="104"/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B24" s="104"/>
      <c r="C24" s="127"/>
      <c r="D24" s="104"/>
      <c r="E24" s="127"/>
      <c r="F24" s="104"/>
      <c r="V24" s="84" t="str">
        <f>Data!U$569</f>
        <v>Dorset LEP area</v>
      </c>
      <c r="W24" s="84">
        <f>Data!V$569</f>
        <v>5</v>
      </c>
      <c r="X24" s="84">
        <f>Data!W$569</f>
        <v>15</v>
      </c>
      <c r="Y24" s="84">
        <f>Data!X$569</f>
        <v>0</v>
      </c>
      <c r="Z24" s="84">
        <f>Data!Y$569</f>
        <v>15</v>
      </c>
      <c r="AA24" s="84">
        <f>Data!Z$569</f>
        <v>35</v>
      </c>
      <c r="AB24" s="85">
        <f>SUM(W24:AA24)</f>
        <v>70</v>
      </c>
    </row>
    <row r="25" spans="2:28">
      <c r="B25" s="104"/>
      <c r="C25" s="127"/>
      <c r="D25" s="104"/>
      <c r="E25" s="127"/>
      <c r="F25" s="104"/>
    </row>
    <row r="26" spans="2:28">
      <c r="B26" s="104"/>
      <c r="C26" s="127"/>
      <c r="D26" s="104"/>
      <c r="E26" s="127"/>
      <c r="F26" s="104"/>
    </row>
    <row r="27" spans="2:28">
      <c r="B27" s="104"/>
      <c r="C27" s="127"/>
      <c r="D27" s="104"/>
      <c r="E27" s="127"/>
      <c r="F27" s="104"/>
    </row>
    <row r="28" spans="2:28" ht="13">
      <c r="B28" s="104"/>
      <c r="C28" s="127"/>
      <c r="D28" s="104"/>
      <c r="E28" s="127"/>
      <c r="F28" s="104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>
      <c r="B29" s="104"/>
      <c r="C29" s="127"/>
      <c r="D29" s="104"/>
      <c r="E29" s="127"/>
      <c r="F29" s="104"/>
      <c r="V29" s="84" t="str">
        <f>Data!N$604</f>
        <v>Dorset LEP area</v>
      </c>
      <c r="W29" s="84">
        <f>Data!O$604</f>
        <v>1585</v>
      </c>
      <c r="X29" s="84">
        <f>Data!P$604</f>
        <v>2165</v>
      </c>
      <c r="Y29" s="84">
        <f>Data!Q$604</f>
        <v>2780</v>
      </c>
      <c r="Z29" s="84">
        <f>Data!R$604</f>
        <v>2575</v>
      </c>
      <c r="AA29" s="85">
        <f>SUM(W29:Z29)</f>
        <v>9105</v>
      </c>
    </row>
    <row r="30" spans="2:28">
      <c r="B30" s="104"/>
      <c r="C30" s="127"/>
      <c r="D30" s="104"/>
      <c r="E30" s="127"/>
      <c r="F30" s="104"/>
    </row>
    <row r="32" spans="2:28" ht="26.25" customHeight="1"/>
    <row r="35" spans="2:6" ht="24" customHeight="1"/>
    <row r="36" spans="2:6" ht="15.5">
      <c r="B36" s="78" t="s">
        <v>60</v>
      </c>
      <c r="C36" s="71">
        <f>Data!$J$1</f>
        <v>43586</v>
      </c>
      <c r="D36" s="72"/>
      <c r="E36" s="73"/>
      <c r="F36" s="79"/>
    </row>
    <row r="37" spans="2:6">
      <c r="B37" s="87" t="s">
        <v>86</v>
      </c>
      <c r="C37" s="102">
        <f>Data!$H$576</f>
        <v>67.900000000000006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Data!$G$576</f>
        <v>730</v>
      </c>
      <c r="D38" s="84" t="s">
        <v>105</v>
      </c>
      <c r="E38" s="85">
        <f>Data!$K$576</f>
        <v>-30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Data!$D$606</f>
        <v>17.41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Data!$F$606</f>
        <v>58.81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Data!$H$606</f>
        <v>28.28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4" spans="2:6">
      <c r="B44" s="104"/>
      <c r="C44" s="103"/>
      <c r="D44" s="104"/>
      <c r="E44" s="127"/>
      <c r="F44" s="104"/>
    </row>
    <row r="45" spans="2:6" ht="15.5">
      <c r="B45" s="150" t="s">
        <v>31</v>
      </c>
      <c r="C45" s="85"/>
    </row>
    <row r="46" spans="2:6" ht="13">
      <c r="B46" s="151" t="s">
        <v>87</v>
      </c>
    </row>
    <row r="48" spans="2:6" ht="13">
      <c r="B48" s="151" t="s">
        <v>94</v>
      </c>
      <c r="C48" s="152">
        <f>Data!$J$1</f>
        <v>43586</v>
      </c>
    </row>
    <row r="49" spans="2:3" ht="13">
      <c r="C49" s="152"/>
    </row>
    <row r="64" spans="2:3" ht="13">
      <c r="B64" s="151" t="s">
        <v>133</v>
      </c>
    </row>
    <row r="71" spans="9:9">
      <c r="I71" s="122"/>
    </row>
    <row r="82" spans="2:9" ht="13">
      <c r="B82" s="157"/>
      <c r="D82" s="158"/>
    </row>
    <row r="83" spans="2:9">
      <c r="E83" s="84"/>
    </row>
    <row r="84" spans="2:9">
      <c r="I84" s="217"/>
    </row>
    <row r="89" spans="2:9" ht="13">
      <c r="H89" s="249"/>
    </row>
  </sheetData>
  <phoneticPr fontId="2" type="noConversion"/>
  <pageMargins left="0.41" right="0.23" top="0.67" bottom="0.7" header="0.38" footer="0.5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6"/>
  </sheetPr>
  <dimension ref="B1:AB89"/>
  <sheetViews>
    <sheetView topLeftCell="A43" zoomScaleNormal="100" workbookViewId="0"/>
  </sheetViews>
  <sheetFormatPr defaultColWidth="9.1796875" defaultRowHeight="12.5"/>
  <cols>
    <col min="1" max="1" width="9.1796875" style="84"/>
    <col min="2" max="2" width="43.81640625" style="84" customWidth="1"/>
    <col min="3" max="3" width="9.1796875" style="84"/>
    <col min="4" max="4" width="28.81640625" style="84" customWidth="1"/>
    <col min="5" max="5" width="5" style="86" customWidth="1"/>
    <col min="6" max="16384" width="9.1796875" style="84"/>
  </cols>
  <sheetData>
    <row r="1" spans="2:6" ht="18">
      <c r="B1" s="138" t="s">
        <v>114</v>
      </c>
      <c r="C1" s="139"/>
      <c r="D1" s="221">
        <f>Data!$J$1</f>
        <v>43586</v>
      </c>
      <c r="E1" s="140"/>
      <c r="F1" s="141"/>
    </row>
    <row r="2" spans="2:6">
      <c r="D2" s="104"/>
    </row>
    <row r="3" spans="2:6" ht="15.5">
      <c r="B3" s="128" t="s">
        <v>89</v>
      </c>
    </row>
    <row r="4" spans="2:6" ht="15.5">
      <c r="B4" s="77" t="s">
        <v>59</v>
      </c>
      <c r="C4" s="68">
        <f>Data!$J$1</f>
        <v>43586</v>
      </c>
      <c r="D4" s="69"/>
      <c r="E4" s="70"/>
      <c r="F4" s="80"/>
    </row>
    <row r="5" spans="2:6">
      <c r="B5" s="87" t="s">
        <v>45</v>
      </c>
      <c r="C5" s="85">
        <f>Data!$G$20</f>
        <v>3500</v>
      </c>
      <c r="F5" s="88"/>
    </row>
    <row r="6" spans="2:6">
      <c r="B6" s="87" t="s">
        <v>46</v>
      </c>
      <c r="C6" s="85">
        <f>Data!$G$40</f>
        <v>5</v>
      </c>
      <c r="D6" s="84" t="s">
        <v>48</v>
      </c>
      <c r="E6" s="86">
        <f>Data!$H$40</f>
        <v>0.1</v>
      </c>
      <c r="F6" s="88" t="s">
        <v>43</v>
      </c>
    </row>
    <row r="7" spans="2:6">
      <c r="B7" s="87" t="s">
        <v>47</v>
      </c>
      <c r="C7" s="85">
        <f>Data!$G$60</f>
        <v>870</v>
      </c>
      <c r="D7" s="84" t="s">
        <v>48</v>
      </c>
      <c r="E7" s="86">
        <f>Data!$H$60</f>
        <v>33</v>
      </c>
      <c r="F7" s="88" t="s">
        <v>43</v>
      </c>
    </row>
    <row r="8" spans="2:6">
      <c r="B8" s="87"/>
      <c r="F8" s="88"/>
    </row>
    <row r="9" spans="2:6">
      <c r="B9" s="87" t="s">
        <v>50</v>
      </c>
      <c r="C9" s="86">
        <f>Data!$H$20</f>
        <v>2.8</v>
      </c>
      <c r="D9" s="84" t="s">
        <v>49</v>
      </c>
      <c r="F9" s="88"/>
    </row>
    <row r="10" spans="2:6">
      <c r="B10" s="87" t="s">
        <v>46</v>
      </c>
      <c r="C10" s="86">
        <f>Data!$I$40</f>
        <v>0</v>
      </c>
      <c r="D10" s="84" t="s">
        <v>44</v>
      </c>
      <c r="F10" s="88"/>
    </row>
    <row r="11" spans="2:6">
      <c r="B11" s="89" t="s">
        <v>47</v>
      </c>
      <c r="C11" s="90">
        <f>Data!$I$60</f>
        <v>0.7</v>
      </c>
      <c r="D11" s="91" t="s">
        <v>44</v>
      </c>
      <c r="E11" s="90"/>
      <c r="F11" s="92"/>
    </row>
    <row r="12" spans="2:6">
      <c r="B12" s="104"/>
      <c r="C12" s="127"/>
      <c r="D12" s="104"/>
      <c r="E12" s="127"/>
      <c r="F12" s="104"/>
    </row>
    <row r="14" spans="2:6" ht="15.5">
      <c r="B14" s="128" t="s">
        <v>98</v>
      </c>
    </row>
    <row r="15" spans="2:6" ht="15.5">
      <c r="B15" s="77" t="s">
        <v>59</v>
      </c>
      <c r="C15" s="68">
        <f>Data!$J$1</f>
        <v>43586</v>
      </c>
      <c r="D15" s="69"/>
      <c r="E15" s="70"/>
      <c r="F15" s="80"/>
    </row>
    <row r="16" spans="2:6">
      <c r="B16" s="87" t="s">
        <v>45</v>
      </c>
      <c r="C16" s="85">
        <f>Data!$G$20</f>
        <v>3500</v>
      </c>
      <c r="F16" s="88"/>
    </row>
    <row r="17" spans="2:28">
      <c r="B17" s="87" t="s">
        <v>121</v>
      </c>
      <c r="C17" s="85">
        <f>Data!$C$20</f>
        <v>2190</v>
      </c>
      <c r="F17" s="88"/>
    </row>
    <row r="18" spans="2:28">
      <c r="B18" s="87" t="s">
        <v>122</v>
      </c>
      <c r="C18" s="85">
        <f>Data!$E$20</f>
        <v>1310</v>
      </c>
      <c r="D18" s="126"/>
      <c r="F18" s="88"/>
    </row>
    <row r="19" spans="2:28">
      <c r="B19" s="87"/>
      <c r="F19" s="88"/>
    </row>
    <row r="20" spans="2:28">
      <c r="B20" s="87" t="s">
        <v>50</v>
      </c>
      <c r="C20" s="86">
        <f>Data!$H$20</f>
        <v>2.8</v>
      </c>
      <c r="D20" s="84" t="s">
        <v>49</v>
      </c>
      <c r="F20" s="88"/>
    </row>
    <row r="21" spans="2:28">
      <c r="B21" s="87" t="s">
        <v>100</v>
      </c>
      <c r="C21" s="86">
        <f>Data!$D$20</f>
        <v>3.4</v>
      </c>
      <c r="D21" s="84" t="s">
        <v>103</v>
      </c>
      <c r="F21" s="88"/>
    </row>
    <row r="22" spans="2:28">
      <c r="B22" s="89" t="s">
        <v>102</v>
      </c>
      <c r="C22" s="90">
        <f>Data!$F$20</f>
        <v>2.1</v>
      </c>
      <c r="D22" s="91" t="s">
        <v>104</v>
      </c>
      <c r="E22" s="90"/>
      <c r="F22" s="92"/>
    </row>
    <row r="23" spans="2:28" ht="28.5" customHeight="1">
      <c r="B23" s="128" t="s">
        <v>90</v>
      </c>
      <c r="W23" s="154" t="s">
        <v>66</v>
      </c>
      <c r="X23" s="154" t="s">
        <v>127</v>
      </c>
      <c r="Y23" s="154" t="s">
        <v>124</v>
      </c>
      <c r="Z23" s="154" t="s">
        <v>125</v>
      </c>
      <c r="AA23" s="154" t="s">
        <v>126</v>
      </c>
    </row>
    <row r="24" spans="2:28">
      <c r="V24" s="84" t="str">
        <f>Data!U$560</f>
        <v>Bournemouth UA</v>
      </c>
      <c r="W24" s="84">
        <f>Data!V$560</f>
        <v>50</v>
      </c>
      <c r="X24" s="84">
        <f>Data!W$560</f>
        <v>45</v>
      </c>
      <c r="Y24" s="84">
        <f>Data!X$560</f>
        <v>20</v>
      </c>
      <c r="Z24" s="84">
        <f>Data!Y$560</f>
        <v>105</v>
      </c>
      <c r="AA24" s="84">
        <f>Data!Z$560</f>
        <v>215</v>
      </c>
      <c r="AB24" s="85">
        <f>SUM(W24:AA24)</f>
        <v>435</v>
      </c>
    </row>
    <row r="26" spans="2:28" ht="15.5">
      <c r="B26" s="128"/>
    </row>
    <row r="27" spans="2:28" ht="15.5">
      <c r="B27" s="128"/>
    </row>
    <row r="28" spans="2:28" ht="15.5">
      <c r="B28" s="128"/>
      <c r="W28" s="154" t="s">
        <v>128</v>
      </c>
      <c r="X28" s="154" t="s">
        <v>129</v>
      </c>
      <c r="Y28" s="154" t="s">
        <v>130</v>
      </c>
      <c r="Z28" s="155" t="s">
        <v>132</v>
      </c>
    </row>
    <row r="29" spans="2:28" ht="15.5">
      <c r="B29" s="128"/>
      <c r="V29" s="84" t="str">
        <f>Data!N$595</f>
        <v>Bournemouth UA</v>
      </c>
      <c r="W29" s="84">
        <f>Data!O$595</f>
        <v>550</v>
      </c>
      <c r="X29" s="84">
        <f>Data!P$595</f>
        <v>835</v>
      </c>
      <c r="Y29" s="84">
        <f>Data!Q$595</f>
        <v>1180</v>
      </c>
      <c r="Z29" s="84">
        <f>Data!R$595</f>
        <v>940</v>
      </c>
      <c r="AA29" s="85">
        <f>SUM(W29:Z29)</f>
        <v>3505</v>
      </c>
    </row>
    <row r="30" spans="2:28" ht="15.5">
      <c r="B30" s="128"/>
    </row>
    <row r="31" spans="2:28" ht="15.5">
      <c r="B31" s="128"/>
    </row>
    <row r="32" spans="2:28" ht="15.5">
      <c r="B32" s="128"/>
    </row>
    <row r="33" spans="2:6" ht="15.5">
      <c r="B33" s="128"/>
    </row>
    <row r="34" spans="2:6" ht="15.5">
      <c r="B34" s="128"/>
    </row>
    <row r="35" spans="2:6" ht="15.5">
      <c r="B35" s="128"/>
    </row>
    <row r="36" spans="2:6" ht="15.5">
      <c r="B36" s="77" t="s">
        <v>59</v>
      </c>
      <c r="C36" s="68">
        <f>Data!$J$1</f>
        <v>43586</v>
      </c>
      <c r="D36" s="69"/>
      <c r="E36" s="70"/>
      <c r="F36" s="80"/>
    </row>
    <row r="37" spans="2:6">
      <c r="B37" s="87" t="s">
        <v>86</v>
      </c>
      <c r="C37" s="102">
        <f>Data!$H$573</f>
        <v>74.099999999999994</v>
      </c>
      <c r="D37" s="84" t="s">
        <v>84</v>
      </c>
      <c r="E37" s="102">
        <f>Data!$H$563</f>
        <v>66.400000000000006</v>
      </c>
      <c r="F37" s="88" t="s">
        <v>85</v>
      </c>
    </row>
    <row r="38" spans="2:6">
      <c r="B38" s="87" t="s">
        <v>82</v>
      </c>
      <c r="C38" s="85">
        <f>Data!$G$573</f>
        <v>325</v>
      </c>
      <c r="D38" s="84" t="s">
        <v>105</v>
      </c>
      <c r="E38" s="85">
        <f>Data!$K$573</f>
        <v>-10</v>
      </c>
      <c r="F38" s="88"/>
    </row>
    <row r="39" spans="2:6">
      <c r="B39" s="87"/>
      <c r="C39" s="104"/>
      <c r="D39" s="104"/>
      <c r="E39" s="127"/>
      <c r="F39" s="88"/>
    </row>
    <row r="40" spans="2:6">
      <c r="B40" s="87" t="s">
        <v>106</v>
      </c>
      <c r="C40" s="103">
        <f>Data!$D$603</f>
        <v>15.69</v>
      </c>
      <c r="D40" s="84" t="s">
        <v>84</v>
      </c>
      <c r="E40" s="86">
        <f>Data!$D$593</f>
        <v>18.95</v>
      </c>
      <c r="F40" s="88" t="s">
        <v>85</v>
      </c>
    </row>
    <row r="41" spans="2:6">
      <c r="B41" s="87" t="s">
        <v>107</v>
      </c>
      <c r="C41" s="103">
        <f>Data!$F$603</f>
        <v>60.49</v>
      </c>
      <c r="D41" s="84" t="s">
        <v>84</v>
      </c>
      <c r="E41" s="86">
        <f>Data!$F$593</f>
        <v>55.45</v>
      </c>
      <c r="F41" s="88" t="s">
        <v>85</v>
      </c>
    </row>
    <row r="42" spans="2:6">
      <c r="B42" s="89" t="s">
        <v>108</v>
      </c>
      <c r="C42" s="105">
        <f>Data!$H$603</f>
        <v>26.82</v>
      </c>
      <c r="D42" s="91" t="s">
        <v>84</v>
      </c>
      <c r="E42" s="90">
        <f>Data!$H$593</f>
        <v>25.89</v>
      </c>
      <c r="F42" s="92" t="s">
        <v>85</v>
      </c>
    </row>
    <row r="43" spans="2:6">
      <c r="B43" s="104"/>
      <c r="C43" s="103"/>
      <c r="D43" s="104"/>
      <c r="E43" s="127"/>
      <c r="F43" s="104"/>
    </row>
    <row r="44" spans="2:6">
      <c r="B44" s="104"/>
      <c r="C44" s="103"/>
      <c r="D44" s="104"/>
      <c r="E44" s="127"/>
      <c r="F44" s="104"/>
    </row>
    <row r="46" spans="2:6" ht="15.5">
      <c r="B46" s="150" t="s">
        <v>31</v>
      </c>
      <c r="C46" s="85"/>
    </row>
    <row r="47" spans="2:6" ht="13">
      <c r="B47" s="151" t="s">
        <v>87</v>
      </c>
    </row>
    <row r="49" spans="2:3" ht="13">
      <c r="B49" s="151" t="s">
        <v>94</v>
      </c>
      <c r="C49" s="152">
        <f>Data!$J$1</f>
        <v>43586</v>
      </c>
    </row>
    <row r="65" spans="2:2" ht="13">
      <c r="B65" s="151" t="s">
        <v>133</v>
      </c>
    </row>
    <row r="83" spans="2:8">
      <c r="B83" s="157"/>
    </row>
    <row r="89" spans="2:8" ht="13">
      <c r="H89" s="249"/>
    </row>
  </sheetData>
  <phoneticPr fontId="2" type="noConversion"/>
  <pageMargins left="0.44" right="0.32" top="0.72" bottom="0.76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35</vt:i4>
      </vt:variant>
    </vt:vector>
  </HeadingPairs>
  <TitlesOfParts>
    <vt:vector size="56" baseType="lpstr">
      <vt:lpstr>Metadata</vt:lpstr>
      <vt:lpstr>CONTENTS</vt:lpstr>
      <vt:lpstr>Data</vt:lpstr>
      <vt:lpstr>Data series</vt:lpstr>
      <vt:lpstr>Towns&amp;Settlements</vt:lpstr>
      <vt:lpstr>BCP</vt:lpstr>
      <vt:lpstr>DC</vt:lpstr>
      <vt:lpstr>Dorset LEP</vt:lpstr>
      <vt:lpstr>Bmth</vt:lpstr>
      <vt:lpstr>Poole</vt:lpstr>
      <vt:lpstr>DCC</vt:lpstr>
      <vt:lpstr>Xch</vt:lpstr>
      <vt:lpstr>ED</vt:lpstr>
      <vt:lpstr>ND</vt:lpstr>
      <vt:lpstr>Purb</vt:lpstr>
      <vt:lpstr>WD</vt:lpstr>
      <vt:lpstr>WandP</vt:lpstr>
      <vt:lpstr>Change</vt:lpstr>
      <vt:lpstr>Gender</vt:lpstr>
      <vt:lpstr>Age duration</vt:lpstr>
      <vt:lpstr>LAD UA rank</vt:lpstr>
      <vt:lpstr>ageback</vt:lpstr>
      <vt:lpstr>ageed</vt:lpstr>
      <vt:lpstr>agend</vt:lpstr>
      <vt:lpstr>agepur</vt:lpstr>
      <vt:lpstr>agewd</vt:lpstr>
      <vt:lpstr>agewp</vt:lpstr>
      <vt:lpstr>agexch</vt:lpstr>
      <vt:lpstr>back</vt:lpstr>
      <vt:lpstr>ED</vt:lpstr>
      <vt:lpstr>genback</vt:lpstr>
      <vt:lpstr>gened</vt:lpstr>
      <vt:lpstr>gennd</vt:lpstr>
      <vt:lpstr>genpur</vt:lpstr>
      <vt:lpstr>genwd</vt:lpstr>
      <vt:lpstr>genwp</vt:lpstr>
      <vt:lpstr>genxch</vt:lpstr>
      <vt:lpstr>ND</vt:lpstr>
      <vt:lpstr>'Age duration'!Print_Area</vt:lpstr>
      <vt:lpstr>BCP!Print_Area</vt:lpstr>
      <vt:lpstr>Bmth!Print_Area</vt:lpstr>
      <vt:lpstr>Data!Print_Area</vt:lpstr>
      <vt:lpstr>DC!Print_Area</vt:lpstr>
      <vt:lpstr>DCC!Print_Area</vt:lpstr>
      <vt:lpstr>'Dorset LEP'!Print_Area</vt:lpstr>
      <vt:lpstr>ED!Print_Area</vt:lpstr>
      <vt:lpstr>ND!Print_Area</vt:lpstr>
      <vt:lpstr>Poole!Print_Area</vt:lpstr>
      <vt:lpstr>Purb!Print_Area</vt:lpstr>
      <vt:lpstr>WandP!Print_Area</vt:lpstr>
      <vt:lpstr>WD!Print_Area</vt:lpstr>
      <vt:lpstr>Xch!Print_Area</vt:lpstr>
      <vt:lpstr>Pur</vt:lpstr>
      <vt:lpstr>wd</vt:lpstr>
      <vt:lpstr>WP</vt:lpstr>
      <vt:lpstr>Xch</vt:lpstr>
    </vt:vector>
  </TitlesOfParts>
  <Company>Dorset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NomisWeb Output</dc:title>
  <dc:creator>Anne Humphries</dc:creator>
  <cp:lastModifiedBy>James A Roberts</cp:lastModifiedBy>
  <cp:lastPrinted>2019-06-18T13:47:10Z</cp:lastPrinted>
  <dcterms:created xsi:type="dcterms:W3CDTF">2000-11-16T08:57:18Z</dcterms:created>
  <dcterms:modified xsi:type="dcterms:W3CDTF">2019-06-18T15:34:24Z</dcterms:modified>
</cp:coreProperties>
</file>