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Q:\GIS Users\Dorset Statistics\Data\Topics Data\Diversity\"/>
    </mc:Choice>
  </mc:AlternateContent>
  <xr:revisionPtr revIDLastSave="0" documentId="13_ncr:1_{4FC845A9-07D8-4432-9410-DFC7FACA2042}" xr6:coauthVersionLast="45" xr6:coauthVersionMax="45" xr10:uidLastSave="{00000000-0000-0000-0000-000000000000}"/>
  <bookViews>
    <workbookView xWindow="5985" yWindow="4335" windowWidth="21600" windowHeight="11265" tabRatio="791" xr2:uid="{00000000-000D-0000-FFFF-FFFF00000000}"/>
  </bookViews>
  <sheets>
    <sheet name="Meta data" sheetId="7" r:id="rId1"/>
    <sheet name="Age" sheetId="1" r:id="rId2"/>
    <sheet name="Sex" sheetId="2" r:id="rId3"/>
    <sheet name="Ethnicity" sheetId="3" r:id="rId4"/>
    <sheet name="Disability" sheetId="4" r:id="rId5"/>
    <sheet name="Religion" sheetId="5" r:id="rId6"/>
    <sheet name="Marriage &amp; Civil Partnership" sheetId="16" r:id="rId7"/>
    <sheet name="Sexual Orientation" sheetId="6" r:id="rId8"/>
    <sheet name="Military Families" sheetId="9" r:id="rId9"/>
    <sheet name="Unpaid Care" sheetId="10" r:id="rId10"/>
    <sheet name="Paid Care" sheetId="15" r:id="rId11"/>
    <sheet name="Household Deprivation" sheetId="11" r:id="rId12"/>
    <sheet name="Lone Parents" sheetId="12" r:id="rId13"/>
    <sheet name="Rural Isolation" sheetId="13" r:id="rId14"/>
    <sheet name="Country of birth" sheetId="8" r:id="rId15"/>
    <sheet name="Dorset Council" sheetId="1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3" i="13" l="1"/>
  <c r="G103" i="13"/>
  <c r="J103" i="13" s="1"/>
  <c r="K103" i="13" s="1"/>
  <c r="I95" i="13"/>
  <c r="G95" i="13"/>
  <c r="J95" i="13" s="1"/>
  <c r="K95" i="13" s="1"/>
  <c r="I77" i="13"/>
  <c r="G77" i="13"/>
  <c r="J77" i="13" s="1"/>
  <c r="K77" i="13" s="1"/>
  <c r="I71" i="13"/>
  <c r="G71" i="13"/>
  <c r="J71" i="13" s="1"/>
  <c r="K71" i="13" s="1"/>
  <c r="I66" i="13"/>
  <c r="G66" i="13"/>
  <c r="J66" i="13" s="1"/>
  <c r="K66" i="13" s="1"/>
  <c r="I63" i="13"/>
  <c r="G63" i="13"/>
  <c r="J63" i="13" s="1"/>
  <c r="K63" i="13" s="1"/>
  <c r="G56" i="13"/>
  <c r="J56" i="13" s="1"/>
  <c r="K56" i="13" s="1"/>
  <c r="I56" i="13"/>
  <c r="I43" i="13"/>
  <c r="I44" i="13"/>
  <c r="G43" i="13"/>
  <c r="J43" i="13" s="1"/>
  <c r="K43" i="13" s="1"/>
  <c r="G44" i="13"/>
  <c r="J44" i="13" s="1"/>
  <c r="K44" i="13" s="1"/>
  <c r="I27" i="13"/>
  <c r="I28" i="13"/>
  <c r="G27" i="13"/>
  <c r="J27" i="13" s="1"/>
  <c r="K27" i="13" s="1"/>
  <c r="G28" i="13"/>
  <c r="J28" i="13" s="1"/>
  <c r="K28" i="13" s="1"/>
  <c r="I12" i="13" l="1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5" i="13"/>
  <c r="I46" i="13"/>
  <c r="I47" i="13"/>
  <c r="I48" i="13"/>
  <c r="I49" i="13"/>
  <c r="I50" i="13"/>
  <c r="I51" i="13"/>
  <c r="I52" i="13"/>
  <c r="I53" i="13"/>
  <c r="I54" i="13"/>
  <c r="I55" i="13"/>
  <c r="I57" i="13"/>
  <c r="I58" i="13"/>
  <c r="I59" i="13"/>
  <c r="I60" i="13"/>
  <c r="I61" i="13"/>
  <c r="I62" i="13"/>
  <c r="I64" i="13"/>
  <c r="I65" i="13"/>
  <c r="I67" i="13"/>
  <c r="I68" i="13"/>
  <c r="I69" i="13"/>
  <c r="I70" i="13"/>
  <c r="I72" i="13"/>
  <c r="I73" i="13"/>
  <c r="I74" i="13"/>
  <c r="I75" i="13"/>
  <c r="I76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6" i="13"/>
  <c r="I97" i="13"/>
  <c r="I98" i="13"/>
  <c r="I99" i="13"/>
  <c r="I100" i="13"/>
  <c r="I101" i="13"/>
  <c r="I102" i="13"/>
  <c r="I104" i="13"/>
  <c r="I105" i="13"/>
  <c r="I106" i="13"/>
  <c r="G12" i="13"/>
  <c r="J12" i="13" s="1"/>
  <c r="K12" i="13" s="1"/>
  <c r="G13" i="13"/>
  <c r="J13" i="13" s="1"/>
  <c r="K13" i="13" s="1"/>
  <c r="G14" i="13"/>
  <c r="J14" i="13" s="1"/>
  <c r="K14" i="13" s="1"/>
  <c r="G15" i="13"/>
  <c r="J15" i="13" s="1"/>
  <c r="K15" i="13" s="1"/>
  <c r="G16" i="13"/>
  <c r="J16" i="13" s="1"/>
  <c r="K16" i="13" s="1"/>
  <c r="G17" i="13"/>
  <c r="J17" i="13" s="1"/>
  <c r="K17" i="13" s="1"/>
  <c r="G18" i="13"/>
  <c r="J18" i="13" s="1"/>
  <c r="K18" i="13" s="1"/>
  <c r="G19" i="13"/>
  <c r="J19" i="13" s="1"/>
  <c r="K19" i="13" s="1"/>
  <c r="G20" i="13"/>
  <c r="J20" i="13" s="1"/>
  <c r="K20" i="13" s="1"/>
  <c r="G21" i="13"/>
  <c r="J21" i="13" s="1"/>
  <c r="K21" i="13" s="1"/>
  <c r="G22" i="13"/>
  <c r="J22" i="13" s="1"/>
  <c r="K22" i="13" s="1"/>
  <c r="G23" i="13"/>
  <c r="J23" i="13" s="1"/>
  <c r="K23" i="13" s="1"/>
  <c r="G24" i="13"/>
  <c r="J24" i="13" s="1"/>
  <c r="K24" i="13" s="1"/>
  <c r="G25" i="13"/>
  <c r="J25" i="13" s="1"/>
  <c r="K25" i="13" s="1"/>
  <c r="G26" i="13"/>
  <c r="J26" i="13" s="1"/>
  <c r="K26" i="13" s="1"/>
  <c r="G29" i="13"/>
  <c r="J29" i="13" s="1"/>
  <c r="K29" i="13" s="1"/>
  <c r="G30" i="13"/>
  <c r="J30" i="13" s="1"/>
  <c r="K30" i="13" s="1"/>
  <c r="G31" i="13"/>
  <c r="J31" i="13" s="1"/>
  <c r="K31" i="13" s="1"/>
  <c r="G32" i="13"/>
  <c r="J32" i="13" s="1"/>
  <c r="K32" i="13" s="1"/>
  <c r="G33" i="13"/>
  <c r="J33" i="13" s="1"/>
  <c r="K33" i="13" s="1"/>
  <c r="G34" i="13"/>
  <c r="J34" i="13" s="1"/>
  <c r="K34" i="13" s="1"/>
  <c r="G35" i="13"/>
  <c r="J35" i="13" s="1"/>
  <c r="K35" i="13" s="1"/>
  <c r="G36" i="13"/>
  <c r="J36" i="13" s="1"/>
  <c r="K36" i="13" s="1"/>
  <c r="G37" i="13"/>
  <c r="J37" i="13" s="1"/>
  <c r="K37" i="13" s="1"/>
  <c r="G38" i="13"/>
  <c r="J38" i="13" s="1"/>
  <c r="K38" i="13" s="1"/>
  <c r="G39" i="13"/>
  <c r="J39" i="13" s="1"/>
  <c r="K39" i="13" s="1"/>
  <c r="G40" i="13"/>
  <c r="J40" i="13" s="1"/>
  <c r="K40" i="13" s="1"/>
  <c r="G41" i="13"/>
  <c r="J41" i="13" s="1"/>
  <c r="K41" i="13" s="1"/>
  <c r="G42" i="13"/>
  <c r="J42" i="13" s="1"/>
  <c r="K42" i="13" s="1"/>
  <c r="G45" i="13"/>
  <c r="J45" i="13" s="1"/>
  <c r="K45" i="13" s="1"/>
  <c r="G46" i="13"/>
  <c r="J46" i="13" s="1"/>
  <c r="K46" i="13" s="1"/>
  <c r="G47" i="13"/>
  <c r="J47" i="13" s="1"/>
  <c r="K47" i="13" s="1"/>
  <c r="G48" i="13"/>
  <c r="J48" i="13" s="1"/>
  <c r="K48" i="13" s="1"/>
  <c r="G49" i="13"/>
  <c r="J49" i="13" s="1"/>
  <c r="K49" i="13" s="1"/>
  <c r="G50" i="13"/>
  <c r="J50" i="13" s="1"/>
  <c r="K50" i="13" s="1"/>
  <c r="G51" i="13"/>
  <c r="J51" i="13" s="1"/>
  <c r="K51" i="13" s="1"/>
  <c r="G52" i="13"/>
  <c r="J52" i="13" s="1"/>
  <c r="K52" i="13" s="1"/>
  <c r="G53" i="13"/>
  <c r="J53" i="13" s="1"/>
  <c r="K53" i="13" s="1"/>
  <c r="G54" i="13"/>
  <c r="J54" i="13" s="1"/>
  <c r="K54" i="13" s="1"/>
  <c r="G55" i="13"/>
  <c r="J55" i="13" s="1"/>
  <c r="K55" i="13" s="1"/>
  <c r="G57" i="13"/>
  <c r="J57" i="13" s="1"/>
  <c r="K57" i="13" s="1"/>
  <c r="G58" i="13"/>
  <c r="J58" i="13" s="1"/>
  <c r="K58" i="13" s="1"/>
  <c r="G59" i="13"/>
  <c r="J59" i="13" s="1"/>
  <c r="K59" i="13" s="1"/>
  <c r="G60" i="13"/>
  <c r="J60" i="13" s="1"/>
  <c r="K60" i="13" s="1"/>
  <c r="G61" i="13"/>
  <c r="J61" i="13" s="1"/>
  <c r="K61" i="13" s="1"/>
  <c r="G62" i="13"/>
  <c r="J62" i="13" s="1"/>
  <c r="K62" i="13" s="1"/>
  <c r="G64" i="13"/>
  <c r="J64" i="13" s="1"/>
  <c r="K64" i="13" s="1"/>
  <c r="G65" i="13"/>
  <c r="J65" i="13" s="1"/>
  <c r="K65" i="13" s="1"/>
  <c r="G67" i="13"/>
  <c r="J67" i="13" s="1"/>
  <c r="K67" i="13" s="1"/>
  <c r="G68" i="13"/>
  <c r="J68" i="13" s="1"/>
  <c r="K68" i="13" s="1"/>
  <c r="G69" i="13"/>
  <c r="J69" i="13" s="1"/>
  <c r="K69" i="13" s="1"/>
  <c r="G70" i="13"/>
  <c r="J70" i="13" s="1"/>
  <c r="K70" i="13" s="1"/>
  <c r="G72" i="13"/>
  <c r="J72" i="13" s="1"/>
  <c r="K72" i="13" s="1"/>
  <c r="G73" i="13"/>
  <c r="J73" i="13" s="1"/>
  <c r="K73" i="13" s="1"/>
  <c r="G74" i="13"/>
  <c r="J74" i="13" s="1"/>
  <c r="K74" i="13" s="1"/>
  <c r="G75" i="13"/>
  <c r="J75" i="13" s="1"/>
  <c r="K75" i="13" s="1"/>
  <c r="G76" i="13"/>
  <c r="J76" i="13" s="1"/>
  <c r="K76" i="13" s="1"/>
  <c r="G78" i="13"/>
  <c r="J78" i="13" s="1"/>
  <c r="K78" i="13" s="1"/>
  <c r="G79" i="13"/>
  <c r="J79" i="13" s="1"/>
  <c r="K79" i="13" s="1"/>
  <c r="G80" i="13"/>
  <c r="J80" i="13" s="1"/>
  <c r="K80" i="13" s="1"/>
  <c r="G81" i="13"/>
  <c r="J81" i="13" s="1"/>
  <c r="K81" i="13" s="1"/>
  <c r="G82" i="13"/>
  <c r="J82" i="13" s="1"/>
  <c r="K82" i="13" s="1"/>
  <c r="G83" i="13"/>
  <c r="J83" i="13" s="1"/>
  <c r="K83" i="13" s="1"/>
  <c r="G84" i="13"/>
  <c r="J84" i="13" s="1"/>
  <c r="K84" i="13" s="1"/>
  <c r="G85" i="13"/>
  <c r="J85" i="13" s="1"/>
  <c r="K85" i="13" s="1"/>
  <c r="G86" i="13"/>
  <c r="J86" i="13" s="1"/>
  <c r="K86" i="13" s="1"/>
  <c r="G87" i="13"/>
  <c r="J87" i="13" s="1"/>
  <c r="K87" i="13" s="1"/>
  <c r="G88" i="13"/>
  <c r="J88" i="13" s="1"/>
  <c r="K88" i="13" s="1"/>
  <c r="G89" i="13"/>
  <c r="J89" i="13" s="1"/>
  <c r="K89" i="13" s="1"/>
  <c r="G90" i="13"/>
  <c r="J90" i="13" s="1"/>
  <c r="K90" i="13" s="1"/>
  <c r="G91" i="13"/>
  <c r="J91" i="13" s="1"/>
  <c r="K91" i="13" s="1"/>
  <c r="G92" i="13"/>
  <c r="J92" i="13" s="1"/>
  <c r="K92" i="13" s="1"/>
  <c r="G93" i="13"/>
  <c r="J93" i="13" s="1"/>
  <c r="K93" i="13" s="1"/>
  <c r="G94" i="13"/>
  <c r="J94" i="13" s="1"/>
  <c r="K94" i="13" s="1"/>
  <c r="G96" i="13"/>
  <c r="J96" i="13" s="1"/>
  <c r="K96" i="13" s="1"/>
  <c r="G97" i="13"/>
  <c r="J97" i="13" s="1"/>
  <c r="K97" i="13" s="1"/>
  <c r="G98" i="13"/>
  <c r="J98" i="13" s="1"/>
  <c r="K98" i="13" s="1"/>
  <c r="G99" i="13"/>
  <c r="J99" i="13" s="1"/>
  <c r="K99" i="13" s="1"/>
  <c r="G100" i="13"/>
  <c r="J100" i="13" s="1"/>
  <c r="K100" i="13" s="1"/>
  <c r="G101" i="13"/>
  <c r="J101" i="13" s="1"/>
  <c r="K101" i="13" s="1"/>
  <c r="G102" i="13"/>
  <c r="J102" i="13" s="1"/>
  <c r="K102" i="13" s="1"/>
  <c r="G104" i="13"/>
  <c r="J104" i="13" s="1"/>
  <c r="K104" i="13" s="1"/>
  <c r="G105" i="13"/>
  <c r="J105" i="13" s="1"/>
  <c r="K105" i="13" s="1"/>
  <c r="G106" i="13"/>
  <c r="J106" i="13" s="1"/>
  <c r="K106" i="13" s="1"/>
</calcChain>
</file>

<file path=xl/sharedStrings.xml><?xml version="1.0" encoding="utf-8"?>
<sst xmlns="http://schemas.openxmlformats.org/spreadsheetml/2006/main" count="827" uniqueCount="434">
  <si>
    <t>Name</t>
  </si>
  <si>
    <t>All Persons</t>
  </si>
  <si>
    <t>All Males</t>
  </si>
  <si>
    <t>All Females</t>
  </si>
  <si>
    <t>England and Wales</t>
  </si>
  <si>
    <t>E92000001</t>
  </si>
  <si>
    <t>East Dorset</t>
  </si>
  <si>
    <t>E07000049</t>
  </si>
  <si>
    <t>North Dorset</t>
  </si>
  <si>
    <t>E07000050</t>
  </si>
  <si>
    <t>Purbeck</t>
  </si>
  <si>
    <t>E07000051</t>
  </si>
  <si>
    <t>West Dorset</t>
  </si>
  <si>
    <t>E07000052</t>
  </si>
  <si>
    <t>Weymouth and Portland</t>
  </si>
  <si>
    <t>E07000053</t>
  </si>
  <si>
    <t>Area code</t>
  </si>
  <si>
    <t>Area name</t>
  </si>
  <si>
    <t>All categories: Religion</t>
  </si>
  <si>
    <t>Christian</t>
  </si>
  <si>
    <t>Buddhist</t>
  </si>
  <si>
    <t>Hindu</t>
  </si>
  <si>
    <t>Jewish</t>
  </si>
  <si>
    <t>Muslim</t>
  </si>
  <si>
    <t>Sikh</t>
  </si>
  <si>
    <t>Other religion</t>
  </si>
  <si>
    <t>No religion</t>
  </si>
  <si>
    <t>Religion not stated</t>
  </si>
  <si>
    <t>Number</t>
  </si>
  <si>
    <t>Percentage</t>
  </si>
  <si>
    <t>White: English/Welsh/Scottish/Northern Irish/British</t>
  </si>
  <si>
    <t>White: Gypsy or Irish Traveller</t>
  </si>
  <si>
    <t>All categories: Living arrangements</t>
  </si>
  <si>
    <t>Living in a couple: In a registered same-sex civil partnership or cohabiting (same-sex)</t>
  </si>
  <si>
    <t>% Living in a couple: In a registered same-sex civil partnership or cohabiting (same-sex)</t>
  </si>
  <si>
    <t>Persons Age 0 to 15</t>
  </si>
  <si>
    <t>Persons Age 16 to 64</t>
  </si>
  <si>
    <t>Persons Age 65+</t>
  </si>
  <si>
    <t>% Persons Age 65+</t>
  </si>
  <si>
    <t>% Age 16 to 64</t>
  </si>
  <si>
    <t>% Age 0 to 15</t>
  </si>
  <si>
    <t>% Males</t>
  </si>
  <si>
    <t>% Females</t>
  </si>
  <si>
    <t>Source</t>
  </si>
  <si>
    <t>Census 2021</t>
  </si>
  <si>
    <t>Language</t>
  </si>
  <si>
    <t>META DATA</t>
  </si>
  <si>
    <t>Contributor</t>
  </si>
  <si>
    <t>Coverage</t>
  </si>
  <si>
    <t>Creator</t>
  </si>
  <si>
    <t>Date</t>
  </si>
  <si>
    <t>Description</t>
  </si>
  <si>
    <t>Format</t>
  </si>
  <si>
    <t>Identifier</t>
  </si>
  <si>
    <t>English</t>
  </si>
  <si>
    <t>Publisher</t>
  </si>
  <si>
    <t>Relation</t>
  </si>
  <si>
    <t>Subject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</si>
  <si>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</si>
  <si>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</si>
  <si>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</si>
  <si>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</si>
  <si>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</si>
  <si>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Next release</t>
  </si>
  <si>
    <t>Diversity Data</t>
  </si>
  <si>
    <t>Excel</t>
  </si>
  <si>
    <t>BCP (Bournemouth, Christchurch &amp; Poole)</t>
  </si>
  <si>
    <t>Dorset Council</t>
  </si>
  <si>
    <t>Source: Census 2011, table KS209EW</t>
  </si>
  <si>
    <t>Source: Census 2011, table KS301EW</t>
  </si>
  <si>
    <t>Source: Census 2011, table KS204EW</t>
  </si>
  <si>
    <t xml:space="preserve">https://www.dorsetforyou.gov.uk/your-council/equality-and-diversity/community-research-and-consultation/community-research-and-consultation.aspx </t>
  </si>
  <si>
    <t>Are you using this spreadsheet to complete an equality impact assessment (EqIA)?
If so, you may find the equality and diversity section on dorsetforyou useful:</t>
  </si>
  <si>
    <t>All usual residents living in a household where the Household Representative Person (HRP) is a member of the armed forces</t>
  </si>
  <si>
    <t>HRP aged 16 to 24</t>
  </si>
  <si>
    <t>HRP aged 25 to 34</t>
  </si>
  <si>
    <t>HRP aged 35 to 49</t>
  </si>
  <si>
    <t>HRP aged 50 and over</t>
  </si>
  <si>
    <t>Associated persons in household aged 0 to 15</t>
  </si>
  <si>
    <t xml:space="preserve"> Associated persons in household ages 16 to 24</t>
  </si>
  <si>
    <t>Associated persons in household aged 25 to 34</t>
  </si>
  <si>
    <t xml:space="preserve"> Associated persons in household aged 35 to 49</t>
  </si>
  <si>
    <t>Associated persons in household  aged 50 and over</t>
  </si>
  <si>
    <t>% of usual residents born in United Kingdom</t>
  </si>
  <si>
    <t>% of usual residentsborn in England</t>
  </si>
  <si>
    <t>% of usual residents born in Northern Ireland</t>
  </si>
  <si>
    <t>% of usual residents born in Scotland</t>
  </si>
  <si>
    <t>% of usual residents born in Wales</t>
  </si>
  <si>
    <t>% of usual residents born in Ireland</t>
  </si>
  <si>
    <t>% of usual residents born in EU: Member countries in March 2001</t>
  </si>
  <si>
    <t>% of usual residents born in EU: Accession countries April 2001 to March 2011</t>
  </si>
  <si>
    <t>% of usual residents born in other countries</t>
  </si>
  <si>
    <t>Source: 2011 Census Table AF002</t>
  </si>
  <si>
    <t>Dorset CCG Area</t>
  </si>
  <si>
    <t>Area</t>
  </si>
  <si>
    <t>All Usual Residents</t>
  </si>
  <si>
    <t xml:space="preserve">Day to Day Activities limited a Lot </t>
  </si>
  <si>
    <t>% Day to day activities limited a lot</t>
  </si>
  <si>
    <t>Day to Day Activitie limited a little</t>
  </si>
  <si>
    <t>% Day to Day Activities Limited a little</t>
  </si>
  <si>
    <t>% % Day to Day Activities Limited</t>
  </si>
  <si>
    <t>Data for Equality Impact Assessments</t>
  </si>
  <si>
    <t>Provides no unpaid care</t>
  </si>
  <si>
    <t>Provides 1 to 19 hours unpaid care a week</t>
  </si>
  <si>
    <t>% Provides 1 to 19 hours unpaid care a week</t>
  </si>
  <si>
    <t>Provides 20 to 49 hours unpaid care a week</t>
  </si>
  <si>
    <t>% Provides 20 to 49 hours unpaid care a week</t>
  </si>
  <si>
    <t>Provides 50 or more hours unpaid care a week</t>
  </si>
  <si>
    <t>% Provides 50 or more hours unpaid care a week</t>
  </si>
  <si>
    <t>All categories: Provision of unpaid care</t>
  </si>
  <si>
    <t>Provides Unpaid Care</t>
  </si>
  <si>
    <t>% Provides Unpaid Care</t>
  </si>
  <si>
    <t>Source: Census 2011 table KS301EW</t>
  </si>
  <si>
    <t>Code</t>
  </si>
  <si>
    <t>All households: Classification of household deprivation</t>
  </si>
  <si>
    <t>Household is not deprived in any dimension</t>
  </si>
  <si>
    <t>Household is deprived in 1 dimension</t>
  </si>
  <si>
    <t>Household is deprived in 2 dimensions</t>
  </si>
  <si>
    <t>Household is deprived in 3 dimensions</t>
  </si>
  <si>
    <t>Household is deprived in 4 dimensions</t>
  </si>
  <si>
    <t>All households: Household composition</t>
  </si>
  <si>
    <t>% of Lone Parent households</t>
  </si>
  <si>
    <t xml:space="preserve"> Lone parent household: Total</t>
  </si>
  <si>
    <t>Lone parent household: One dependent child</t>
  </si>
  <si>
    <t>% Lone parent household: One dependent child</t>
  </si>
  <si>
    <t>Lone parent household: Two or more dependent children</t>
  </si>
  <si>
    <t>% Lone parent household: Two or more dependent children</t>
  </si>
  <si>
    <t>Lone parent household: All children non-dependent</t>
  </si>
  <si>
    <t>% Lone parent household: All children non-dependent</t>
  </si>
  <si>
    <t>Source: Census 2011 table QS119EW</t>
  </si>
  <si>
    <t>Source: Census 2011 table QS113EW</t>
  </si>
  <si>
    <t>Allen Valley</t>
  </si>
  <si>
    <t>The Iwernes</t>
  </si>
  <si>
    <t>Halstock</t>
  </si>
  <si>
    <t>Holt</t>
  </si>
  <si>
    <t>The Lower Tarrants and Blandford Camp</t>
  </si>
  <si>
    <t>Cam Vale</t>
  </si>
  <si>
    <t>Broadwindsor</t>
  </si>
  <si>
    <t>Frome Valley</t>
  </si>
  <si>
    <t>Cranborne Chase</t>
  </si>
  <si>
    <t>Lydden Vale</t>
  </si>
  <si>
    <t>Chesil Bank</t>
  </si>
  <si>
    <t>Riversdale</t>
  </si>
  <si>
    <t>The North Winterbornes</t>
  </si>
  <si>
    <t>Ashley Heath</t>
  </si>
  <si>
    <t>Cerne Valley</t>
  </si>
  <si>
    <t>West Purbeck</t>
  </si>
  <si>
    <t>The Beacon</t>
  </si>
  <si>
    <t>Loders</t>
  </si>
  <si>
    <t>Marshwood Vale</t>
  </si>
  <si>
    <t>The Stours</t>
  </si>
  <si>
    <t>Burton Bradstock</t>
  </si>
  <si>
    <t>Netherbury</t>
  </si>
  <si>
    <t>Owermoigne South &amp; Osmington</t>
  </si>
  <si>
    <t>Stalbridge Environs</t>
  </si>
  <si>
    <t>Verwood Ebblake</t>
  </si>
  <si>
    <t>Queen Thorne</t>
  </si>
  <si>
    <t>Pamphill &amp; Shapwick</t>
  </si>
  <si>
    <t>Winfrith</t>
  </si>
  <si>
    <t>St Leonards Grange</t>
  </si>
  <si>
    <t>Creech Barrow</t>
  </si>
  <si>
    <t>Milton Abbas &amp; Hilton</t>
  </si>
  <si>
    <t>Fortuneswell South</t>
  </si>
  <si>
    <t>Motcombe</t>
  </si>
  <si>
    <t>St Leonards &amp; St Ives West</t>
  </si>
  <si>
    <t>Bourton &amp; District</t>
  </si>
  <si>
    <t>Beaminster Environs</t>
  </si>
  <si>
    <t>Winterborne St. Martin</t>
  </si>
  <si>
    <t>Matravers &amp; Mordens</t>
  </si>
  <si>
    <t>Sandford North &amp; Holton Heath</t>
  </si>
  <si>
    <t>Blandford Hilltop</t>
  </si>
  <si>
    <t>Chideock &amp; Symondsbury</t>
  </si>
  <si>
    <t>Charminster</t>
  </si>
  <si>
    <t>Crane</t>
  </si>
  <si>
    <t>Maiden Newton</t>
  </si>
  <si>
    <t>Bulbarrow</t>
  </si>
  <si>
    <t>Verwood Potterne &amp; Woolsbridge</t>
  </si>
  <si>
    <t>Puddletown</t>
  </si>
  <si>
    <t>Stapehill</t>
  </si>
  <si>
    <t>Piddle Valley</t>
  </si>
  <si>
    <t>Blandford Camp</t>
  </si>
  <si>
    <t>Upwey and Broadwey West</t>
  </si>
  <si>
    <t>Ferndown Leeson</t>
  </si>
  <si>
    <t>Bothenhampton &amp; West Bay</t>
  </si>
  <si>
    <t>Lytchett Minster &amp; Lytchett Bay</t>
  </si>
  <si>
    <t>Southwell and Portland Bill</t>
  </si>
  <si>
    <t>Verwood Newtown</t>
  </si>
  <si>
    <t>St Ives</t>
  </si>
  <si>
    <t>Ferndown Coppice &amp; Clayford</t>
  </si>
  <si>
    <t>Sixpenny Handley</t>
  </si>
  <si>
    <t>Wareham Northmoor Park</t>
  </si>
  <si>
    <t>Upwey and Broadwey East</t>
  </si>
  <si>
    <t>Portman</t>
  </si>
  <si>
    <t>Sturminster Newton Environs</t>
  </si>
  <si>
    <t>Langton</t>
  </si>
  <si>
    <t>Ferndown Tricketts Cross East</t>
  </si>
  <si>
    <t>Durweston &amp; Stourpaine</t>
  </si>
  <si>
    <t>Corfe Mullen North</t>
  </si>
  <si>
    <t>Verwood Dewlands</t>
  </si>
  <si>
    <t>Ferndown The Warren</t>
  </si>
  <si>
    <t>Milton</t>
  </si>
  <si>
    <t>Ferndown Pinewood</t>
  </si>
  <si>
    <t>Fordington Fields</t>
  </si>
  <si>
    <t>Bere Regis</t>
  </si>
  <si>
    <t>Longham</t>
  </si>
  <si>
    <t>Colehill The Vineries</t>
  </si>
  <si>
    <t>Verwood Noon Hill</t>
  </si>
  <si>
    <t>Corfe Mullen Phelipps</t>
  </si>
  <si>
    <t>Sturminster Marshall</t>
  </si>
  <si>
    <t>Wareham Northport</t>
  </si>
  <si>
    <t>Tophill East Grove Road</t>
  </si>
  <si>
    <t>Sturminster Newton Town</t>
  </si>
  <si>
    <t>Bradpole</t>
  </si>
  <si>
    <t>Sherborne Lenthay and Barton Farm</t>
  </si>
  <si>
    <t>Wey Valley and Nottington Redlands</t>
  </si>
  <si>
    <t>Preston Overcoombe</t>
  </si>
  <si>
    <t>1 car or van in household</t>
  </si>
  <si>
    <t>E01020389 : East Dorset 001C</t>
  </si>
  <si>
    <t>E01020397 : East Dorset 001D</t>
  </si>
  <si>
    <t>E01020417 : East Dorset 002B</t>
  </si>
  <si>
    <t>E01020418 : East Dorset 002C</t>
  </si>
  <si>
    <t>E01020419 : East Dorset 002D</t>
  </si>
  <si>
    <t>E01020412 : East Dorset 003B</t>
  </si>
  <si>
    <t>E01020413 : East Dorset 003C</t>
  </si>
  <si>
    <t>E01020403 : East Dorset 004A</t>
  </si>
  <si>
    <t>E01020404 : East Dorset 004B</t>
  </si>
  <si>
    <t>E01020405 : East Dorset 004C</t>
  </si>
  <si>
    <t>E01020406 : East Dorset 004D</t>
  </si>
  <si>
    <t>E01020396 : East Dorset 005A</t>
  </si>
  <si>
    <t>E01020398 : East Dorset 005B</t>
  </si>
  <si>
    <t>E01020409 : East Dorset 005C</t>
  </si>
  <si>
    <t>E01020410 : East Dorset 005D</t>
  </si>
  <si>
    <t>E01020381 : East Dorset 007D</t>
  </si>
  <si>
    <t>E01020390 : East Dorset 008A</t>
  </si>
  <si>
    <t>E01020391 : East Dorset 008B</t>
  </si>
  <si>
    <t>E01020393 : East Dorset 008D</t>
  </si>
  <si>
    <t>E01020375 : East Dorset 009A</t>
  </si>
  <si>
    <t>E01020376 : East Dorset 009B</t>
  </si>
  <si>
    <t>E01020408 : East Dorset 009E</t>
  </si>
  <si>
    <t>E01020399 : East Dorset 011B</t>
  </si>
  <si>
    <t>E01020384 : East Dorset 012C</t>
  </si>
  <si>
    <t>E01020386 : East Dorset 012E</t>
  </si>
  <si>
    <t>E01020440 : North Dorset 002A</t>
  </si>
  <si>
    <t>E01020450 : North Dorset 002B</t>
  </si>
  <si>
    <t>E01020462 : North Dorset 002D</t>
  </si>
  <si>
    <t>E01033158 : North Dorset 002F</t>
  </si>
  <si>
    <t>E01020433 : North Dorset 004A</t>
  </si>
  <si>
    <t>E01020458 : North Dorset 004D</t>
  </si>
  <si>
    <t>E01020459 : North Dorset 004E</t>
  </si>
  <si>
    <t>E01020444 : North Dorset 005A</t>
  </si>
  <si>
    <t>E01020445 : North Dorset 005B</t>
  </si>
  <si>
    <t>E01020460 : North Dorset 005D</t>
  </si>
  <si>
    <t>E01020442 : North Dorset 006A</t>
  </si>
  <si>
    <t>E01020452 : North Dorset 006B</t>
  </si>
  <si>
    <t>E01020453 : North Dorset 006C</t>
  </si>
  <si>
    <t>E01033154 : North Dorset 006E</t>
  </si>
  <si>
    <t>E01033159 : North Dorset 006F</t>
  </si>
  <si>
    <t>E01020436 : North Dorset 007B</t>
  </si>
  <si>
    <t>E01020431 : North Dorset 008B</t>
  </si>
  <si>
    <t>E01020432 : North Dorset 008C</t>
  </si>
  <si>
    <t>E01020441 : North Dorset 008D</t>
  </si>
  <si>
    <t>E01020448 : North Dorset 008E</t>
  </si>
  <si>
    <t>E01020465 : Purbeck 001A</t>
  </si>
  <si>
    <t>E01020469 : Purbeck 001B</t>
  </si>
  <si>
    <t>E01020474 : Purbeck 002D</t>
  </si>
  <si>
    <t>E01020476 : Purbeck 003A</t>
  </si>
  <si>
    <t>E01020487 : Purbeck 003E</t>
  </si>
  <si>
    <t>E01020488 : Purbeck 003F</t>
  </si>
  <si>
    <t>E01020489 : Purbeck 004A</t>
  </si>
  <si>
    <t>E01020490 : Purbeck 004B</t>
  </si>
  <si>
    <t>E01020467 : Purbeck 005B</t>
  </si>
  <si>
    <t>E01020468 : Purbeck 005C</t>
  </si>
  <si>
    <t>E01032642 : West Dorset 001H</t>
  </si>
  <si>
    <t>E01020508 : West Dorset 002B</t>
  </si>
  <si>
    <t>E01020541 : West Dorset 002C</t>
  </si>
  <si>
    <t>E01020494 : West Dorset 003A</t>
  </si>
  <si>
    <t>E01020506 : West Dorset 003D</t>
  </si>
  <si>
    <t>E01020530 : West Dorset 003E</t>
  </si>
  <si>
    <t>E01020534 : West Dorset 003F</t>
  </si>
  <si>
    <t>E01020509 : West Dorset 004A</t>
  </si>
  <si>
    <t>E01020510 : West Dorset 004B</t>
  </si>
  <si>
    <t>E01020529 : West Dorset 004C</t>
  </si>
  <si>
    <t>E01020539 : West Dorset 004D</t>
  </si>
  <si>
    <t>E01020540 : West Dorset 004E</t>
  </si>
  <si>
    <t>E01020535 : West Dorset 005D</t>
  </si>
  <si>
    <t>E01020498 : West Dorset 006A</t>
  </si>
  <si>
    <t>E01020507 : West Dorset 007A</t>
  </si>
  <si>
    <t>E01020517 : West Dorset 007B</t>
  </si>
  <si>
    <t>E01020531 : West Dorset 007C</t>
  </si>
  <si>
    <t>E01020536 : West Dorset 007D</t>
  </si>
  <si>
    <t>E01020504 : West Dorset 008C</t>
  </si>
  <si>
    <t>E01020520 : West Dorset 010C</t>
  </si>
  <si>
    <t>E01020537 : West Dorset 011B</t>
  </si>
  <si>
    <t>E01020549 : West Dorset 011D</t>
  </si>
  <si>
    <t>E01020512 : West Dorset 012A</t>
  </si>
  <si>
    <t>E01020570 : Weymouth and Portland 001C</t>
  </si>
  <si>
    <t>E01020571 : Weymouth and Portland 001D</t>
  </si>
  <si>
    <t>E01020557 : Weymouth and Portland 002A</t>
  </si>
  <si>
    <t>E01020579 : Weymouth and Portland 003D</t>
  </si>
  <si>
    <t>E01020563 : Weymouth and Portland 008A</t>
  </si>
  <si>
    <t>E01033200 : Weymouth and Portland 008E</t>
  </si>
  <si>
    <t>E01020566 : Weymouth and Portland 009D</t>
  </si>
  <si>
    <t>1 car or less in household</t>
  </si>
  <si>
    <t>Total Number of Households</t>
  </si>
  <si>
    <t>Households with no car or van</t>
  </si>
  <si>
    <t>% of Households with no car or van</t>
  </si>
  <si>
    <t>% 1 car or van in household</t>
  </si>
  <si>
    <t>% 1 car or less in household</t>
  </si>
  <si>
    <t>Local Authority Code</t>
  </si>
  <si>
    <t>Local Authority Name</t>
  </si>
  <si>
    <t>LSOA Name</t>
  </si>
  <si>
    <t>Lower Super Output Areas (LSOA) that fall in the top 20% most deprived nationally for access to services</t>
  </si>
  <si>
    <t>Total Number of households</t>
  </si>
  <si>
    <t>% of households that fall within the top 20% of areas most deprived nationally for access to services</t>
  </si>
  <si>
    <t>Sum of households that fall within the top 20% of areas most deprived nationally for access to services</t>
  </si>
  <si>
    <t>sum of households that fall within the top 20% of areas most deprived nationally for access to services that have no car or van</t>
  </si>
  <si>
    <t>% of households that fall within the top 20% of areas most deprived nationally for access to services that have no car or van</t>
  </si>
  <si>
    <t>Sum of households that fall within the top 20% of areas most deprived nationally for access to services that have 1 car or van in household</t>
  </si>
  <si>
    <t>% of households that fall within the top 20% of areas most deprived nationally for access to services that have 1 car or van in household</t>
  </si>
  <si>
    <t>Sum of households that fall within the top 20% of areas most deprived nationally for access to services that have 1 car or less in household</t>
  </si>
  <si>
    <t>% of households that fall within the top 20% of areas most deprived nationally for access to services that have 1 car or less in household</t>
  </si>
  <si>
    <t>Age</t>
  </si>
  <si>
    <t xml:space="preserve">Disability </t>
  </si>
  <si>
    <t xml:space="preserve">Gender Identity </t>
  </si>
  <si>
    <t>No data available for Dorset Council Area</t>
  </si>
  <si>
    <t>Pregnancy &amp; Maternity</t>
  </si>
  <si>
    <t>Race &amp; Ethnicty</t>
  </si>
  <si>
    <t>All usual residents</t>
  </si>
  <si>
    <t>Mixed/multiple ethnic groups</t>
  </si>
  <si>
    <t>Asian/Asian British</t>
  </si>
  <si>
    <t>Black/African/Caribbean/Black British</t>
  </si>
  <si>
    <t>Other ethnic group</t>
  </si>
  <si>
    <t>Other White</t>
  </si>
  <si>
    <t>% White British and Northern Irish</t>
  </si>
  <si>
    <t>%Other White</t>
  </si>
  <si>
    <t>% Mixed/multiple ethnic groups</t>
  </si>
  <si>
    <t>% Asian/Asian British</t>
  </si>
  <si>
    <t>% Black/African/Caribbean/Black British</t>
  </si>
  <si>
    <t>% Other ethnic group</t>
  </si>
  <si>
    <t xml:space="preserve">Source: Census 2011, KS201EW </t>
  </si>
  <si>
    <t>% White: Gypsy or Irish Traveller</t>
  </si>
  <si>
    <t>Religion or belief</t>
  </si>
  <si>
    <t>Sexual Orientation</t>
  </si>
  <si>
    <t>Sex</t>
  </si>
  <si>
    <t>Marriage or Civil Partnership</t>
  </si>
  <si>
    <t>Carers</t>
  </si>
  <si>
    <t>Rural Isolation</t>
  </si>
  <si>
    <t>Single Parent Family</t>
  </si>
  <si>
    <t>Poverty</t>
  </si>
  <si>
    <t xml:space="preserve">Military </t>
  </si>
  <si>
    <t>% Christian</t>
  </si>
  <si>
    <t>% Buddhist</t>
  </si>
  <si>
    <t>% Hindu</t>
  </si>
  <si>
    <t>% Jewish</t>
  </si>
  <si>
    <t>% Muslim</t>
  </si>
  <si>
    <t>% Sikh</t>
  </si>
  <si>
    <t>% Other religion</t>
  </si>
  <si>
    <t>% No religion</t>
  </si>
  <si>
    <t>% Religion not stated</t>
  </si>
  <si>
    <t>Source: Census 2011, Office for National Statistics</t>
  </si>
  <si>
    <t>All Clients receiving Carers Allowance</t>
  </si>
  <si>
    <t>% of current population receiving Carers Allowance</t>
  </si>
  <si>
    <t>Current Population</t>
  </si>
  <si>
    <t>Source: Carers Allowance August 2018, DWP</t>
  </si>
  <si>
    <t>All categories: Marital and civil partnership status</t>
  </si>
  <si>
    <t>Married</t>
  </si>
  <si>
    <t>In a registered same-sex civil partnership</t>
  </si>
  <si>
    <t>Source Census 2011 Table DC1107EW</t>
  </si>
  <si>
    <t>% Married</t>
  </si>
  <si>
    <t>% In a registered same-sex civil partnership</t>
  </si>
  <si>
    <t>All Ususal Residents aged 16+</t>
  </si>
  <si>
    <t>Tables:</t>
  </si>
  <si>
    <t>Ethnicity</t>
  </si>
  <si>
    <t>Disability</t>
  </si>
  <si>
    <t>Religion</t>
  </si>
  <si>
    <t>Marriage &amp; Civil Partnership</t>
  </si>
  <si>
    <t>Military Families</t>
  </si>
  <si>
    <t>Unpaid Care</t>
  </si>
  <si>
    <t>Paid Care</t>
  </si>
  <si>
    <t>Household Deprivation</t>
  </si>
  <si>
    <t>Lone Parents</t>
  </si>
  <si>
    <t>Country of Birth</t>
  </si>
  <si>
    <t>Dorset Council Area</t>
  </si>
  <si>
    <t>E06000059</t>
  </si>
  <si>
    <t>E06000058</t>
  </si>
  <si>
    <t>E38000045</t>
  </si>
  <si>
    <t>West Moors Pinehurst</t>
  </si>
  <si>
    <t>Colehill North</t>
  </si>
  <si>
    <t>Shaftesbury Christy's</t>
  </si>
  <si>
    <t>Shaftesbury Grosvenor</t>
  </si>
  <si>
    <t>Blandford Damory Down</t>
  </si>
  <si>
    <t>Sandford South</t>
  </si>
  <si>
    <t>Castle</t>
  </si>
  <si>
    <t>Yetminster</t>
  </si>
  <si>
    <t>Broadmayne</t>
  </si>
  <si>
    <t>Rodwell and the Nothe</t>
  </si>
  <si>
    <t>E01020425 : East Dorset 006E</t>
  </si>
  <si>
    <t>E01020379 : East Dorset 007B</t>
  </si>
  <si>
    <t>E01020455 : North Dorset 003B</t>
  </si>
  <si>
    <t>E01020456 : North Dorset 003C</t>
  </si>
  <si>
    <t>E01020435 : North Dorset 007A</t>
  </si>
  <si>
    <t>E01020477 : Purbeck 003B</t>
  </si>
  <si>
    <t>E01020466 : Purbeck 005A</t>
  </si>
  <si>
    <t>E01020550 : West Dorset 002D</t>
  </si>
  <si>
    <t>E01020505 : West Dorset 011A</t>
  </si>
  <si>
    <t>E01020581 : Weymouth and Portland 004E</t>
  </si>
  <si>
    <t>Source: Census 2011, Office for National Statistics, 2019 Indices of Deprivation</t>
  </si>
  <si>
    <t>Conception rate for 1,000 women aged between 15-44 in Dorset is 69.1</t>
  </si>
  <si>
    <t>Izzy Pochin</t>
  </si>
  <si>
    <t>ONS Census Data 2011 and Mid Year Estimates 2019</t>
  </si>
  <si>
    <t>DC</t>
  </si>
  <si>
    <t>2019 Mid-Year Estimates, Census 2011, Office for National Statistics, 2019 Indices of Deprivation DCLG</t>
  </si>
  <si>
    <t>Dorset Council Area 16-64 Age Group</t>
  </si>
  <si>
    <t>Dorset Council Area 0-16 Age Group</t>
  </si>
  <si>
    <t>Dorset Council Area 16-25 Age Group</t>
  </si>
  <si>
    <t>Source: 2019 Mid-year estimates, ONS</t>
  </si>
  <si>
    <t>Source: 2010 Mid-year estimates, ONS</t>
  </si>
  <si>
    <t>All Clients receiving Carers Allowance in August 2019</t>
  </si>
  <si>
    <t>Source: Carers Allowance, August 2019, Department for Work and Pensions</t>
  </si>
  <si>
    <t>Source: 2019 Mid-Year Estimates, Office for National Statistics</t>
  </si>
  <si>
    <t>Source: 2019 MYE, Office for National Statistics</t>
  </si>
  <si>
    <t>Source: 2018 Conception Statistics E&amp;W, ONS</t>
  </si>
  <si>
    <t>Area Code</t>
  </si>
  <si>
    <t>Heterosexual or straight</t>
  </si>
  <si>
    <t>Gay or Lesbian</t>
  </si>
  <si>
    <t>Bisexual</t>
  </si>
  <si>
    <t>Other</t>
  </si>
  <si>
    <t>Don't know or refuse</t>
  </si>
  <si>
    <t>2018 Experimental Statistics, Office for National Statistics</t>
  </si>
  <si>
    <t>Former LA Weymouth and Portland</t>
  </si>
  <si>
    <t>Former LA West Dorset</t>
  </si>
  <si>
    <t>Former LA Purbeck</t>
  </si>
  <si>
    <t>Former LA North Dorset</t>
  </si>
  <si>
    <t>Former LA East Dorset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</si>
</sst>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2"/>
      <name val="arial"/>
    </font>
    <font>
      <sz val="10"/>
      <name val="arial"/>
    </font>
    <font>
      <b/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1F1F1"/>
      </left>
      <right style="thin">
        <color rgb="FFF1F1F1"/>
      </right>
      <top style="thin">
        <color rgb="FFFFFFFF"/>
      </top>
      <bottom style="thin">
        <color rgb="FFF1F1F1"/>
      </bottom>
      <diagonal/>
    </border>
    <border>
      <left style="medium">
        <color rgb="FFF1F1F1"/>
      </left>
      <right style="medium">
        <color rgb="FFF1F1F1"/>
      </right>
      <top style="medium">
        <color rgb="FFF1F1F1"/>
      </top>
      <bottom style="medium">
        <color rgb="FFF1F1F1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horizontal="center" vertical="center" wrapText="1"/>
    </xf>
    <xf numFmtId="0" fontId="3" fillId="0" borderId="0">
      <alignment horizontal="left"/>
    </xf>
    <xf numFmtId="0" fontId="4" fillId="0" borderId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3" fillId="0" borderId="0"/>
    <xf numFmtId="0" fontId="24" fillId="0" borderId="0" applyNumberFormat="0" applyFill="0" applyBorder="0" applyAlignment="0" applyProtection="0"/>
    <xf numFmtId="0" fontId="1" fillId="0" borderId="0"/>
    <xf numFmtId="0" fontId="23" fillId="0" borderId="0"/>
    <xf numFmtId="0" fontId="2" fillId="5" borderId="9">
      <alignment horizontal="center" vertical="center"/>
      <protection locked="0"/>
    </xf>
    <xf numFmtId="0" fontId="2" fillId="6" borderId="0">
      <protection locked="0"/>
    </xf>
  </cellStyleXfs>
  <cellXfs count="271">
    <xf numFmtId="0" fontId="0" fillId="0" borderId="0" xfId="0"/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0" fontId="10" fillId="0" borderId="0" xfId="3" applyFont="1"/>
    <xf numFmtId="0" fontId="11" fillId="0" borderId="0" xfId="3" applyFont="1"/>
    <xf numFmtId="0" fontId="3" fillId="0" borderId="0" xfId="3" applyFont="1"/>
    <xf numFmtId="17" fontId="3" fillId="0" borderId="0" xfId="3" applyNumberFormat="1" applyFont="1"/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Fill="1" applyBorder="1"/>
    <xf numFmtId="0" fontId="15" fillId="0" borderId="0" xfId="0" applyFont="1"/>
    <xf numFmtId="49" fontId="2" fillId="0" borderId="0" xfId="5" applyNumberFormat="1" applyFont="1"/>
    <xf numFmtId="0" fontId="2" fillId="0" borderId="0" xfId="4" applyFont="1" applyFill="1" applyAlignment="1">
      <alignment horizontal="left" vertical="center"/>
    </xf>
    <xf numFmtId="165" fontId="15" fillId="0" borderId="0" xfId="0" applyNumberFormat="1" applyFont="1"/>
    <xf numFmtId="0" fontId="2" fillId="0" borderId="0" xfId="7" applyFont="1"/>
    <xf numFmtId="0" fontId="2" fillId="0" borderId="0" xfId="6" applyNumberFormat="1" applyFont="1"/>
    <xf numFmtId="0" fontId="2" fillId="0" borderId="0" xfId="5" applyFont="1"/>
    <xf numFmtId="0" fontId="15" fillId="0" borderId="0" xfId="0" applyFont="1" applyFill="1"/>
    <xf numFmtId="0" fontId="15" fillId="0" borderId="0" xfId="0" applyFont="1" applyFill="1" applyBorder="1"/>
    <xf numFmtId="0" fontId="13" fillId="0" borderId="0" xfId="0" applyFont="1" applyAlignment="1">
      <alignment wrapText="1"/>
    </xf>
    <xf numFmtId="3" fontId="15" fillId="0" borderId="0" xfId="0" applyNumberFormat="1" applyFont="1"/>
    <xf numFmtId="0" fontId="16" fillId="0" borderId="0" xfId="0" applyFont="1"/>
    <xf numFmtId="0" fontId="2" fillId="0" borderId="0" xfId="4" applyFont="1" applyAlignment="1">
      <alignment horizontal="left" vertical="center"/>
    </xf>
    <xf numFmtId="0" fontId="5" fillId="0" borderId="0" xfId="9" applyFont="1" applyAlignment="1">
      <alignment horizontal="left" vertical="center" wrapText="1"/>
    </xf>
    <xf numFmtId="0" fontId="5" fillId="0" borderId="0" xfId="9" applyFont="1" applyAlignment="1">
      <alignment horizontal="center" vertical="center" wrapText="1"/>
    </xf>
    <xf numFmtId="0" fontId="2" fillId="0" borderId="0" xfId="0" applyFont="1"/>
    <xf numFmtId="3" fontId="15" fillId="0" borderId="0" xfId="0" applyNumberFormat="1" applyFont="1" applyAlignment="1">
      <alignment horizontal="right" vertical="center"/>
    </xf>
    <xf numFmtId="0" fontId="15" fillId="0" borderId="0" xfId="0" applyNumberFormat="1" applyFont="1"/>
    <xf numFmtId="0" fontId="5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Fill="1"/>
    <xf numFmtId="0" fontId="14" fillId="0" borderId="0" xfId="3" applyFont="1" applyFill="1" applyAlignment="1">
      <alignment wrapText="1"/>
    </xf>
    <xf numFmtId="0" fontId="14" fillId="0" borderId="0" xfId="0" applyFont="1" applyFill="1" applyAlignment="1">
      <alignment vertical="center"/>
    </xf>
    <xf numFmtId="0" fontId="14" fillId="0" borderId="0" xfId="3" applyFont="1" applyFill="1" applyAlignment="1">
      <alignment vertical="center" wrapText="1"/>
    </xf>
    <xf numFmtId="0" fontId="5" fillId="0" borderId="0" xfId="18" applyFont="1" applyAlignment="1">
      <alignment horizontal="center" vertical="center" wrapText="1"/>
    </xf>
    <xf numFmtId="16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5" fillId="0" borderId="0" xfId="18" applyFont="1" applyFill="1" applyAlignment="1">
      <alignment horizontal="center" vertical="center" wrapText="1"/>
    </xf>
    <xf numFmtId="166" fontId="15" fillId="0" borderId="0" xfId="0" applyNumberFormat="1" applyFont="1" applyAlignment="1">
      <alignment horizontal="right" vertical="center"/>
    </xf>
    <xf numFmtId="0" fontId="5" fillId="0" borderId="0" xfId="4" applyFont="1" applyFill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3" fontId="13" fillId="0" borderId="0" xfId="0" applyNumberFormat="1" applyFont="1"/>
    <xf numFmtId="165" fontId="13" fillId="0" borderId="0" xfId="0" applyNumberFormat="1" applyFont="1"/>
    <xf numFmtId="0" fontId="9" fillId="0" borderId="0" xfId="3" applyFont="1"/>
    <xf numFmtId="0" fontId="18" fillId="0" borderId="0" xfId="0" applyFont="1"/>
    <xf numFmtId="17" fontId="9" fillId="0" borderId="0" xfId="0" applyNumberFormat="1" applyFont="1" applyAlignment="1">
      <alignment wrapText="1"/>
    </xf>
    <xf numFmtId="17" fontId="9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2" fillId="0" borderId="0" xfId="0" applyNumberFormat="1" applyFont="1" applyAlignment="1">
      <alignment horizontal="left" vertical="top"/>
    </xf>
    <xf numFmtId="3" fontId="22" fillId="0" borderId="0" xfId="0" applyNumberFormat="1" applyFont="1" applyAlignment="1">
      <alignment horizontal="right" vertical="top"/>
    </xf>
    <xf numFmtId="166" fontId="22" fillId="0" borderId="0" xfId="0" applyNumberFormat="1" applyFont="1" applyAlignment="1">
      <alignment horizontal="right" vertical="top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/>
    <xf numFmtId="166" fontId="2" fillId="0" borderId="0" xfId="0" applyNumberFormat="1" applyFont="1" applyAlignment="1">
      <alignment vertical="top"/>
    </xf>
    <xf numFmtId="165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top"/>
    </xf>
    <xf numFmtId="165" fontId="20" fillId="0" borderId="0" xfId="0" applyNumberFormat="1" applyFont="1" applyAlignment="1"/>
    <xf numFmtId="3" fontId="13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166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0" xfId="9" applyFont="1" applyAlignment="1">
      <alignment vertical="center" wrapText="1"/>
    </xf>
    <xf numFmtId="3" fontId="15" fillId="0" borderId="0" xfId="0" applyNumberFormat="1" applyFont="1" applyFill="1" applyBorder="1"/>
    <xf numFmtId="165" fontId="15" fillId="0" borderId="0" xfId="0" applyNumberFormat="1" applyFont="1" applyFill="1" applyBorder="1"/>
    <xf numFmtId="0" fontId="9" fillId="0" borderId="0" xfId="0" applyFont="1" applyFill="1" applyBorder="1"/>
    <xf numFmtId="0" fontId="9" fillId="0" borderId="6" xfId="0" applyFont="1" applyFill="1" applyBorder="1"/>
    <xf numFmtId="3" fontId="15" fillId="0" borderId="7" xfId="0" applyNumberFormat="1" applyFont="1" applyFill="1" applyBorder="1"/>
    <xf numFmtId="165" fontId="15" fillId="0" borderId="7" xfId="0" applyNumberFormat="1" applyFont="1" applyFill="1" applyBorder="1"/>
    <xf numFmtId="165" fontId="15" fillId="0" borderId="8" xfId="0" applyNumberFormat="1" applyFont="1" applyFill="1" applyBorder="1"/>
    <xf numFmtId="0" fontId="5" fillId="0" borderId="0" xfId="0" applyNumberFormat="1" applyFont="1" applyAlignment="1">
      <alignment horizontal="left" vertical="top"/>
    </xf>
    <xf numFmtId="166" fontId="13" fillId="0" borderId="0" xfId="0" applyNumberFormat="1" applyFont="1" applyAlignment="1">
      <alignment horizontal="right" vertical="center"/>
    </xf>
    <xf numFmtId="3" fontId="20" fillId="0" borderId="0" xfId="0" applyNumberFormat="1" applyFont="1"/>
    <xf numFmtId="166" fontId="20" fillId="0" borderId="0" xfId="0" applyNumberFormat="1" applyFont="1" applyAlignment="1">
      <alignment horizontal="right" vertical="center"/>
    </xf>
    <xf numFmtId="0" fontId="12" fillId="0" borderId="0" xfId="16"/>
    <xf numFmtId="0" fontId="2" fillId="0" borderId="0" xfId="20" applyFont="1"/>
    <xf numFmtId="0" fontId="4" fillId="0" borderId="0" xfId="12"/>
    <xf numFmtId="0" fontId="26" fillId="0" borderId="0" xfId="12" applyFont="1" applyAlignment="1">
      <alignment horizontal="left" vertical="top"/>
    </xf>
    <xf numFmtId="0" fontId="27" fillId="0" borderId="0" xfId="12" applyFont="1" applyAlignment="1">
      <alignment horizontal="center" vertical="center" wrapText="1"/>
    </xf>
    <xf numFmtId="0" fontId="27" fillId="0" borderId="0" xfId="12" applyFont="1" applyAlignment="1">
      <alignment horizontal="left" vertical="center" wrapText="1"/>
    </xf>
    <xf numFmtId="0" fontId="26" fillId="0" borderId="0" xfId="12" applyNumberFormat="1" applyFont="1" applyAlignment="1">
      <alignment horizontal="left" vertical="top"/>
    </xf>
    <xf numFmtId="3" fontId="26" fillId="0" borderId="0" xfId="12" applyNumberFormat="1" applyFont="1" applyAlignment="1">
      <alignment horizontal="right" vertical="top"/>
    </xf>
    <xf numFmtId="3" fontId="5" fillId="0" borderId="0" xfId="0" applyNumberFormat="1" applyFont="1" applyAlignment="1">
      <alignment horizontal="left" vertical="center" wrapText="1"/>
    </xf>
    <xf numFmtId="3" fontId="20" fillId="0" borderId="0" xfId="0" applyNumberFormat="1" applyFont="1" applyAlignment="1">
      <alignment wrapText="1"/>
    </xf>
    <xf numFmtId="165" fontId="25" fillId="0" borderId="0" xfId="12" applyNumberFormat="1" applyFont="1" applyAlignment="1">
      <alignment horizontal="left" vertical="center"/>
    </xf>
    <xf numFmtId="3" fontId="26" fillId="0" borderId="0" xfId="12" applyNumberFormat="1" applyFont="1"/>
    <xf numFmtId="3" fontId="26" fillId="0" borderId="0" xfId="12" applyNumberFormat="1" applyFont="1" applyAlignment="1">
      <alignment horizontal="left" vertical="top"/>
    </xf>
    <xf numFmtId="0" fontId="13" fillId="0" borderId="0" xfId="0" applyFont="1" applyFill="1" applyBorder="1"/>
    <xf numFmtId="0" fontId="13" fillId="0" borderId="1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165" fontId="15" fillId="0" borderId="5" xfId="0" applyNumberFormat="1" applyFont="1" applyFill="1" applyBorder="1" applyAlignment="1">
      <alignment horizontal="center" vertical="center"/>
    </xf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2" xfId="0" applyFont="1" applyFill="1" applyBorder="1"/>
    <xf numFmtId="0" fontId="15" fillId="0" borderId="3" xfId="0" applyFon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65" fontId="15" fillId="0" borderId="5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2" fontId="15" fillId="0" borderId="8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166" fontId="2" fillId="0" borderId="0" xfId="0" applyNumberFormat="1" applyFont="1" applyFill="1" applyBorder="1" applyAlignment="1">
      <alignment horizontal="center" vertical="top"/>
    </xf>
    <xf numFmtId="166" fontId="2" fillId="0" borderId="5" xfId="0" applyNumberFormat="1" applyFont="1" applyFill="1" applyBorder="1" applyAlignment="1">
      <alignment horizontal="center" vertical="top"/>
    </xf>
    <xf numFmtId="0" fontId="5" fillId="0" borderId="2" xfId="12" applyNumberFormat="1" applyFont="1" applyFill="1" applyBorder="1" applyAlignment="1">
      <alignment horizontal="left" vertical="top" wrapText="1"/>
    </xf>
    <xf numFmtId="3" fontId="2" fillId="0" borderId="0" xfId="12" applyNumberFormat="1" applyFont="1" applyFill="1" applyBorder="1" applyAlignment="1">
      <alignment horizontal="center" vertical="top"/>
    </xf>
    <xf numFmtId="0" fontId="9" fillId="0" borderId="7" xfId="0" applyFont="1" applyFill="1" applyBorder="1"/>
    <xf numFmtId="0" fontId="20" fillId="0" borderId="2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5" fontId="0" fillId="0" borderId="5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Fill="1" applyBorder="1" applyAlignment="1">
      <alignment horizontal="center" vertical="top"/>
    </xf>
    <xf numFmtId="165" fontId="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 vertic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>
      <alignment horizontal="right" vertical="center"/>
    </xf>
    <xf numFmtId="0" fontId="5" fillId="0" borderId="2" xfId="9" applyFont="1" applyFill="1" applyBorder="1" applyAlignment="1">
      <alignment vertical="center" wrapText="1"/>
    </xf>
    <xf numFmtId="0" fontId="5" fillId="0" borderId="3" xfId="9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horizontal="center" vertical="center"/>
    </xf>
    <xf numFmtId="166" fontId="15" fillId="0" borderId="5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right" vertical="center"/>
    </xf>
    <xf numFmtId="166" fontId="15" fillId="0" borderId="7" xfId="0" applyNumberFormat="1" applyFont="1" applyFill="1" applyBorder="1" applyAlignment="1">
      <alignment horizontal="right" vertical="center"/>
    </xf>
    <xf numFmtId="166" fontId="15" fillId="0" borderId="8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166" fontId="15" fillId="0" borderId="0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Fill="1"/>
    <xf numFmtId="0" fontId="5" fillId="0" borderId="1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49" fontId="2" fillId="0" borderId="0" xfId="5" applyNumberFormat="1" applyFont="1" applyFill="1"/>
    <xf numFmtId="164" fontId="15" fillId="0" borderId="0" xfId="1" applyNumberFormat="1" applyFont="1" applyFill="1"/>
    <xf numFmtId="3" fontId="15" fillId="0" borderId="0" xfId="0" applyNumberFormat="1" applyFont="1" applyFill="1"/>
    <xf numFmtId="167" fontId="0" fillId="0" borderId="0" xfId="0" applyNumberFormat="1" applyFill="1"/>
    <xf numFmtId="0" fontId="2" fillId="0" borderId="0" xfId="20" applyFont="1" applyFill="1"/>
    <xf numFmtId="0" fontId="15" fillId="0" borderId="0" xfId="0" applyNumberFormat="1" applyFont="1" applyFill="1"/>
    <xf numFmtId="0" fontId="5" fillId="0" borderId="0" xfId="0" applyFont="1" applyFill="1"/>
    <xf numFmtId="164" fontId="13" fillId="0" borderId="0" xfId="1" applyNumberFormat="1" applyFont="1" applyFill="1"/>
    <xf numFmtId="3" fontId="5" fillId="0" borderId="0" xfId="12" applyNumberFormat="1" applyFont="1" applyFill="1" applyAlignment="1">
      <alignment horizontal="right" vertical="top"/>
    </xf>
    <xf numFmtId="167" fontId="20" fillId="0" borderId="0" xfId="0" applyNumberFormat="1" applyFont="1" applyFill="1"/>
    <xf numFmtId="0" fontId="2" fillId="0" borderId="0" xfId="0" applyFont="1" applyFill="1"/>
    <xf numFmtId="3" fontId="2" fillId="0" borderId="0" xfId="12" applyNumberFormat="1" applyFont="1" applyFill="1" applyAlignment="1">
      <alignment horizontal="right" vertical="top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5" fillId="0" borderId="0" xfId="1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/>
    </xf>
    <xf numFmtId="0" fontId="15" fillId="0" borderId="0" xfId="10" applyFont="1" applyFill="1" applyBorder="1" applyAlignment="1">
      <alignment horizontal="right" vertical="top" wrapText="1"/>
    </xf>
    <xf numFmtId="165" fontId="15" fillId="0" borderId="0" xfId="0" applyNumberFormat="1" applyFont="1" applyFill="1"/>
    <xf numFmtId="166" fontId="2" fillId="0" borderId="0" xfId="12" applyNumberFormat="1" applyFont="1" applyFill="1" applyAlignment="1">
      <alignment horizontal="right" vertical="top"/>
    </xf>
    <xf numFmtId="3" fontId="13" fillId="0" borderId="0" xfId="0" applyNumberFormat="1" applyFont="1" applyFill="1"/>
    <xf numFmtId="166" fontId="5" fillId="0" borderId="0" xfId="12" applyNumberFormat="1" applyFont="1" applyFill="1" applyAlignment="1">
      <alignment horizontal="right" vertical="top"/>
    </xf>
    <xf numFmtId="0" fontId="5" fillId="0" borderId="0" xfId="12" applyFont="1" applyFill="1" applyAlignment="1">
      <alignment horizontal="left" vertical="center" wrapText="1"/>
    </xf>
    <xf numFmtId="0" fontId="5" fillId="0" borderId="0" xfId="12" applyFont="1" applyFill="1" applyAlignment="1">
      <alignment horizontal="center" vertical="center" wrapText="1"/>
    </xf>
    <xf numFmtId="0" fontId="2" fillId="0" borderId="0" xfId="12" applyNumberFormat="1" applyFont="1" applyFill="1" applyAlignment="1">
      <alignment horizontal="left" vertical="top"/>
    </xf>
    <xf numFmtId="164" fontId="15" fillId="0" borderId="0" xfId="0" applyNumberFormat="1" applyFont="1" applyFill="1"/>
    <xf numFmtId="2" fontId="15" fillId="0" borderId="0" xfId="0" applyNumberFormat="1" applyFont="1" applyFill="1"/>
    <xf numFmtId="9" fontId="15" fillId="0" borderId="0" xfId="2" applyFont="1" applyFill="1"/>
    <xf numFmtId="9" fontId="15" fillId="0" borderId="0" xfId="0" applyNumberFormat="1" applyFont="1" applyFill="1"/>
    <xf numFmtId="9" fontId="13" fillId="0" borderId="0" xfId="2" applyFont="1" applyFill="1"/>
    <xf numFmtId="164" fontId="13" fillId="0" borderId="0" xfId="0" applyNumberFormat="1" applyFont="1" applyFill="1"/>
    <xf numFmtId="43" fontId="13" fillId="0" borderId="0" xfId="0" applyNumberFormat="1" applyFont="1" applyFill="1"/>
    <xf numFmtId="43" fontId="15" fillId="0" borderId="0" xfId="0" applyNumberFormat="1" applyFont="1" applyFill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top"/>
    </xf>
    <xf numFmtId="166" fontId="2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165" fontId="13" fillId="0" borderId="0" xfId="0" applyNumberFormat="1" applyFont="1" applyFill="1"/>
    <xf numFmtId="41" fontId="2" fillId="0" borderId="0" xfId="1" applyNumberFormat="1" applyFont="1" applyFill="1" applyAlignment="1">
      <alignment horizontal="left" vertical="top"/>
    </xf>
    <xf numFmtId="41" fontId="2" fillId="0" borderId="0" xfId="1" applyNumberFormat="1" applyFont="1" applyFill="1" applyAlignment="1">
      <alignment horizontal="right" vertical="top"/>
    </xf>
    <xf numFmtId="41" fontId="15" fillId="0" borderId="0" xfId="1" applyNumberFormat="1" applyFont="1" applyFill="1"/>
    <xf numFmtId="2" fontId="2" fillId="0" borderId="0" xfId="12" applyNumberFormat="1" applyFont="1" applyFill="1" applyAlignment="1">
      <alignment horizontal="right" vertical="top"/>
    </xf>
    <xf numFmtId="0" fontId="5" fillId="0" borderId="0" xfId="12" applyNumberFormat="1" applyFont="1" applyFill="1" applyAlignment="1">
      <alignment horizontal="left" vertical="top"/>
    </xf>
    <xf numFmtId="2" fontId="5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top"/>
    </xf>
    <xf numFmtId="2" fontId="5" fillId="0" borderId="0" xfId="0" applyNumberFormat="1" applyFont="1" applyFill="1" applyAlignment="1">
      <alignment horizontal="right" vertical="top"/>
    </xf>
    <xf numFmtId="165" fontId="15" fillId="0" borderId="0" xfId="2" applyNumberFormat="1" applyFont="1" applyFill="1"/>
    <xf numFmtId="3" fontId="15" fillId="0" borderId="0" xfId="1" applyNumberFormat="1" applyFont="1" applyFill="1"/>
    <xf numFmtId="3" fontId="13" fillId="0" borderId="0" xfId="1" applyNumberFormat="1" applyFont="1" applyFill="1"/>
    <xf numFmtId="165" fontId="13" fillId="0" borderId="0" xfId="2" applyNumberFormat="1" applyFont="1" applyFill="1"/>
    <xf numFmtId="0" fontId="2" fillId="0" borderId="0" xfId="6" applyNumberFormat="1" applyFont="1" applyFill="1"/>
    <xf numFmtId="0" fontId="15" fillId="0" borderId="0" xfId="0" applyFont="1" applyFill="1" applyAlignment="1">
      <alignment vertical="center"/>
    </xf>
    <xf numFmtId="0" fontId="19" fillId="0" borderId="4" xfId="16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7" fontId="9" fillId="0" borderId="1" xfId="0" applyNumberFormat="1" applyFont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17" fontId="9" fillId="0" borderId="3" xfId="0" applyNumberFormat="1" applyFont="1" applyBorder="1" applyAlignment="1">
      <alignment horizontal="center" vertical="center" wrapText="1"/>
    </xf>
    <xf numFmtId="17" fontId="9" fillId="0" borderId="4" xfId="0" applyNumberFormat="1" applyFont="1" applyBorder="1" applyAlignment="1">
      <alignment horizontal="center" vertical="center" wrapText="1"/>
    </xf>
    <xf numFmtId="17" fontId="9" fillId="0" borderId="0" xfId="0" applyNumberFormat="1" applyFont="1" applyBorder="1" applyAlignment="1">
      <alignment horizontal="center" vertical="center" wrapText="1"/>
    </xf>
    <xf numFmtId="17" fontId="9" fillId="0" borderId="5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164" fontId="15" fillId="0" borderId="0" xfId="0" applyNumberFormat="1" applyFont="1" applyBorder="1"/>
    <xf numFmtId="0" fontId="5" fillId="0" borderId="0" xfId="12" applyFont="1" applyBorder="1" applyAlignment="1">
      <alignment horizontal="center" vertical="center"/>
    </xf>
    <xf numFmtId="0" fontId="5" fillId="0" borderId="0" xfId="12" applyFont="1" applyBorder="1" applyAlignment="1">
      <alignment horizontal="center" vertical="center" wrapText="1"/>
    </xf>
    <xf numFmtId="0" fontId="5" fillId="0" borderId="0" xfId="12" applyFont="1" applyBorder="1" applyAlignment="1">
      <alignment horizontal="center" vertical="center" wrapText="1"/>
    </xf>
    <xf numFmtId="0" fontId="2" fillId="0" borderId="0" xfId="4" applyFont="1" applyFill="1" applyBorder="1" applyAlignment="1">
      <alignment horizontal="left" vertical="center"/>
    </xf>
    <xf numFmtId="0" fontId="15" fillId="0" borderId="0" xfId="0" applyNumberFormat="1" applyFont="1" applyBorder="1"/>
    <xf numFmtId="3" fontId="15" fillId="0" borderId="0" xfId="0" applyNumberFormat="1" applyFont="1" applyBorder="1"/>
    <xf numFmtId="0" fontId="5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165" fontId="15" fillId="0" borderId="0" xfId="0" applyNumberFormat="1" applyFont="1" applyBorder="1"/>
    <xf numFmtId="166" fontId="2" fillId="0" borderId="0" xfId="12" applyNumberFormat="1" applyFont="1" applyBorder="1" applyAlignment="1">
      <alignment horizontal="right" vertical="top"/>
    </xf>
    <xf numFmtId="3" fontId="5" fillId="0" borderId="0" xfId="4" applyNumberFormat="1" applyFont="1" applyBorder="1" applyAlignment="1">
      <alignment horizontal="left" vertical="center"/>
    </xf>
    <xf numFmtId="166" fontId="15" fillId="0" borderId="0" xfId="0" applyNumberFormat="1" applyFont="1" applyBorder="1"/>
    <xf numFmtId="0" fontId="28" fillId="0" borderId="0" xfId="0" applyFont="1" applyFill="1"/>
    <xf numFmtId="0" fontId="5" fillId="0" borderId="0" xfId="6" applyNumberFormat="1" applyFont="1" applyFill="1"/>
    <xf numFmtId="0" fontId="5" fillId="0" borderId="10" xfId="24" applyFont="1" applyFill="1" applyBorder="1" applyAlignment="1">
      <alignment horizontal="left" vertical="center" wrapText="1"/>
      <protection locked="0"/>
    </xf>
    <xf numFmtId="0" fontId="28" fillId="0" borderId="0" xfId="0" applyFont="1" applyFill="1" applyProtection="1">
      <protection locked="0"/>
    </xf>
    <xf numFmtId="0" fontId="5" fillId="0" borderId="0" xfId="24" applyFont="1" applyFill="1" applyBorder="1" applyAlignment="1">
      <alignment horizontal="center" vertical="center" wrapText="1"/>
      <protection locked="0"/>
    </xf>
    <xf numFmtId="0" fontId="28" fillId="0" borderId="0" xfId="0" applyFont="1" applyFill="1" applyProtection="1">
      <protection locked="0"/>
    </xf>
    <xf numFmtId="0" fontId="5" fillId="0" borderId="10" xfId="24" applyFont="1" applyFill="1" applyBorder="1" applyAlignment="1">
      <alignment horizontal="left" vertical="center" wrapText="1"/>
      <protection locked="0"/>
    </xf>
    <xf numFmtId="49" fontId="2" fillId="0" borderId="0" xfId="24" applyNumberFormat="1" applyFont="1" applyFill="1" applyBorder="1" applyAlignment="1">
      <alignment horizontal="left" vertical="center" wrapText="1"/>
      <protection locked="0"/>
    </xf>
    <xf numFmtId="0" fontId="2" fillId="0" borderId="11" xfId="25" applyFont="1" applyFill="1" applyBorder="1" applyAlignment="1">
      <alignment horizontal="right"/>
      <protection locked="0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3" fontId="28" fillId="0" borderId="0" xfId="0" applyNumberFormat="1" applyFont="1"/>
    <xf numFmtId="0" fontId="13" fillId="0" borderId="0" xfId="0" applyFont="1" applyBorder="1" applyAlignment="1">
      <alignment horizontal="center" vertical="center" wrapText="1"/>
    </xf>
    <xf numFmtId="0" fontId="29" fillId="0" borderId="0" xfId="0" applyFont="1"/>
    <xf numFmtId="164" fontId="13" fillId="0" borderId="0" xfId="1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4" fontId="15" fillId="0" borderId="0" xfId="1" applyNumberFormat="1" applyFont="1" applyBorder="1"/>
    <xf numFmtId="0" fontId="13" fillId="0" borderId="0" xfId="0" applyFont="1" applyBorder="1" applyAlignment="1">
      <alignment wrapText="1"/>
    </xf>
    <xf numFmtId="164" fontId="15" fillId="0" borderId="0" xfId="1" applyNumberFormat="1" applyFont="1" applyBorder="1" applyAlignment="1">
      <alignment horizontal="right"/>
    </xf>
    <xf numFmtId="164" fontId="13" fillId="0" borderId="0" xfId="0" applyNumberFormat="1" applyFont="1" applyBorder="1" applyAlignment="1">
      <alignment wrapText="1"/>
    </xf>
    <xf numFmtId="167" fontId="15" fillId="0" borderId="0" xfId="1" applyNumberFormat="1" applyFont="1" applyFill="1" applyBorder="1" applyAlignment="1">
      <alignment horizontal="right"/>
    </xf>
  </cellXfs>
  <cellStyles count="26">
    <cellStyle name="Bad 2" xfId="15" xr:uid="{00000000-0005-0000-0000-000000000000}"/>
    <cellStyle name="cells" xfId="25" xr:uid="{00000000-0005-0000-0000-000001000000}"/>
    <cellStyle name="column field" xfId="24" xr:uid="{00000000-0005-0000-0000-000002000000}"/>
    <cellStyle name="Comma" xfId="1" builtinId="3"/>
    <cellStyle name="Comma 2 2" xfId="6" xr:uid="{00000000-0005-0000-0000-000004000000}"/>
    <cellStyle name="Good 2" xfId="13" xr:uid="{00000000-0005-0000-0000-000005000000}"/>
    <cellStyle name="Headings 10" xfId="9" xr:uid="{00000000-0005-0000-0000-000006000000}"/>
    <cellStyle name="Headings 3" xfId="18" xr:uid="{00000000-0005-0000-0000-000007000000}"/>
    <cellStyle name="Hyperlink" xfId="16" builtinId="8"/>
    <cellStyle name="Hyperlink 2" xfId="21" xr:uid="{00000000-0005-0000-0000-000009000000}"/>
    <cellStyle name="Neutral 2" xfId="14" xr:uid="{00000000-0005-0000-0000-00000A000000}"/>
    <cellStyle name="Normal" xfId="0" builtinId="0"/>
    <cellStyle name="Normal 10" xfId="7" xr:uid="{00000000-0005-0000-0000-00000C000000}"/>
    <cellStyle name="Normal 11" xfId="5" xr:uid="{00000000-0005-0000-0000-00000D000000}"/>
    <cellStyle name="Normal 2" xfId="8" xr:uid="{00000000-0005-0000-0000-00000E000000}"/>
    <cellStyle name="Normal 2 2" xfId="23" xr:uid="{00000000-0005-0000-0000-00000F000000}"/>
    <cellStyle name="Normal 2 3" xfId="22" xr:uid="{00000000-0005-0000-0000-000010000000}"/>
    <cellStyle name="Normal 3" xfId="12" xr:uid="{00000000-0005-0000-0000-000011000000}"/>
    <cellStyle name="Normal 4" xfId="3" xr:uid="{00000000-0005-0000-0000-000012000000}"/>
    <cellStyle name="Normal 5" xfId="20" xr:uid="{00000000-0005-0000-0000-000013000000}"/>
    <cellStyle name="Percent" xfId="2" builtinId="5"/>
    <cellStyle name="Row_Headings 2" xfId="4" xr:uid="{00000000-0005-0000-0000-000015000000}"/>
    <cellStyle name="Source 2" xfId="17" xr:uid="{00000000-0005-0000-0000-000016000000}"/>
    <cellStyle name="Style2" xfId="11" xr:uid="{00000000-0005-0000-0000-000017000000}"/>
    <cellStyle name="Style3" xfId="10" xr:uid="{00000000-0005-0000-0000-000018000000}"/>
    <cellStyle name="Table_Name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18</xdr:row>
      <xdr:rowOff>9524</xdr:rowOff>
    </xdr:from>
    <xdr:to>
      <xdr:col>16</xdr:col>
      <xdr:colOff>238125</xdr:colOff>
      <xdr:row>22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D8B7A6-E419-4620-BA32-388789A6D053}"/>
            </a:ext>
          </a:extLst>
        </xdr:cNvPr>
        <xdr:cNvSpPr txBox="1"/>
      </xdr:nvSpPr>
      <xdr:spPr>
        <a:xfrm>
          <a:off x="5381624" y="3009899"/>
          <a:ext cx="5086351" cy="628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All data in this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download 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is available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at lower geographies should it be required. Please contact research@dorsetcouncil.gov.uk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</xdr:row>
      <xdr:rowOff>95250</xdr:rowOff>
    </xdr:from>
    <xdr:to>
      <xdr:col>16</xdr:col>
      <xdr:colOff>180975</xdr:colOff>
      <xdr:row>9</xdr:row>
      <xdr:rowOff>60325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797850-C719-4857-9191-F7FC017F20B2}"/>
            </a:ext>
          </a:extLst>
        </xdr:cNvPr>
        <xdr:cNvSpPr txBox="1"/>
      </xdr:nvSpPr>
      <xdr:spPr>
        <a:xfrm>
          <a:off x="2552700" y="2647950"/>
          <a:ext cx="9744075" cy="450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Please note these figures are</a:t>
          </a:r>
          <a:r>
            <a:rPr lang="en-GB" sz="1100" b="1" baseline="0"/>
            <a:t> for usual residents living in households where the Household Representative Person is a member of the armed forces. Those living in households where a member of the armed forces is not the HRP are not included in these figures. </a:t>
          </a:r>
          <a:endParaRPr lang="en-GB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9</xdr:row>
      <xdr:rowOff>158750</xdr:rowOff>
    </xdr:from>
    <xdr:to>
      <xdr:col>10</xdr:col>
      <xdr:colOff>495300</xdr:colOff>
      <xdr:row>31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FBF906-439C-4754-8A74-707660382A75}"/>
            </a:ext>
          </a:extLst>
        </xdr:cNvPr>
        <xdr:cNvSpPr txBox="1"/>
      </xdr:nvSpPr>
      <xdr:spPr>
        <a:xfrm>
          <a:off x="2101850" y="2482850"/>
          <a:ext cx="7766050" cy="344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Classification of household deprivation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dimensions of deprivation used to classify households are indicators based on the four selected household characteristics. A household is deprived in a dimension if they meet one or more of the following conditions:</a:t>
          </a:r>
          <a:b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Employment: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member of a household not a full-time student is either unemployed or long-term sick,</a:t>
          </a: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Education: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person in the household has at least level 2 education (see highest level of qualification), and no person aged 16-18 is a fulltime student,</a:t>
          </a: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Health and disability: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person in the household has general health 'bad or very bad' or has a long term health problem, and</a:t>
          </a: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Housing: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Household's accommodation is ether overcrowded, with an occupancy rating -1 or less, or is in a shared dwelling, or has no central heating.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household is classified as being deprived in none, or one to four of these dimensions in any combination.</a:t>
          </a:r>
          <a:b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household deprivation classifications are available:All categories: Classification of household deprivation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is not deprived in any dimension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is deprived in 1 dimension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is deprived in 2 dimensions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is deprived in 3 dimensions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is deprived in 4 dimensions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rsetforyou.gov.uk/your-council/equality-and-diversity/community-research-and-consultation/community-research-and-consultation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B2" sqref="B2"/>
    </sheetView>
  </sheetViews>
  <sheetFormatPr defaultColWidth="9.140625" defaultRowHeight="11.25" x14ac:dyDescent="0.2"/>
  <cols>
    <col min="1" max="1" width="41.140625" style="7" bestFit="1" customWidth="1"/>
    <col min="2" max="2" width="9.140625" style="7"/>
    <col min="3" max="3" width="11.7109375" style="7" bestFit="1" customWidth="1"/>
    <col min="4" max="16384" width="9.140625" style="7"/>
  </cols>
  <sheetData>
    <row r="1" spans="1:13" x14ac:dyDescent="0.2">
      <c r="A1" s="3" t="s">
        <v>46</v>
      </c>
      <c r="B1" s="50"/>
    </row>
    <row r="2" spans="1:13" x14ac:dyDescent="0.2">
      <c r="A2" s="3"/>
      <c r="B2" s="50"/>
      <c r="I2" s="51"/>
    </row>
    <row r="3" spans="1:13" ht="14.45" customHeight="1" x14ac:dyDescent="0.2">
      <c r="A3" s="4" t="s">
        <v>47</v>
      </c>
      <c r="B3" s="5" t="s">
        <v>408</v>
      </c>
      <c r="J3" s="52"/>
      <c r="K3" s="52"/>
      <c r="L3" s="52"/>
      <c r="M3" s="52"/>
    </row>
    <row r="4" spans="1:13" ht="14.45" customHeight="1" x14ac:dyDescent="0.2">
      <c r="A4" s="4" t="s">
        <v>48</v>
      </c>
      <c r="B4" s="5" t="s">
        <v>67</v>
      </c>
      <c r="I4" s="52"/>
      <c r="J4" s="52"/>
      <c r="K4" s="52"/>
      <c r="L4" s="52"/>
      <c r="M4" s="52"/>
    </row>
    <row r="5" spans="1:13" ht="14.45" customHeight="1" thickBot="1" x14ac:dyDescent="0.25">
      <c r="A5" s="4" t="s">
        <v>49</v>
      </c>
      <c r="B5" s="5" t="s">
        <v>410</v>
      </c>
      <c r="I5" s="52"/>
      <c r="J5" s="52"/>
      <c r="K5" s="52"/>
      <c r="L5" s="52"/>
      <c r="M5" s="52"/>
    </row>
    <row r="6" spans="1:13" ht="14.45" customHeight="1" x14ac:dyDescent="0.2">
      <c r="A6" s="4" t="s">
        <v>50</v>
      </c>
      <c r="B6" s="6">
        <v>44166</v>
      </c>
      <c r="I6" s="225" t="s">
        <v>72</v>
      </c>
      <c r="J6" s="226"/>
      <c r="K6" s="226"/>
      <c r="L6" s="226"/>
      <c r="M6" s="227"/>
    </row>
    <row r="7" spans="1:13" ht="14.45" customHeight="1" x14ac:dyDescent="0.2">
      <c r="A7" s="4" t="s">
        <v>51</v>
      </c>
      <c r="B7" s="5" t="s">
        <v>64</v>
      </c>
      <c r="I7" s="228"/>
      <c r="J7" s="229"/>
      <c r="K7" s="229"/>
      <c r="L7" s="229"/>
      <c r="M7" s="230"/>
    </row>
    <row r="8" spans="1:13" ht="14.45" customHeight="1" x14ac:dyDescent="0.2">
      <c r="A8" s="4"/>
      <c r="B8" s="50"/>
      <c r="I8" s="228"/>
      <c r="J8" s="229"/>
      <c r="K8" s="229"/>
      <c r="L8" s="229"/>
      <c r="M8" s="230"/>
    </row>
    <row r="9" spans="1:13" ht="14.45" customHeight="1" x14ac:dyDescent="0.2">
      <c r="A9" s="4" t="s">
        <v>52</v>
      </c>
      <c r="B9" s="5" t="s">
        <v>65</v>
      </c>
      <c r="I9" s="228"/>
      <c r="J9" s="229"/>
      <c r="K9" s="229"/>
      <c r="L9" s="229"/>
      <c r="M9" s="230"/>
    </row>
    <row r="10" spans="1:13" ht="14.45" customHeight="1" x14ac:dyDescent="0.2">
      <c r="A10" s="4" t="s">
        <v>53</v>
      </c>
      <c r="B10" s="5" t="s">
        <v>409</v>
      </c>
      <c r="I10" s="228"/>
      <c r="J10" s="229"/>
      <c r="K10" s="229"/>
      <c r="L10" s="229"/>
      <c r="M10" s="230"/>
    </row>
    <row r="11" spans="1:13" ht="14.45" customHeight="1" x14ac:dyDescent="0.2">
      <c r="A11" s="4" t="s">
        <v>45</v>
      </c>
      <c r="B11" s="5" t="s">
        <v>54</v>
      </c>
      <c r="I11" s="228"/>
      <c r="J11" s="229"/>
      <c r="K11" s="229"/>
      <c r="L11" s="229"/>
      <c r="M11" s="230"/>
    </row>
    <row r="12" spans="1:13" ht="14.45" customHeight="1" x14ac:dyDescent="0.2">
      <c r="A12" s="4" t="s">
        <v>55</v>
      </c>
      <c r="B12" s="5" t="s">
        <v>410</v>
      </c>
      <c r="I12" s="228"/>
      <c r="J12" s="229"/>
      <c r="K12" s="229"/>
      <c r="L12" s="229"/>
      <c r="M12" s="230"/>
    </row>
    <row r="13" spans="1:13" ht="14.45" customHeight="1" x14ac:dyDescent="0.2">
      <c r="A13" s="4" t="s">
        <v>56</v>
      </c>
      <c r="B13" s="50"/>
      <c r="I13" s="218" t="s">
        <v>71</v>
      </c>
      <c r="J13" s="219"/>
      <c r="K13" s="219"/>
      <c r="L13" s="219"/>
      <c r="M13" s="220"/>
    </row>
    <row r="14" spans="1:13" x14ac:dyDescent="0.2">
      <c r="A14" s="4" t="s">
        <v>43</v>
      </c>
      <c r="B14" s="5" t="s">
        <v>411</v>
      </c>
      <c r="I14" s="221"/>
      <c r="J14" s="219"/>
      <c r="K14" s="219"/>
      <c r="L14" s="219"/>
      <c r="M14" s="220"/>
    </row>
    <row r="15" spans="1:13" x14ac:dyDescent="0.2">
      <c r="A15" s="4" t="s">
        <v>57</v>
      </c>
      <c r="B15" s="5" t="s">
        <v>101</v>
      </c>
      <c r="C15" s="50"/>
      <c r="D15" s="50"/>
      <c r="E15" s="50"/>
      <c r="F15" s="50"/>
      <c r="G15" s="50"/>
      <c r="H15" s="50"/>
      <c r="I15" s="221"/>
      <c r="J15" s="219"/>
      <c r="K15" s="219"/>
      <c r="L15" s="219"/>
      <c r="M15" s="220"/>
    </row>
    <row r="16" spans="1:13" ht="12" thickBot="1" x14ac:dyDescent="0.25">
      <c r="A16" s="4" t="s">
        <v>58</v>
      </c>
      <c r="B16" s="5" t="s">
        <v>101</v>
      </c>
      <c r="C16" s="50"/>
      <c r="D16" s="50"/>
      <c r="E16" s="50"/>
      <c r="F16" s="50"/>
      <c r="G16" s="50"/>
      <c r="H16" s="50"/>
      <c r="I16" s="222"/>
      <c r="J16" s="223"/>
      <c r="K16" s="223"/>
      <c r="L16" s="223"/>
      <c r="M16" s="224"/>
    </row>
    <row r="17" spans="1:9" x14ac:dyDescent="0.2">
      <c r="A17" s="4" t="s">
        <v>59</v>
      </c>
      <c r="B17" s="5" t="s">
        <v>60</v>
      </c>
      <c r="C17" s="50"/>
      <c r="D17" s="50"/>
      <c r="E17" s="50"/>
      <c r="F17" s="50"/>
      <c r="G17" s="50"/>
      <c r="H17" s="50"/>
      <c r="I17" s="53"/>
    </row>
    <row r="18" spans="1:9" x14ac:dyDescent="0.2">
      <c r="I18" s="53"/>
    </row>
    <row r="19" spans="1:9" x14ac:dyDescent="0.2">
      <c r="I19" s="53"/>
    </row>
    <row r="21" spans="1:9" x14ac:dyDescent="0.2">
      <c r="A21" s="5" t="s">
        <v>61</v>
      </c>
      <c r="B21" s="50"/>
      <c r="C21" s="50"/>
      <c r="D21" s="50"/>
      <c r="E21" s="50"/>
      <c r="F21" s="50"/>
      <c r="G21" s="50"/>
      <c r="H21" s="50"/>
      <c r="I21" s="53"/>
    </row>
    <row r="23" spans="1:9" x14ac:dyDescent="0.2">
      <c r="A23" s="5" t="s">
        <v>62</v>
      </c>
      <c r="B23" s="50"/>
      <c r="C23" s="50"/>
      <c r="D23" s="50"/>
      <c r="E23" s="50"/>
      <c r="F23" s="50"/>
      <c r="G23" s="50"/>
      <c r="H23" s="50"/>
    </row>
    <row r="25" spans="1:9" x14ac:dyDescent="0.2">
      <c r="A25" s="7" t="s">
        <v>63</v>
      </c>
      <c r="B25" s="6">
        <v>44378</v>
      </c>
    </row>
    <row r="26" spans="1:9" x14ac:dyDescent="0.2">
      <c r="A26" s="7" t="s">
        <v>63</v>
      </c>
      <c r="B26" s="5" t="s">
        <v>44</v>
      </c>
    </row>
    <row r="28" spans="1:9" ht="12.75" x14ac:dyDescent="0.2">
      <c r="A28" s="9" t="s">
        <v>371</v>
      </c>
    </row>
    <row r="29" spans="1:9" ht="15" x14ac:dyDescent="0.25">
      <c r="A29" s="85" t="s">
        <v>321</v>
      </c>
    </row>
    <row r="30" spans="1:9" ht="15" x14ac:dyDescent="0.25">
      <c r="A30" s="85" t="s">
        <v>343</v>
      </c>
    </row>
    <row r="31" spans="1:9" ht="15" x14ac:dyDescent="0.25">
      <c r="A31" s="85" t="s">
        <v>372</v>
      </c>
    </row>
    <row r="32" spans="1:9" ht="15" x14ac:dyDescent="0.25">
      <c r="A32" s="85" t="s">
        <v>373</v>
      </c>
    </row>
    <row r="33" spans="1:1" ht="15" x14ac:dyDescent="0.25">
      <c r="A33" s="85" t="s">
        <v>374</v>
      </c>
    </row>
    <row r="34" spans="1:1" ht="15" x14ac:dyDescent="0.25">
      <c r="A34" s="85" t="s">
        <v>375</v>
      </c>
    </row>
    <row r="35" spans="1:1" ht="15" x14ac:dyDescent="0.25">
      <c r="A35" s="85" t="s">
        <v>342</v>
      </c>
    </row>
    <row r="36" spans="1:1" ht="15" x14ac:dyDescent="0.25">
      <c r="A36" s="85" t="s">
        <v>376</v>
      </c>
    </row>
    <row r="37" spans="1:1" ht="15" x14ac:dyDescent="0.25">
      <c r="A37" s="85" t="s">
        <v>377</v>
      </c>
    </row>
    <row r="38" spans="1:1" ht="15" x14ac:dyDescent="0.25">
      <c r="A38" s="85" t="s">
        <v>378</v>
      </c>
    </row>
    <row r="39" spans="1:1" ht="15" x14ac:dyDescent="0.25">
      <c r="A39" s="85" t="s">
        <v>379</v>
      </c>
    </row>
    <row r="40" spans="1:1" ht="15" x14ac:dyDescent="0.25">
      <c r="A40" s="85" t="s">
        <v>380</v>
      </c>
    </row>
    <row r="41" spans="1:1" ht="15" x14ac:dyDescent="0.25">
      <c r="A41" s="85" t="s">
        <v>346</v>
      </c>
    </row>
    <row r="42" spans="1:1" ht="15" x14ac:dyDescent="0.25">
      <c r="A42" s="85" t="s">
        <v>381</v>
      </c>
    </row>
    <row r="43" spans="1:1" ht="15" x14ac:dyDescent="0.25">
      <c r="A43" s="85" t="s">
        <v>382</v>
      </c>
    </row>
    <row r="44" spans="1:1" ht="15" x14ac:dyDescent="0.25">
      <c r="A44" s="85" t="s">
        <v>412</v>
      </c>
    </row>
    <row r="45" spans="1:1" ht="15" x14ac:dyDescent="0.25">
      <c r="A45" s="85" t="s">
        <v>413</v>
      </c>
    </row>
    <row r="46" spans="1:1" ht="15" x14ac:dyDescent="0.25">
      <c r="A46" s="85" t="s">
        <v>414</v>
      </c>
    </row>
  </sheetData>
  <mergeCells count="2">
    <mergeCell ref="I13:M16"/>
    <mergeCell ref="I6:M12"/>
  </mergeCells>
  <hyperlinks>
    <hyperlink ref="I13" r:id="rId1" xr:uid="{00000000-0004-0000-0000-000000000000}"/>
    <hyperlink ref="A43" location="'Dorset Council'!A1" display="Dorset Council Area" xr:uid="{00000000-0004-0000-0000-000001000000}"/>
    <hyperlink ref="A29" location="Age!A1" display="Age" xr:uid="{00000000-0004-0000-0000-000002000000}"/>
    <hyperlink ref="A30" location="Sex!A1" display="Sex" xr:uid="{00000000-0004-0000-0000-000003000000}"/>
    <hyperlink ref="A31" location="Ethnicity!A1" display="Ethnicity" xr:uid="{00000000-0004-0000-0000-000004000000}"/>
    <hyperlink ref="A32" location="Disability!A1" display="Disability" xr:uid="{00000000-0004-0000-0000-000005000000}"/>
    <hyperlink ref="A33" location="Religion!A1" display="Religion" xr:uid="{00000000-0004-0000-0000-000006000000}"/>
    <hyperlink ref="A34" location="'Marriage &amp; Civil Partnership'!A1" display="Marriage &amp; Civil Partnership" xr:uid="{00000000-0004-0000-0000-000007000000}"/>
    <hyperlink ref="A35" location="'Sexual Orientation'!A1" display="Sexual Orientation" xr:uid="{00000000-0004-0000-0000-000008000000}"/>
    <hyperlink ref="A36" location="'Military Families'!A1" display="Military Families" xr:uid="{00000000-0004-0000-0000-000009000000}"/>
    <hyperlink ref="A37" location="'Unpaid Care'!A1" display="Unpaid Care" xr:uid="{00000000-0004-0000-0000-00000A000000}"/>
    <hyperlink ref="A38" location="'Paid Care'!A1" display="Paid Care" xr:uid="{00000000-0004-0000-0000-00000B000000}"/>
    <hyperlink ref="A39" location="'Household Deprivation'!A1" display="Household Deprivation" xr:uid="{00000000-0004-0000-0000-00000C000000}"/>
    <hyperlink ref="A40" location="'Lone Parents'!A1" display="Lone Parents" xr:uid="{00000000-0004-0000-0000-00000D000000}"/>
    <hyperlink ref="A41" location="'Rural Isolation'!A1" display="Rural Isolation" xr:uid="{00000000-0004-0000-0000-00000E000000}"/>
    <hyperlink ref="A42" location="'Country of birth'!A1" display="Country of Birth" xr:uid="{00000000-0004-0000-0000-00000F000000}"/>
    <hyperlink ref="A44" location="'Dorset Council 16-64 Age Group'!A1" display="Dorset Council Area 16-64 Age Group" xr:uid="{00000000-0004-0000-0000-000010000000}"/>
    <hyperlink ref="A45" location="'Dorset Council 0-16 Age Group'!A1" display="Dorset Council Area 0-16 Age Group" xr:uid="{00000000-0004-0000-0000-000011000000}"/>
    <hyperlink ref="A46" location="'Dorset Council 16-25 Age Group'!A1" display="Dorset Council Area 16-25 Age Group" xr:uid="{00000000-0004-0000-0000-000012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"/>
  <sheetViews>
    <sheetView workbookViewId="0">
      <selection activeCell="A6" sqref="A6"/>
    </sheetView>
  </sheetViews>
  <sheetFormatPr defaultColWidth="9.140625" defaultRowHeight="12.75" x14ac:dyDescent="0.2"/>
  <cols>
    <col min="1" max="1" width="15.140625" style="11" customWidth="1"/>
    <col min="2" max="2" width="23" style="11" customWidth="1"/>
    <col min="3" max="3" width="11" style="11" customWidth="1"/>
    <col min="4" max="4" width="11.28515625" style="11" customWidth="1"/>
    <col min="5" max="5" width="10.7109375" style="11" bestFit="1" customWidth="1"/>
    <col min="6" max="16384" width="9.140625" style="11"/>
  </cols>
  <sheetData>
    <row r="1" spans="1:14" ht="102" x14ac:dyDescent="0.2">
      <c r="A1" s="33" t="s">
        <v>113</v>
      </c>
      <c r="B1" s="41" t="s">
        <v>94</v>
      </c>
      <c r="C1" s="8" t="s">
        <v>109</v>
      </c>
      <c r="D1" s="8" t="s">
        <v>102</v>
      </c>
      <c r="E1" s="39" t="s">
        <v>110</v>
      </c>
      <c r="F1" s="39" t="s">
        <v>111</v>
      </c>
      <c r="G1" s="8" t="s">
        <v>103</v>
      </c>
      <c r="H1" s="39" t="s">
        <v>104</v>
      </c>
      <c r="I1" s="8" t="s">
        <v>105</v>
      </c>
      <c r="J1" s="39" t="s">
        <v>106</v>
      </c>
      <c r="K1" s="8" t="s">
        <v>107</v>
      </c>
      <c r="L1" s="44" t="s">
        <v>108</v>
      </c>
    </row>
    <row r="2" spans="1:14" x14ac:dyDescent="0.2">
      <c r="A2" s="12" t="s">
        <v>5</v>
      </c>
      <c r="B2" s="13" t="s">
        <v>4</v>
      </c>
      <c r="C2" s="42">
        <v>56075912</v>
      </c>
      <c r="D2" s="42">
        <v>50275666</v>
      </c>
      <c r="E2" s="42">
        <v>5800246</v>
      </c>
      <c r="F2" s="43">
        <v>10.343560707492372</v>
      </c>
      <c r="G2" s="42">
        <v>3665072</v>
      </c>
      <c r="H2" s="43">
        <v>6.5359115336367593</v>
      </c>
      <c r="I2" s="42">
        <v>775189</v>
      </c>
      <c r="J2" s="43">
        <v>1.3823921401403154</v>
      </c>
      <c r="K2" s="42">
        <v>1359985</v>
      </c>
      <c r="L2" s="14">
        <v>2.4252570337152966</v>
      </c>
      <c r="N2" s="21"/>
    </row>
    <row r="3" spans="1:14" x14ac:dyDescent="0.2">
      <c r="A3" s="86" t="s">
        <v>385</v>
      </c>
      <c r="B3" s="28" t="s">
        <v>93</v>
      </c>
      <c r="C3" s="21">
        <v>744041</v>
      </c>
      <c r="D3" s="21">
        <v>661182</v>
      </c>
      <c r="E3" s="21">
        <v>82859</v>
      </c>
      <c r="F3" s="14">
        <v>11.136348668957758</v>
      </c>
      <c r="G3" s="21">
        <v>55403</v>
      </c>
      <c r="H3" s="14">
        <v>7.4462294416571124</v>
      </c>
      <c r="I3" s="21">
        <v>9562</v>
      </c>
      <c r="J3" s="14">
        <v>1.2851442326430935</v>
      </c>
      <c r="K3" s="21">
        <v>17894</v>
      </c>
      <c r="L3" s="14">
        <v>2.4049749946575525</v>
      </c>
    </row>
    <row r="4" spans="1:14" ht="15" x14ac:dyDescent="0.25">
      <c r="A4" t="s">
        <v>383</v>
      </c>
      <c r="B4" s="29" t="s">
        <v>67</v>
      </c>
      <c r="C4" s="21">
        <v>365153</v>
      </c>
      <c r="D4" s="21">
        <v>321819</v>
      </c>
      <c r="E4" s="21">
        <v>43334</v>
      </c>
      <c r="F4" s="14">
        <v>11.867354232335487</v>
      </c>
      <c r="G4" s="21">
        <v>29429</v>
      </c>
      <c r="H4" s="14">
        <v>8.0593614183643574</v>
      </c>
      <c r="I4" s="21">
        <v>4770</v>
      </c>
      <c r="J4" s="14">
        <v>1.306301742009514</v>
      </c>
      <c r="K4" s="21">
        <v>9135</v>
      </c>
      <c r="L4" s="14">
        <v>2.5016910719616163</v>
      </c>
    </row>
    <row r="5" spans="1:14" ht="15" x14ac:dyDescent="0.25">
      <c r="A5" t="s">
        <v>384</v>
      </c>
      <c r="B5" s="26" t="s">
        <v>66</v>
      </c>
      <c r="C5" s="21">
        <v>378888</v>
      </c>
      <c r="D5" s="21">
        <v>339363</v>
      </c>
      <c r="E5" s="21">
        <v>39525</v>
      </c>
      <c r="F5" s="14">
        <v>10.431842655349339</v>
      </c>
      <c r="G5" s="21">
        <v>25974</v>
      </c>
      <c r="H5" s="14">
        <v>6.8553240007601186</v>
      </c>
      <c r="I5" s="21">
        <v>4792</v>
      </c>
      <c r="J5" s="14">
        <v>1.264753700301936</v>
      </c>
      <c r="K5" s="21">
        <v>8759</v>
      </c>
      <c r="L5" s="14">
        <v>2.3117649542872827</v>
      </c>
    </row>
    <row r="8" spans="1:14" x14ac:dyDescent="0.2">
      <c r="A8" s="22" t="s">
        <v>112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"/>
  <sheetViews>
    <sheetView workbookViewId="0">
      <selection sqref="A1:XFD1048576"/>
    </sheetView>
  </sheetViews>
  <sheetFormatPr defaultColWidth="8.7109375" defaultRowHeight="15" x14ac:dyDescent="0.25"/>
  <cols>
    <col min="1" max="1" width="12.7109375" style="160" customWidth="1"/>
    <col min="2" max="2" width="35" style="160" customWidth="1"/>
    <col min="3" max="3" width="16.5703125" style="160" customWidth="1"/>
    <col min="4" max="4" width="15.7109375" style="160" customWidth="1"/>
    <col min="5" max="5" width="15" style="160" customWidth="1"/>
    <col min="6" max="9" width="8.7109375" style="160"/>
    <col min="10" max="10" width="11.140625" style="160" bestFit="1" customWidth="1"/>
    <col min="11" max="16384" width="8.7109375" style="160"/>
  </cols>
  <sheetData>
    <row r="1" spans="1:5" ht="63.75" customHeight="1" x14ac:dyDescent="0.25">
      <c r="A1" s="162" t="s">
        <v>113</v>
      </c>
      <c r="B1" s="162" t="s">
        <v>94</v>
      </c>
      <c r="C1" s="163" t="s">
        <v>362</v>
      </c>
      <c r="D1" s="163" t="s">
        <v>417</v>
      </c>
      <c r="E1" s="164" t="s">
        <v>361</v>
      </c>
    </row>
    <row r="2" spans="1:5" x14ac:dyDescent="0.25">
      <c r="A2" s="165" t="s">
        <v>5</v>
      </c>
      <c r="B2" s="13" t="s">
        <v>4</v>
      </c>
      <c r="C2" s="166">
        <v>58744595</v>
      </c>
      <c r="D2" s="167">
        <v>750672</v>
      </c>
      <c r="E2" s="168">
        <v>1.277857137324719</v>
      </c>
    </row>
    <row r="3" spans="1:5" x14ac:dyDescent="0.25">
      <c r="A3" s="169" t="s">
        <v>385</v>
      </c>
      <c r="B3" s="170" t="s">
        <v>93</v>
      </c>
      <c r="C3" s="166">
        <v>773839</v>
      </c>
      <c r="D3" s="167">
        <v>7969</v>
      </c>
      <c r="E3" s="168">
        <v>1.0298007725121117</v>
      </c>
    </row>
    <row r="4" spans="1:5" x14ac:dyDescent="0.25">
      <c r="A4" s="160" t="s">
        <v>383</v>
      </c>
      <c r="B4" s="171" t="s">
        <v>67</v>
      </c>
      <c r="C4" s="172">
        <v>378508</v>
      </c>
      <c r="D4" s="173">
        <v>3950</v>
      </c>
      <c r="E4" s="174">
        <v>1.0435710737950057</v>
      </c>
    </row>
    <row r="5" spans="1:5" x14ac:dyDescent="0.25">
      <c r="A5" s="160" t="s">
        <v>384</v>
      </c>
      <c r="B5" s="175" t="s">
        <v>66</v>
      </c>
      <c r="C5" s="166">
        <v>395331</v>
      </c>
      <c r="D5" s="176">
        <v>4019</v>
      </c>
      <c r="E5" s="168">
        <v>1.0166164555777311</v>
      </c>
    </row>
    <row r="6" spans="1:5" x14ac:dyDescent="0.25">
      <c r="A6" s="18"/>
    </row>
    <row r="7" spans="1:5" x14ac:dyDescent="0.25">
      <c r="A7" s="162" t="s">
        <v>418</v>
      </c>
      <c r="B7" s="18"/>
      <c r="C7" s="18"/>
      <c r="D7" s="18"/>
    </row>
    <row r="8" spans="1:5" x14ac:dyDescent="0.25">
      <c r="A8" s="18"/>
      <c r="D8" s="18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"/>
  <sheetViews>
    <sheetView workbookViewId="0">
      <selection activeCell="E9" sqref="E9"/>
    </sheetView>
  </sheetViews>
  <sheetFormatPr defaultColWidth="9.140625" defaultRowHeight="12.75" x14ac:dyDescent="0.2"/>
  <cols>
    <col min="1" max="1" width="30.5703125" style="11" bestFit="1" customWidth="1"/>
    <col min="2" max="2" width="22.85546875" style="11" customWidth="1"/>
    <col min="3" max="3" width="12.7109375" style="11" customWidth="1"/>
    <col min="4" max="4" width="10.140625" style="11" bestFit="1" customWidth="1"/>
    <col min="5" max="5" width="11" style="11" customWidth="1"/>
    <col min="6" max="6" width="10.140625" style="11" bestFit="1" customWidth="1"/>
    <col min="7" max="7" width="12" style="11" customWidth="1"/>
    <col min="8" max="8" width="10.140625" style="11" bestFit="1" customWidth="1"/>
    <col min="9" max="9" width="10.85546875" style="11" customWidth="1"/>
    <col min="10" max="10" width="10.140625" style="11" bestFit="1" customWidth="1"/>
    <col min="11" max="11" width="11" style="11" customWidth="1"/>
    <col min="12" max="12" width="9.28515625" style="11" bestFit="1" customWidth="1"/>
    <col min="13" max="13" width="12.140625" style="11" customWidth="1"/>
    <col min="14" max="16384" width="9.140625" style="11"/>
  </cols>
  <sheetData>
    <row r="1" spans="1:14" s="159" customFormat="1" ht="76.5" x14ac:dyDescent="0.2">
      <c r="A1" s="34" t="s">
        <v>113</v>
      </c>
      <c r="B1" s="41" t="s">
        <v>94</v>
      </c>
      <c r="C1" s="25" t="s">
        <v>114</v>
      </c>
      <c r="E1" s="73" t="s">
        <v>115</v>
      </c>
      <c r="G1" s="73" t="s">
        <v>116</v>
      </c>
      <c r="I1" s="73" t="s">
        <v>117</v>
      </c>
      <c r="K1" s="73" t="s">
        <v>118</v>
      </c>
      <c r="M1" s="73" t="s">
        <v>119</v>
      </c>
    </row>
    <row r="2" spans="1:14" ht="12.75" customHeight="1" x14ac:dyDescent="0.2">
      <c r="A2" s="24"/>
      <c r="B2" s="24"/>
      <c r="C2" s="25"/>
      <c r="D2" s="25" t="s">
        <v>28</v>
      </c>
      <c r="E2" s="25" t="s">
        <v>29</v>
      </c>
      <c r="F2" s="25" t="s">
        <v>28</v>
      </c>
      <c r="G2" s="25" t="s">
        <v>29</v>
      </c>
      <c r="H2" s="25" t="s">
        <v>28</v>
      </c>
      <c r="I2" s="25" t="s">
        <v>29</v>
      </c>
      <c r="J2" s="25" t="s">
        <v>28</v>
      </c>
      <c r="K2" s="25" t="s">
        <v>29</v>
      </c>
      <c r="L2" s="25" t="s">
        <v>28</v>
      </c>
      <c r="M2" s="25" t="s">
        <v>29</v>
      </c>
    </row>
    <row r="3" spans="1:14" x14ac:dyDescent="0.2">
      <c r="A3" s="12" t="s">
        <v>5</v>
      </c>
      <c r="B3" s="13" t="s">
        <v>4</v>
      </c>
      <c r="C3" s="27">
        <v>23366044</v>
      </c>
      <c r="D3" s="27">
        <v>9893773</v>
      </c>
      <c r="E3" s="45">
        <v>42.300000000000004</v>
      </c>
      <c r="F3" s="27">
        <v>7620164</v>
      </c>
      <c r="G3" s="45">
        <v>32.6</v>
      </c>
      <c r="H3" s="27">
        <v>4512853</v>
      </c>
      <c r="I3" s="45">
        <v>19.3</v>
      </c>
      <c r="J3" s="27">
        <v>1217061</v>
      </c>
      <c r="K3" s="45">
        <v>5.2</v>
      </c>
      <c r="L3" s="27">
        <v>122193</v>
      </c>
      <c r="M3" s="45">
        <v>0.5</v>
      </c>
      <c r="N3" s="27"/>
    </row>
    <row r="4" spans="1:14" x14ac:dyDescent="0.2">
      <c r="A4" s="86" t="s">
        <v>385</v>
      </c>
      <c r="B4" s="28" t="s">
        <v>93</v>
      </c>
      <c r="C4" s="27">
        <v>326117</v>
      </c>
      <c r="D4" s="27">
        <v>142979</v>
      </c>
      <c r="E4" s="45">
        <v>43.800000000000004</v>
      </c>
      <c r="F4" s="27">
        <v>111376</v>
      </c>
      <c r="G4" s="45">
        <v>34.200000000000003</v>
      </c>
      <c r="H4" s="27">
        <v>57750</v>
      </c>
      <c r="I4" s="45">
        <v>17.7</v>
      </c>
      <c r="J4" s="27">
        <v>12458</v>
      </c>
      <c r="K4" s="45">
        <v>3.8000000000000003</v>
      </c>
      <c r="L4" s="27">
        <v>1554</v>
      </c>
      <c r="M4" s="45">
        <v>0.5</v>
      </c>
      <c r="N4" s="27"/>
    </row>
    <row r="5" spans="1:14" s="9" customFormat="1" ht="15" x14ac:dyDescent="0.25">
      <c r="A5" t="s">
        <v>383</v>
      </c>
      <c r="B5" s="29" t="s">
        <v>67</v>
      </c>
      <c r="C5" s="69">
        <v>158738</v>
      </c>
      <c r="D5" s="69">
        <v>71760</v>
      </c>
      <c r="E5" s="82">
        <v>45.206566795600295</v>
      </c>
      <c r="F5" s="69">
        <v>54652</v>
      </c>
      <c r="G5" s="82">
        <v>34.429059204475301</v>
      </c>
      <c r="H5" s="69">
        <v>26796</v>
      </c>
      <c r="I5" s="82">
        <v>16.880646096082856</v>
      </c>
      <c r="J5" s="69">
        <v>5078</v>
      </c>
      <c r="K5" s="82">
        <v>3.1989819702906672</v>
      </c>
      <c r="L5" s="69">
        <v>452</v>
      </c>
      <c r="M5" s="82">
        <v>0.28474593355088257</v>
      </c>
      <c r="N5" s="69"/>
    </row>
    <row r="6" spans="1:14" ht="15" x14ac:dyDescent="0.25">
      <c r="A6" t="s">
        <v>384</v>
      </c>
      <c r="B6" s="26" t="s">
        <v>66</v>
      </c>
      <c r="C6" s="27">
        <v>167379</v>
      </c>
      <c r="D6" s="27">
        <v>71219</v>
      </c>
      <c r="E6" s="45">
        <v>42.549543252140353</v>
      </c>
      <c r="F6" s="27">
        <v>56724</v>
      </c>
      <c r="G6" s="45">
        <v>33.889556037495744</v>
      </c>
      <c r="H6" s="27">
        <v>30954</v>
      </c>
      <c r="I6" s="45">
        <v>18.493359382001326</v>
      </c>
      <c r="J6" s="27">
        <v>7380</v>
      </c>
      <c r="K6" s="45">
        <v>4.409155270374419</v>
      </c>
      <c r="L6" s="27">
        <v>1102</v>
      </c>
      <c r="M6" s="45">
        <v>0.65838605798815864</v>
      </c>
      <c r="N6" s="27"/>
    </row>
    <row r="8" spans="1:14" x14ac:dyDescent="0.2">
      <c r="A8" s="47" t="s">
        <v>129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"/>
  <sheetViews>
    <sheetView workbookViewId="0"/>
  </sheetViews>
  <sheetFormatPr defaultRowHeight="15" x14ac:dyDescent="0.25"/>
  <cols>
    <col min="1" max="1" width="12.28515625" customWidth="1"/>
    <col min="2" max="2" width="21.5703125" customWidth="1"/>
    <col min="3" max="3" width="12.7109375" customWidth="1"/>
    <col min="4" max="4" width="12.28515625" customWidth="1"/>
    <col min="5" max="5" width="12" customWidth="1"/>
    <col min="6" max="6" width="14.140625" customWidth="1"/>
    <col min="7" max="7" width="13.42578125" customWidth="1"/>
    <col min="8" max="8" width="13.28515625" customWidth="1"/>
    <col min="9" max="9" width="11.42578125" customWidth="1"/>
    <col min="10" max="10" width="13.5703125" customWidth="1"/>
    <col min="11" max="11" width="11.140625" customWidth="1"/>
  </cols>
  <sheetData>
    <row r="1" spans="1:11" ht="123.75" customHeight="1" x14ac:dyDescent="0.25">
      <c r="A1" s="33" t="s">
        <v>113</v>
      </c>
      <c r="B1" s="41" t="s">
        <v>94</v>
      </c>
      <c r="C1" s="25" t="s">
        <v>120</v>
      </c>
      <c r="D1" s="25" t="s">
        <v>122</v>
      </c>
      <c r="E1" s="25" t="s">
        <v>121</v>
      </c>
      <c r="F1" s="25" t="s">
        <v>123</v>
      </c>
      <c r="G1" s="25" t="s">
        <v>124</v>
      </c>
      <c r="H1" s="25" t="s">
        <v>125</v>
      </c>
      <c r="I1" s="25" t="s">
        <v>126</v>
      </c>
      <c r="J1" s="25" t="s">
        <v>127</v>
      </c>
      <c r="K1" s="25" t="s">
        <v>128</v>
      </c>
    </row>
    <row r="2" spans="1:11" x14ac:dyDescent="0.25">
      <c r="A2" s="12" t="s">
        <v>5</v>
      </c>
      <c r="B2" s="13" t="s">
        <v>4</v>
      </c>
      <c r="C2" s="1">
        <v>23366044</v>
      </c>
      <c r="D2" s="1">
        <v>2487764</v>
      </c>
      <c r="E2" s="40">
        <v>10.646919949307636</v>
      </c>
      <c r="F2" s="1">
        <v>940368</v>
      </c>
      <c r="G2" s="40">
        <v>4.0245066730166226</v>
      </c>
      <c r="H2" s="1">
        <v>731028</v>
      </c>
      <c r="I2" s="40">
        <v>3.1285912155262565</v>
      </c>
      <c r="J2" s="1">
        <v>816368</v>
      </c>
      <c r="K2" s="40">
        <v>3.4938220607647579</v>
      </c>
    </row>
    <row r="3" spans="1:11" x14ac:dyDescent="0.25">
      <c r="A3" s="86" t="s">
        <v>385</v>
      </c>
      <c r="B3" s="28" t="s">
        <v>93</v>
      </c>
      <c r="C3" s="2">
        <v>326117</v>
      </c>
      <c r="D3" s="2">
        <v>26460</v>
      </c>
      <c r="E3" s="40">
        <v>8.1136524621531532</v>
      </c>
      <c r="F3" s="2">
        <v>9610</v>
      </c>
      <c r="G3" s="40">
        <v>2.9467951686051328</v>
      </c>
      <c r="H3" s="2">
        <v>7196</v>
      </c>
      <c r="I3" s="40">
        <v>2.206570034680805</v>
      </c>
      <c r="J3" s="2">
        <v>9654</v>
      </c>
      <c r="K3" s="40">
        <v>2.9602872588672167</v>
      </c>
    </row>
    <row r="4" spans="1:11" s="62" customFormat="1" x14ac:dyDescent="0.25">
      <c r="A4" t="s">
        <v>383</v>
      </c>
      <c r="B4" s="29" t="s">
        <v>67</v>
      </c>
      <c r="C4" s="83">
        <v>158738</v>
      </c>
      <c r="D4" s="83">
        <v>12110</v>
      </c>
      <c r="E4" s="84">
        <v>7.6289231311973182</v>
      </c>
      <c r="F4" s="83">
        <v>4259</v>
      </c>
      <c r="G4" s="84">
        <v>2.683037457949577</v>
      </c>
      <c r="H4" s="83">
        <v>3355</v>
      </c>
      <c r="I4" s="84">
        <v>2.1135455908478118</v>
      </c>
      <c r="J4" s="83">
        <v>4496</v>
      </c>
      <c r="K4" s="84">
        <v>2.8323400823999294</v>
      </c>
    </row>
    <row r="5" spans="1:11" x14ac:dyDescent="0.25">
      <c r="A5" t="s">
        <v>384</v>
      </c>
      <c r="B5" s="26" t="s">
        <v>66</v>
      </c>
      <c r="C5" s="2">
        <v>167379</v>
      </c>
      <c r="D5" s="2">
        <v>14350</v>
      </c>
      <c r="E5" s="40">
        <v>8.573357470172482</v>
      </c>
      <c r="F5" s="2">
        <v>5351</v>
      </c>
      <c r="G5" s="40">
        <v>3.1969362942782547</v>
      </c>
      <c r="H5" s="2">
        <v>3841</v>
      </c>
      <c r="I5" s="40">
        <v>2.2947920587409412</v>
      </c>
      <c r="J5" s="2">
        <v>5158</v>
      </c>
      <c r="K5" s="40">
        <v>3.0816291171532866</v>
      </c>
    </row>
    <row r="8" spans="1:11" x14ac:dyDescent="0.25">
      <c r="A8" s="46" t="s">
        <v>130</v>
      </c>
      <c r="B8" s="23"/>
    </row>
    <row r="9" spans="1:11" x14ac:dyDescent="0.25">
      <c r="B9" s="23"/>
    </row>
    <row r="10" spans="1:11" x14ac:dyDescent="0.25">
      <c r="B10" s="23"/>
    </row>
    <row r="11" spans="1:11" x14ac:dyDescent="0.25">
      <c r="B11" s="23"/>
    </row>
    <row r="12" spans="1:11" x14ac:dyDescent="0.25">
      <c r="B12" s="23"/>
    </row>
    <row r="13" spans="1:11" x14ac:dyDescent="0.25">
      <c r="B13" s="23"/>
    </row>
    <row r="14" spans="1:11" x14ac:dyDescent="0.25">
      <c r="B14" s="23"/>
    </row>
    <row r="15" spans="1:11" x14ac:dyDescent="0.25">
      <c r="B15" s="23"/>
    </row>
    <row r="16" spans="1:11" x14ac:dyDescent="0.25">
      <c r="B16" s="23"/>
    </row>
    <row r="17" spans="2:2" x14ac:dyDescent="0.25">
      <c r="B17" s="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5"/>
  <sheetViews>
    <sheetView zoomScale="80" zoomScaleNormal="80" workbookViewId="0">
      <selection activeCell="D5" sqref="D5"/>
    </sheetView>
  </sheetViews>
  <sheetFormatPr defaultRowHeight="15" x14ac:dyDescent="0.25"/>
  <cols>
    <col min="1" max="1" width="13.85546875" customWidth="1"/>
    <col min="2" max="2" width="24.140625" customWidth="1"/>
    <col min="3" max="3" width="42.5703125" customWidth="1" collapsed="1"/>
    <col min="4" max="5" width="32.42578125" customWidth="1"/>
    <col min="6" max="6" width="21.5703125" customWidth="1" collapsed="1"/>
    <col min="7" max="7" width="21.42578125" customWidth="1" collapsed="1"/>
    <col min="8" max="8" width="14" customWidth="1"/>
    <col min="9" max="9" width="14" customWidth="1" collapsed="1"/>
    <col min="10" max="10" width="16.140625" customWidth="1"/>
    <col min="11" max="11" width="15" customWidth="1"/>
    <col min="12" max="12" width="14.5703125" customWidth="1"/>
    <col min="13" max="13" width="16" customWidth="1"/>
    <col min="15" max="15" width="27.7109375" customWidth="1"/>
  </cols>
  <sheetData>
    <row r="1" spans="1:21" s="61" customFormat="1" ht="160.5" customHeight="1" x14ac:dyDescent="0.25">
      <c r="A1" s="61" t="s">
        <v>308</v>
      </c>
      <c r="B1" s="61" t="s">
        <v>309</v>
      </c>
      <c r="E1" s="70" t="s">
        <v>312</v>
      </c>
      <c r="F1" s="8" t="s">
        <v>314</v>
      </c>
      <c r="G1" s="8" t="s">
        <v>313</v>
      </c>
      <c r="H1" s="8" t="s">
        <v>315</v>
      </c>
      <c r="I1" s="8" t="s">
        <v>316</v>
      </c>
      <c r="J1" s="8" t="s">
        <v>317</v>
      </c>
      <c r="K1" s="8" t="s">
        <v>318</v>
      </c>
      <c r="L1" s="8" t="s">
        <v>319</v>
      </c>
      <c r="M1" s="8" t="s">
        <v>320</v>
      </c>
    </row>
    <row r="2" spans="1:21" s="61" customFormat="1" x14ac:dyDescent="0.25">
      <c r="A2" t="s">
        <v>7</v>
      </c>
      <c r="B2" t="s">
        <v>433</v>
      </c>
      <c r="C2" s="41"/>
      <c r="D2" s="93"/>
      <c r="E2" s="27">
        <v>37564</v>
      </c>
      <c r="F2" s="65">
        <v>17569</v>
      </c>
      <c r="G2" s="63">
        <v>46.770844425513793</v>
      </c>
      <c r="H2" s="65">
        <v>1403</v>
      </c>
      <c r="I2" s="63">
        <v>3.7349590033010327</v>
      </c>
      <c r="J2" s="65">
        <v>6691</v>
      </c>
      <c r="K2" s="64">
        <v>17.812267064210413</v>
      </c>
      <c r="L2" s="65">
        <v>8308.3352057474804</v>
      </c>
      <c r="M2" s="64">
        <v>22.117812814789374</v>
      </c>
      <c r="O2" s="94"/>
    </row>
    <row r="3" spans="1:21" s="61" customFormat="1" ht="15.75" x14ac:dyDescent="0.25">
      <c r="A3" t="s">
        <v>9</v>
      </c>
      <c r="B3" t="s">
        <v>432</v>
      </c>
      <c r="C3" s="41"/>
      <c r="D3" s="93"/>
      <c r="E3" s="27">
        <v>28670</v>
      </c>
      <c r="F3" s="65">
        <v>17111</v>
      </c>
      <c r="G3" s="63">
        <v>59.682595047087553</v>
      </c>
      <c r="H3" s="65">
        <v>1424</v>
      </c>
      <c r="I3" s="63">
        <v>4.9668643181025462</v>
      </c>
      <c r="J3" s="65">
        <v>6925</v>
      </c>
      <c r="K3" s="64">
        <v>24.154168119986046</v>
      </c>
      <c r="L3" s="65">
        <v>8529.8173588624159</v>
      </c>
      <c r="M3" s="64">
        <v>29.751717331225723</v>
      </c>
      <c r="O3" s="95"/>
      <c r="P3" s="87"/>
      <c r="Q3" s="87"/>
      <c r="R3" s="87"/>
      <c r="S3" s="87"/>
      <c r="T3" s="87"/>
      <c r="U3" s="87"/>
    </row>
    <row r="4" spans="1:21" s="61" customFormat="1" x14ac:dyDescent="0.25">
      <c r="A4" t="s">
        <v>11</v>
      </c>
      <c r="B4" t="s">
        <v>431</v>
      </c>
      <c r="C4" s="41"/>
      <c r="D4" s="93"/>
      <c r="E4" s="27">
        <v>19583</v>
      </c>
      <c r="F4" s="65">
        <v>8310</v>
      </c>
      <c r="G4" s="63">
        <v>42.434764847061231</v>
      </c>
      <c r="H4" s="65">
        <v>853</v>
      </c>
      <c r="I4" s="63">
        <v>4.3558188224480414</v>
      </c>
      <c r="J4" s="65">
        <v>3441</v>
      </c>
      <c r="K4" s="64">
        <v>17.571362916815605</v>
      </c>
      <c r="L4" s="65">
        <v>4416.9705047407988</v>
      </c>
      <c r="M4" s="64">
        <v>22.555126919985696</v>
      </c>
      <c r="O4" s="96"/>
      <c r="P4" s="87"/>
      <c r="Q4" s="87"/>
      <c r="R4" s="87"/>
      <c r="S4" s="87"/>
      <c r="T4" s="87"/>
      <c r="U4" s="87"/>
    </row>
    <row r="5" spans="1:21" s="61" customFormat="1" x14ac:dyDescent="0.25">
      <c r="A5" t="s">
        <v>13</v>
      </c>
      <c r="B5" t="s">
        <v>430</v>
      </c>
      <c r="C5" s="41"/>
      <c r="D5" s="93"/>
      <c r="E5" s="27">
        <v>44386</v>
      </c>
      <c r="F5" s="65">
        <v>21561</v>
      </c>
      <c r="G5" s="63">
        <v>48.576127607804267</v>
      </c>
      <c r="H5" s="65">
        <v>1978</v>
      </c>
      <c r="I5" s="63">
        <v>4.4563601135493176</v>
      </c>
      <c r="J5" s="65">
        <v>9027</v>
      </c>
      <c r="K5" s="64">
        <v>20.337493804352725</v>
      </c>
      <c r="L5" s="65">
        <v>11231.286922046662</v>
      </c>
      <c r="M5" s="64">
        <v>25.303669900524177</v>
      </c>
      <c r="O5" s="2"/>
      <c r="P5"/>
      <c r="Q5"/>
      <c r="R5"/>
      <c r="S5"/>
      <c r="T5"/>
      <c r="U5"/>
    </row>
    <row r="6" spans="1:21" s="61" customFormat="1" x14ac:dyDescent="0.25">
      <c r="A6" t="s">
        <v>15</v>
      </c>
      <c r="B6" t="s">
        <v>429</v>
      </c>
      <c r="C6" s="41"/>
      <c r="D6" s="93"/>
      <c r="E6" s="27">
        <v>28535</v>
      </c>
      <c r="F6" s="65">
        <v>6530</v>
      </c>
      <c r="G6" s="63">
        <v>22.884177326090764</v>
      </c>
      <c r="H6" s="65">
        <v>1216</v>
      </c>
      <c r="I6" s="63">
        <v>4.2614333274925533</v>
      </c>
      <c r="J6" s="65">
        <v>3114</v>
      </c>
      <c r="K6" s="64">
        <v>10.912913965305766</v>
      </c>
      <c r="L6" s="65">
        <v>4476.0179434443526</v>
      </c>
      <c r="M6" s="64">
        <v>15.686062531783257</v>
      </c>
      <c r="O6" s="97"/>
      <c r="P6" s="88"/>
      <c r="Q6" s="87"/>
      <c r="R6" s="87"/>
      <c r="S6" s="87"/>
      <c r="T6" s="87"/>
      <c r="U6" s="87"/>
    </row>
    <row r="7" spans="1:21" s="61" customFormat="1" x14ac:dyDescent="0.25">
      <c r="A7" s="62"/>
      <c r="B7" s="62" t="s">
        <v>67</v>
      </c>
      <c r="C7" s="41"/>
      <c r="D7" s="41"/>
      <c r="E7" s="69">
        <v>158738</v>
      </c>
      <c r="F7" s="66">
        <v>71081</v>
      </c>
      <c r="G7" s="67">
        <v>44.778817926394439</v>
      </c>
      <c r="H7" s="66">
        <v>6874</v>
      </c>
      <c r="I7" s="67">
        <v>4.3304060779397497</v>
      </c>
      <c r="J7" s="66">
        <v>29198</v>
      </c>
      <c r="K7" s="68">
        <v>18.39383134473157</v>
      </c>
      <c r="L7" s="66">
        <v>36962.427934841704</v>
      </c>
      <c r="M7" s="68">
        <v>23.285179311092303</v>
      </c>
      <c r="O7" s="88"/>
      <c r="P7" s="88"/>
      <c r="Q7" s="87"/>
      <c r="R7" s="87"/>
      <c r="S7" s="87"/>
      <c r="T7" s="87"/>
      <c r="U7" s="87"/>
    </row>
    <row r="8" spans="1:21" s="61" customFormat="1" x14ac:dyDescent="0.25">
      <c r="A8" s="62"/>
      <c r="B8" s="62"/>
      <c r="C8" s="41"/>
      <c r="D8" s="41"/>
      <c r="E8" s="69"/>
      <c r="F8" s="66"/>
      <c r="G8" s="66"/>
      <c r="H8" s="67"/>
      <c r="I8" s="66"/>
      <c r="J8" s="68"/>
      <c r="K8" s="66"/>
      <c r="L8" s="68"/>
      <c r="O8" s="88"/>
      <c r="P8" s="88"/>
      <c r="Q8" s="87"/>
      <c r="R8" s="87"/>
      <c r="S8" s="87"/>
      <c r="T8" s="87"/>
      <c r="U8" s="87"/>
    </row>
    <row r="9" spans="1:21" s="61" customFormat="1" x14ac:dyDescent="0.25">
      <c r="A9" s="62"/>
      <c r="B9" s="62"/>
      <c r="C9" s="41"/>
      <c r="D9" s="41"/>
      <c r="E9" s="69"/>
      <c r="F9" s="66"/>
      <c r="G9" s="66"/>
      <c r="H9" s="67"/>
      <c r="I9" s="66"/>
      <c r="J9" s="68"/>
      <c r="K9" s="66"/>
      <c r="L9" s="68"/>
      <c r="O9" s="88"/>
      <c r="P9" s="88"/>
      <c r="Q9" s="87"/>
      <c r="R9" s="87"/>
      <c r="S9" s="87"/>
      <c r="T9" s="87"/>
      <c r="U9" s="87"/>
    </row>
    <row r="10" spans="1:21" s="61" customFormat="1" x14ac:dyDescent="0.25">
      <c r="A10"/>
      <c r="B10"/>
      <c r="C10" s="41"/>
      <c r="D10" s="41"/>
      <c r="E10" s="41"/>
      <c r="F10" s="65"/>
      <c r="G10" s="65"/>
      <c r="H10" s="63"/>
      <c r="I10" s="65"/>
      <c r="J10" s="64"/>
      <c r="K10" s="65"/>
      <c r="L10" s="64"/>
      <c r="O10"/>
      <c r="P10"/>
      <c r="Q10"/>
      <c r="R10"/>
      <c r="S10"/>
      <c r="T10"/>
      <c r="U10"/>
    </row>
    <row r="11" spans="1:21" s="61" customFormat="1" ht="45" x14ac:dyDescent="0.25">
      <c r="A11" s="61" t="s">
        <v>308</v>
      </c>
      <c r="B11" s="61" t="s">
        <v>309</v>
      </c>
      <c r="C11" s="41" t="s">
        <v>311</v>
      </c>
      <c r="D11" s="41" t="s">
        <v>310</v>
      </c>
      <c r="E11" s="8" t="s">
        <v>303</v>
      </c>
      <c r="F11" s="8" t="s">
        <v>304</v>
      </c>
      <c r="G11" s="8" t="s">
        <v>305</v>
      </c>
      <c r="H11" s="8" t="s">
        <v>216</v>
      </c>
      <c r="I11" s="8" t="s">
        <v>306</v>
      </c>
      <c r="J11" s="8" t="s">
        <v>302</v>
      </c>
      <c r="K11" s="8" t="s">
        <v>307</v>
      </c>
      <c r="Q11" s="89"/>
      <c r="R11" s="89"/>
      <c r="S11" s="89"/>
    </row>
    <row r="12" spans="1:21" x14ac:dyDescent="0.25">
      <c r="A12" t="s">
        <v>7</v>
      </c>
      <c r="B12" t="s">
        <v>6</v>
      </c>
      <c r="C12" s="57" t="s">
        <v>217</v>
      </c>
      <c r="D12" t="s">
        <v>173</v>
      </c>
      <c r="E12" s="58">
        <v>851</v>
      </c>
      <c r="F12" s="58">
        <v>56</v>
      </c>
      <c r="G12" s="59">
        <f t="shared" ref="G12:G43" si="0">F12/E12*100</f>
        <v>6.5804935370152764</v>
      </c>
      <c r="H12" s="58">
        <v>254</v>
      </c>
      <c r="I12" s="60">
        <f t="shared" ref="I12:I43" si="1">H12/E12*100</f>
        <v>29.847238542890718</v>
      </c>
      <c r="J12" s="2">
        <f t="shared" ref="J12:J65" si="2">SUM(F12:H12)</f>
        <v>316.58049353701529</v>
      </c>
      <c r="K12" s="60">
        <f t="shared" ref="K12:K43" si="3">J12/E12*100</f>
        <v>37.200998065454208</v>
      </c>
      <c r="M12" s="91"/>
      <c r="N12" s="92"/>
      <c r="O12" s="92"/>
      <c r="P12" s="92"/>
      <c r="Q12" s="92"/>
      <c r="R12" s="92"/>
      <c r="S12" s="92"/>
    </row>
    <row r="13" spans="1:21" x14ac:dyDescent="0.25">
      <c r="A13" t="s">
        <v>7</v>
      </c>
      <c r="B13" t="s">
        <v>6</v>
      </c>
      <c r="C13" s="57" t="s">
        <v>218</v>
      </c>
      <c r="D13" t="s">
        <v>189</v>
      </c>
      <c r="E13" s="58">
        <v>613</v>
      </c>
      <c r="F13" s="58">
        <v>52</v>
      </c>
      <c r="G13" s="59">
        <f t="shared" si="0"/>
        <v>8.4828711256117462</v>
      </c>
      <c r="H13" s="58">
        <v>217</v>
      </c>
      <c r="I13" s="60">
        <f t="shared" si="1"/>
        <v>35.399673735725941</v>
      </c>
      <c r="J13" s="2">
        <f t="shared" si="2"/>
        <v>277.48287112561172</v>
      </c>
      <c r="K13" s="60">
        <f t="shared" si="3"/>
        <v>45.266373756217249</v>
      </c>
      <c r="O13" s="92"/>
      <c r="P13" s="92"/>
      <c r="Q13" s="92"/>
      <c r="R13" s="92"/>
      <c r="S13" s="92"/>
    </row>
    <row r="14" spans="1:21" x14ac:dyDescent="0.25">
      <c r="A14" t="s">
        <v>7</v>
      </c>
      <c r="B14" t="s">
        <v>6</v>
      </c>
      <c r="C14" s="57" t="s">
        <v>219</v>
      </c>
      <c r="D14" t="s">
        <v>186</v>
      </c>
      <c r="E14" s="58">
        <v>447</v>
      </c>
      <c r="F14" s="58">
        <v>27</v>
      </c>
      <c r="G14" s="59">
        <f t="shared" si="0"/>
        <v>6.0402684563758395</v>
      </c>
      <c r="H14" s="58">
        <v>186</v>
      </c>
      <c r="I14" s="60">
        <f t="shared" si="1"/>
        <v>41.61073825503356</v>
      </c>
      <c r="J14" s="2">
        <f t="shared" si="2"/>
        <v>219.04026845637583</v>
      </c>
      <c r="K14" s="60">
        <f t="shared" si="3"/>
        <v>49.002297193820091</v>
      </c>
      <c r="O14" s="92"/>
      <c r="P14" s="92"/>
      <c r="Q14" s="92"/>
      <c r="R14" s="92"/>
      <c r="S14" s="92"/>
    </row>
    <row r="15" spans="1:21" x14ac:dyDescent="0.25">
      <c r="A15" t="s">
        <v>7</v>
      </c>
      <c r="B15" t="s">
        <v>6</v>
      </c>
      <c r="C15" s="57" t="s">
        <v>220</v>
      </c>
      <c r="D15" t="s">
        <v>206</v>
      </c>
      <c r="E15" s="58">
        <v>673</v>
      </c>
      <c r="F15" s="58">
        <v>65</v>
      </c>
      <c r="G15" s="59">
        <f t="shared" si="0"/>
        <v>9.6582466567607739</v>
      </c>
      <c r="H15" s="58">
        <v>302</v>
      </c>
      <c r="I15" s="60">
        <f t="shared" si="1"/>
        <v>44.873699851411594</v>
      </c>
      <c r="J15" s="2">
        <f t="shared" si="2"/>
        <v>376.65824665676075</v>
      </c>
      <c r="K15" s="60">
        <f t="shared" si="3"/>
        <v>55.967050023292828</v>
      </c>
      <c r="Q15" s="92"/>
      <c r="R15" s="92"/>
      <c r="S15" s="92"/>
    </row>
    <row r="16" spans="1:21" x14ac:dyDescent="0.25">
      <c r="A16" t="s">
        <v>7</v>
      </c>
      <c r="B16" t="s">
        <v>6</v>
      </c>
      <c r="C16" s="57" t="s">
        <v>221</v>
      </c>
      <c r="D16" t="s">
        <v>155</v>
      </c>
      <c r="E16" s="58">
        <v>776</v>
      </c>
      <c r="F16" s="58">
        <v>39</v>
      </c>
      <c r="G16" s="59">
        <f t="shared" si="0"/>
        <v>5.0257731958762886</v>
      </c>
      <c r="H16" s="58">
        <v>306</v>
      </c>
      <c r="I16" s="60">
        <f t="shared" si="1"/>
        <v>39.432989690721648</v>
      </c>
      <c r="J16" s="2">
        <f t="shared" si="2"/>
        <v>350.0257731958763</v>
      </c>
      <c r="K16" s="60">
        <f t="shared" si="3"/>
        <v>45.106414071633544</v>
      </c>
      <c r="Q16" s="92"/>
      <c r="R16" s="92"/>
      <c r="S16" s="92"/>
    </row>
    <row r="17" spans="1:19" x14ac:dyDescent="0.25">
      <c r="A17" t="s">
        <v>7</v>
      </c>
      <c r="B17" t="s">
        <v>6</v>
      </c>
      <c r="C17" s="57" t="s">
        <v>222</v>
      </c>
      <c r="D17" t="s">
        <v>176</v>
      </c>
      <c r="E17" s="58">
        <v>567</v>
      </c>
      <c r="F17" s="58">
        <v>68</v>
      </c>
      <c r="G17" s="59">
        <f t="shared" si="0"/>
        <v>11.992945326278658</v>
      </c>
      <c r="H17" s="58">
        <v>227</v>
      </c>
      <c r="I17" s="60">
        <f t="shared" si="1"/>
        <v>40.035273368606703</v>
      </c>
      <c r="J17" s="2">
        <f t="shared" si="2"/>
        <v>306.99294532627869</v>
      </c>
      <c r="K17" s="60">
        <f t="shared" si="3"/>
        <v>54.143376600754621</v>
      </c>
      <c r="Q17" s="92"/>
      <c r="R17" s="92"/>
      <c r="S17" s="92"/>
    </row>
    <row r="18" spans="1:19" x14ac:dyDescent="0.25">
      <c r="A18" t="s">
        <v>7</v>
      </c>
      <c r="B18" t="s">
        <v>6</v>
      </c>
      <c r="C18" s="57" t="s">
        <v>223</v>
      </c>
      <c r="D18" t="s">
        <v>198</v>
      </c>
      <c r="E18" s="58">
        <v>571</v>
      </c>
      <c r="F18" s="58">
        <v>20</v>
      </c>
      <c r="G18" s="59">
        <f t="shared" si="0"/>
        <v>3.5026269702276709</v>
      </c>
      <c r="H18" s="58">
        <v>198</v>
      </c>
      <c r="I18" s="60">
        <f t="shared" si="1"/>
        <v>34.676007005253936</v>
      </c>
      <c r="J18" s="2">
        <f t="shared" si="2"/>
        <v>221.50262697022768</v>
      </c>
      <c r="K18" s="60">
        <f t="shared" si="3"/>
        <v>38.79205376010993</v>
      </c>
      <c r="Q18" s="92"/>
      <c r="R18" s="92"/>
      <c r="S18" s="92"/>
    </row>
    <row r="19" spans="1:19" x14ac:dyDescent="0.25">
      <c r="A19" t="s">
        <v>7</v>
      </c>
      <c r="B19" t="s">
        <v>6</v>
      </c>
      <c r="C19" s="57" t="s">
        <v>224</v>
      </c>
      <c r="D19" t="s">
        <v>144</v>
      </c>
      <c r="E19" s="58">
        <v>628</v>
      </c>
      <c r="F19" s="58">
        <v>27</v>
      </c>
      <c r="G19" s="59">
        <f t="shared" si="0"/>
        <v>4.2993630573248405</v>
      </c>
      <c r="H19" s="58">
        <v>213</v>
      </c>
      <c r="I19" s="60">
        <f t="shared" si="1"/>
        <v>33.917197452229296</v>
      </c>
      <c r="J19" s="2">
        <f t="shared" si="2"/>
        <v>244.29936305732485</v>
      </c>
      <c r="K19" s="60">
        <f t="shared" si="3"/>
        <v>38.901172461357461</v>
      </c>
      <c r="Q19" s="92"/>
      <c r="R19" s="92"/>
      <c r="S19" s="92"/>
    </row>
    <row r="20" spans="1:19" x14ac:dyDescent="0.25">
      <c r="A20" t="s">
        <v>7</v>
      </c>
      <c r="B20" t="s">
        <v>6</v>
      </c>
      <c r="C20" s="57" t="s">
        <v>225</v>
      </c>
      <c r="D20" t="s">
        <v>187</v>
      </c>
      <c r="E20" s="58">
        <v>689</v>
      </c>
      <c r="F20" s="58">
        <v>54</v>
      </c>
      <c r="G20" s="59">
        <f t="shared" si="0"/>
        <v>7.8374455732946293</v>
      </c>
      <c r="H20" s="58">
        <v>245</v>
      </c>
      <c r="I20" s="60">
        <f t="shared" si="1"/>
        <v>35.55878084179971</v>
      </c>
      <c r="J20" s="2">
        <f t="shared" si="2"/>
        <v>306.83744557329464</v>
      </c>
      <c r="K20" s="60">
        <f t="shared" si="3"/>
        <v>44.53373665795278</v>
      </c>
      <c r="Q20" s="92"/>
      <c r="R20" s="92"/>
      <c r="S20" s="92"/>
    </row>
    <row r="21" spans="1:19" x14ac:dyDescent="0.25">
      <c r="A21" t="s">
        <v>7</v>
      </c>
      <c r="B21" t="s">
        <v>6</v>
      </c>
      <c r="C21" s="57" t="s">
        <v>226</v>
      </c>
      <c r="D21" t="s">
        <v>159</v>
      </c>
      <c r="E21" s="58">
        <v>675</v>
      </c>
      <c r="F21" s="58">
        <v>60</v>
      </c>
      <c r="G21" s="59">
        <f t="shared" si="0"/>
        <v>8.8888888888888893</v>
      </c>
      <c r="H21" s="58">
        <v>271</v>
      </c>
      <c r="I21" s="60">
        <f t="shared" si="1"/>
        <v>40.148148148148152</v>
      </c>
      <c r="J21" s="2">
        <f t="shared" si="2"/>
        <v>339.88888888888891</v>
      </c>
      <c r="K21" s="60">
        <f t="shared" si="3"/>
        <v>50.353909465020585</v>
      </c>
      <c r="Q21" s="92"/>
      <c r="R21" s="92"/>
      <c r="S21" s="92"/>
    </row>
    <row r="22" spans="1:19" x14ac:dyDescent="0.25">
      <c r="A22" t="s">
        <v>7</v>
      </c>
      <c r="B22" t="s">
        <v>6</v>
      </c>
      <c r="C22" s="57" t="s">
        <v>227</v>
      </c>
      <c r="D22" t="s">
        <v>164</v>
      </c>
      <c r="E22" s="58">
        <v>1048</v>
      </c>
      <c r="F22" s="58">
        <v>58</v>
      </c>
      <c r="G22" s="59">
        <f t="shared" si="0"/>
        <v>5.5343511450381682</v>
      </c>
      <c r="H22" s="58">
        <v>378</v>
      </c>
      <c r="I22" s="60">
        <f t="shared" si="1"/>
        <v>36.068702290076338</v>
      </c>
      <c r="J22" s="2">
        <f t="shared" si="2"/>
        <v>441.53435114503816</v>
      </c>
      <c r="K22" s="60">
        <f t="shared" si="3"/>
        <v>42.131140376434942</v>
      </c>
      <c r="Q22" s="92"/>
      <c r="R22" s="92"/>
      <c r="S22" s="92"/>
    </row>
    <row r="23" spans="1:19" x14ac:dyDescent="0.25">
      <c r="A23" t="s">
        <v>7</v>
      </c>
      <c r="B23" t="s">
        <v>6</v>
      </c>
      <c r="C23" s="57" t="s">
        <v>228</v>
      </c>
      <c r="D23" t="s">
        <v>131</v>
      </c>
      <c r="E23" s="58">
        <v>450</v>
      </c>
      <c r="F23" s="58">
        <v>24</v>
      </c>
      <c r="G23" s="59">
        <f t="shared" si="0"/>
        <v>5.3333333333333339</v>
      </c>
      <c r="H23" s="58">
        <v>137</v>
      </c>
      <c r="I23" s="60">
        <f t="shared" si="1"/>
        <v>30.444444444444446</v>
      </c>
      <c r="J23" s="2">
        <f t="shared" si="2"/>
        <v>166.33333333333334</v>
      </c>
      <c r="K23" s="60">
        <f t="shared" si="3"/>
        <v>36.962962962962962</v>
      </c>
      <c r="Q23" s="92"/>
      <c r="R23" s="92"/>
      <c r="S23" s="92"/>
    </row>
    <row r="24" spans="1:19" x14ac:dyDescent="0.25">
      <c r="A24" t="s">
        <v>7</v>
      </c>
      <c r="B24" t="s">
        <v>6</v>
      </c>
      <c r="C24" s="57" t="s">
        <v>229</v>
      </c>
      <c r="D24" t="s">
        <v>134</v>
      </c>
      <c r="E24" s="58">
        <v>913</v>
      </c>
      <c r="F24" s="58">
        <v>31</v>
      </c>
      <c r="G24" s="59">
        <f t="shared" si="0"/>
        <v>3.3953997809419496</v>
      </c>
      <c r="H24" s="58">
        <v>226</v>
      </c>
      <c r="I24" s="60">
        <f t="shared" si="1"/>
        <v>24.753559693318731</v>
      </c>
      <c r="J24" s="2">
        <f t="shared" si="2"/>
        <v>260.39539978094194</v>
      </c>
      <c r="K24" s="60">
        <f t="shared" si="3"/>
        <v>28.520854302403283</v>
      </c>
    </row>
    <row r="25" spans="1:19" x14ac:dyDescent="0.25">
      <c r="A25" t="s">
        <v>7</v>
      </c>
      <c r="B25" t="s">
        <v>6</v>
      </c>
      <c r="C25" s="57" t="s">
        <v>230</v>
      </c>
      <c r="D25" t="s">
        <v>208</v>
      </c>
      <c r="E25" s="58">
        <v>482</v>
      </c>
      <c r="F25" s="58">
        <v>22</v>
      </c>
      <c r="G25" s="59">
        <f t="shared" si="0"/>
        <v>4.5643153526970952</v>
      </c>
      <c r="H25" s="58">
        <v>139</v>
      </c>
      <c r="I25" s="60">
        <f t="shared" si="1"/>
        <v>28.838174273858918</v>
      </c>
      <c r="J25" s="2">
        <f t="shared" si="2"/>
        <v>165.56431535269709</v>
      </c>
      <c r="K25" s="60">
        <f t="shared" si="3"/>
        <v>34.349443019231764</v>
      </c>
    </row>
    <row r="26" spans="1:19" x14ac:dyDescent="0.25">
      <c r="A26" t="s">
        <v>7</v>
      </c>
      <c r="B26" t="s">
        <v>6</v>
      </c>
      <c r="C26" s="57" t="s">
        <v>231</v>
      </c>
      <c r="D26" t="s">
        <v>157</v>
      </c>
      <c r="E26" s="58">
        <v>528</v>
      </c>
      <c r="F26" s="58">
        <v>47</v>
      </c>
      <c r="G26" s="59">
        <f t="shared" si="0"/>
        <v>8.9015151515151523</v>
      </c>
      <c r="H26" s="58">
        <v>183</v>
      </c>
      <c r="I26" s="60">
        <f t="shared" si="1"/>
        <v>34.659090909090914</v>
      </c>
      <c r="J26" s="2">
        <f t="shared" si="2"/>
        <v>238.90151515151516</v>
      </c>
      <c r="K26" s="60">
        <f t="shared" si="3"/>
        <v>45.246499081726355</v>
      </c>
    </row>
    <row r="27" spans="1:19" x14ac:dyDescent="0.25">
      <c r="A27" t="s">
        <v>7</v>
      </c>
      <c r="B27" t="s">
        <v>6</v>
      </c>
      <c r="C27" s="91" t="s">
        <v>396</v>
      </c>
      <c r="D27" t="s">
        <v>386</v>
      </c>
      <c r="E27" s="92">
        <v>816</v>
      </c>
      <c r="F27" s="92">
        <v>115</v>
      </c>
      <c r="G27" s="59">
        <f t="shared" si="0"/>
        <v>14.093137254901961</v>
      </c>
      <c r="H27" s="92">
        <v>391</v>
      </c>
      <c r="I27" s="60">
        <f t="shared" si="1"/>
        <v>47.916666666666671</v>
      </c>
      <c r="J27" s="2">
        <f t="shared" si="2"/>
        <v>520.09313725490199</v>
      </c>
      <c r="K27" s="60">
        <f t="shared" si="3"/>
        <v>63.736904075355639</v>
      </c>
    </row>
    <row r="28" spans="1:19" x14ac:dyDescent="0.25">
      <c r="A28" t="s">
        <v>7</v>
      </c>
      <c r="B28" t="s">
        <v>6</v>
      </c>
      <c r="C28" s="91" t="s">
        <v>397</v>
      </c>
      <c r="D28" t="s">
        <v>387</v>
      </c>
      <c r="E28" s="92">
        <v>642</v>
      </c>
      <c r="F28" s="92">
        <v>66</v>
      </c>
      <c r="G28" s="59">
        <f t="shared" si="0"/>
        <v>10.2803738317757</v>
      </c>
      <c r="H28" s="92">
        <v>260</v>
      </c>
      <c r="I28" s="60">
        <f t="shared" si="1"/>
        <v>40.498442367601243</v>
      </c>
      <c r="J28" s="2">
        <f t="shared" si="2"/>
        <v>336.28037383177571</v>
      </c>
      <c r="K28" s="60">
        <f t="shared" si="3"/>
        <v>52.380120534544503</v>
      </c>
    </row>
    <row r="29" spans="1:19" x14ac:dyDescent="0.25">
      <c r="A29" t="s">
        <v>7</v>
      </c>
      <c r="B29" t="s">
        <v>6</v>
      </c>
      <c r="C29" s="57" t="s">
        <v>232</v>
      </c>
      <c r="D29" t="s">
        <v>205</v>
      </c>
      <c r="E29" s="58">
        <v>503</v>
      </c>
      <c r="F29" s="58">
        <v>20</v>
      </c>
      <c r="G29" s="59">
        <f t="shared" si="0"/>
        <v>3.9761431411530817</v>
      </c>
      <c r="H29" s="58">
        <v>154</v>
      </c>
      <c r="I29" s="60">
        <f t="shared" si="1"/>
        <v>30.61630218687873</v>
      </c>
      <c r="J29" s="2">
        <f t="shared" si="2"/>
        <v>177.97614314115307</v>
      </c>
      <c r="K29" s="60">
        <f t="shared" si="3"/>
        <v>35.382931041978743</v>
      </c>
    </row>
    <row r="30" spans="1:19" x14ac:dyDescent="0.25">
      <c r="A30" t="s">
        <v>7</v>
      </c>
      <c r="B30" t="s">
        <v>6</v>
      </c>
      <c r="C30" s="57" t="s">
        <v>233</v>
      </c>
      <c r="D30" t="s">
        <v>199</v>
      </c>
      <c r="E30" s="58">
        <v>732</v>
      </c>
      <c r="F30" s="58">
        <v>115</v>
      </c>
      <c r="G30" s="59">
        <f t="shared" si="0"/>
        <v>15.710382513661203</v>
      </c>
      <c r="H30" s="58">
        <v>376</v>
      </c>
      <c r="I30" s="60">
        <f t="shared" si="1"/>
        <v>51.366120218579233</v>
      </c>
      <c r="J30" s="2">
        <f t="shared" si="2"/>
        <v>506.71038251366122</v>
      </c>
      <c r="K30" s="60">
        <f t="shared" si="3"/>
        <v>69.222729851593073</v>
      </c>
    </row>
    <row r="31" spans="1:19" x14ac:dyDescent="0.25">
      <c r="A31" t="s">
        <v>7</v>
      </c>
      <c r="B31" t="s">
        <v>6</v>
      </c>
      <c r="C31" s="57" t="s">
        <v>234</v>
      </c>
      <c r="D31" t="s">
        <v>201</v>
      </c>
      <c r="E31" s="58">
        <v>668</v>
      </c>
      <c r="F31" s="58">
        <v>67</v>
      </c>
      <c r="G31" s="59">
        <f t="shared" si="0"/>
        <v>10.029940119760479</v>
      </c>
      <c r="H31" s="58">
        <v>286</v>
      </c>
      <c r="I31" s="60">
        <f t="shared" si="1"/>
        <v>42.814371257485028</v>
      </c>
      <c r="J31" s="2">
        <f t="shared" si="2"/>
        <v>363.02994011976045</v>
      </c>
      <c r="K31" s="60">
        <f t="shared" si="3"/>
        <v>54.345799419125818</v>
      </c>
    </row>
    <row r="32" spans="1:19" x14ac:dyDescent="0.25">
      <c r="A32" t="s">
        <v>7</v>
      </c>
      <c r="B32" t="s">
        <v>6</v>
      </c>
      <c r="C32" s="57" t="s">
        <v>235</v>
      </c>
      <c r="D32" t="s">
        <v>195</v>
      </c>
      <c r="E32" s="58">
        <v>563</v>
      </c>
      <c r="F32" s="58">
        <v>62</v>
      </c>
      <c r="G32" s="59">
        <f t="shared" si="0"/>
        <v>11.012433392539965</v>
      </c>
      <c r="H32" s="58">
        <v>263</v>
      </c>
      <c r="I32" s="60">
        <f t="shared" si="1"/>
        <v>46.714031971580816</v>
      </c>
      <c r="J32" s="2">
        <f t="shared" si="2"/>
        <v>336.01243339253995</v>
      </c>
      <c r="K32" s="60">
        <f t="shared" si="3"/>
        <v>59.68249260968738</v>
      </c>
    </row>
    <row r="33" spans="1:11" x14ac:dyDescent="0.25">
      <c r="A33" t="s">
        <v>7</v>
      </c>
      <c r="B33" t="s">
        <v>6</v>
      </c>
      <c r="C33" s="57" t="s">
        <v>236</v>
      </c>
      <c r="D33" t="s">
        <v>188</v>
      </c>
      <c r="E33" s="58">
        <v>642</v>
      </c>
      <c r="F33" s="58">
        <v>83</v>
      </c>
      <c r="G33" s="59">
        <f t="shared" si="0"/>
        <v>12.92834890965732</v>
      </c>
      <c r="H33" s="58">
        <v>305</v>
      </c>
      <c r="I33" s="60">
        <f t="shared" si="1"/>
        <v>47.507788161993773</v>
      </c>
      <c r="J33" s="2">
        <f t="shared" si="2"/>
        <v>400.9283489096573</v>
      </c>
      <c r="K33" s="60">
        <f t="shared" si="3"/>
        <v>62.449898584058772</v>
      </c>
    </row>
    <row r="34" spans="1:11" x14ac:dyDescent="0.25">
      <c r="A34" t="s">
        <v>7</v>
      </c>
      <c r="B34" t="s">
        <v>6</v>
      </c>
      <c r="C34" s="57" t="s">
        <v>237</v>
      </c>
      <c r="D34" t="s">
        <v>182</v>
      </c>
      <c r="E34" s="58">
        <v>483</v>
      </c>
      <c r="F34" s="58">
        <v>45</v>
      </c>
      <c r="G34" s="59">
        <f t="shared" si="0"/>
        <v>9.316770186335404</v>
      </c>
      <c r="H34" s="58">
        <v>209</v>
      </c>
      <c r="I34" s="60">
        <f t="shared" si="1"/>
        <v>43.271221532091097</v>
      </c>
      <c r="J34" s="2">
        <f t="shared" si="2"/>
        <v>263.31677018633542</v>
      </c>
      <c r="K34" s="60">
        <f t="shared" si="3"/>
        <v>54.516929645204016</v>
      </c>
    </row>
    <row r="35" spans="1:11" x14ac:dyDescent="0.25">
      <c r="A35" t="s">
        <v>7</v>
      </c>
      <c r="B35" t="s">
        <v>6</v>
      </c>
      <c r="C35" s="57" t="s">
        <v>238</v>
      </c>
      <c r="D35" t="s">
        <v>178</v>
      </c>
      <c r="E35" s="58">
        <v>480</v>
      </c>
      <c r="F35" s="58">
        <v>44</v>
      </c>
      <c r="G35" s="59">
        <f t="shared" si="0"/>
        <v>9.1666666666666661</v>
      </c>
      <c r="H35" s="58">
        <v>168</v>
      </c>
      <c r="I35" s="60">
        <f t="shared" si="1"/>
        <v>35</v>
      </c>
      <c r="J35" s="2">
        <f t="shared" si="2"/>
        <v>221.16666666666666</v>
      </c>
      <c r="K35" s="60">
        <f t="shared" si="3"/>
        <v>46.076388888888886</v>
      </c>
    </row>
    <row r="36" spans="1:11" x14ac:dyDescent="0.25">
      <c r="A36" t="s">
        <v>7</v>
      </c>
      <c r="B36" t="s">
        <v>6</v>
      </c>
      <c r="C36" s="57" t="s">
        <v>239</v>
      </c>
      <c r="D36" t="s">
        <v>204</v>
      </c>
      <c r="E36" s="58">
        <v>1014</v>
      </c>
      <c r="F36" s="58">
        <v>79</v>
      </c>
      <c r="G36" s="59">
        <f t="shared" si="0"/>
        <v>7.7909270216962518</v>
      </c>
      <c r="H36" s="58">
        <v>367</v>
      </c>
      <c r="I36" s="60">
        <f t="shared" si="1"/>
        <v>36.193293885601577</v>
      </c>
      <c r="J36" s="2">
        <f t="shared" si="2"/>
        <v>453.79092702169623</v>
      </c>
      <c r="K36" s="60">
        <f t="shared" si="3"/>
        <v>44.752556905492725</v>
      </c>
    </row>
    <row r="37" spans="1:11" x14ac:dyDescent="0.25">
      <c r="A37" t="s">
        <v>7</v>
      </c>
      <c r="B37" t="s">
        <v>6</v>
      </c>
      <c r="C37" s="57" t="s">
        <v>240</v>
      </c>
      <c r="D37" t="s">
        <v>207</v>
      </c>
      <c r="E37" s="58">
        <v>638</v>
      </c>
      <c r="F37" s="58">
        <v>37</v>
      </c>
      <c r="G37" s="59">
        <f t="shared" si="0"/>
        <v>5.7993730407523509</v>
      </c>
      <c r="H37" s="58">
        <v>258</v>
      </c>
      <c r="I37" s="60">
        <f t="shared" si="1"/>
        <v>40.438871473354233</v>
      </c>
      <c r="J37" s="2">
        <f t="shared" si="2"/>
        <v>300.79937304075236</v>
      </c>
      <c r="K37" s="60">
        <f t="shared" si="3"/>
        <v>47.147237153722941</v>
      </c>
    </row>
    <row r="38" spans="1:11" x14ac:dyDescent="0.25">
      <c r="A38" t="s">
        <v>7</v>
      </c>
      <c r="B38" t="s">
        <v>6</v>
      </c>
      <c r="C38" s="57" t="s">
        <v>241</v>
      </c>
      <c r="D38" t="s">
        <v>197</v>
      </c>
      <c r="E38" s="58">
        <v>477</v>
      </c>
      <c r="F38" s="58">
        <v>20</v>
      </c>
      <c r="G38" s="59">
        <f t="shared" si="0"/>
        <v>4.1928721174004195</v>
      </c>
      <c r="H38" s="58">
        <v>172</v>
      </c>
      <c r="I38" s="60">
        <f t="shared" si="1"/>
        <v>36.058700209643604</v>
      </c>
      <c r="J38" s="2">
        <f t="shared" si="2"/>
        <v>196.19287211740041</v>
      </c>
      <c r="K38" s="60">
        <f t="shared" si="3"/>
        <v>41.130581156687718</v>
      </c>
    </row>
    <row r="39" spans="1:11" x14ac:dyDescent="0.25">
      <c r="A39" t="s">
        <v>9</v>
      </c>
      <c r="B39" t="s">
        <v>8</v>
      </c>
      <c r="C39" s="57" t="s">
        <v>242</v>
      </c>
      <c r="D39" t="s">
        <v>165</v>
      </c>
      <c r="E39" s="58">
        <v>826</v>
      </c>
      <c r="F39" s="58">
        <v>41</v>
      </c>
      <c r="G39" s="59">
        <f t="shared" si="0"/>
        <v>4.9636803874092008</v>
      </c>
      <c r="H39" s="58">
        <v>291</v>
      </c>
      <c r="I39" s="60">
        <f t="shared" si="1"/>
        <v>35.230024213075062</v>
      </c>
      <c r="J39" s="2">
        <f t="shared" si="2"/>
        <v>336.96368038740923</v>
      </c>
      <c r="K39" s="60">
        <f t="shared" si="3"/>
        <v>40.794634429468431</v>
      </c>
    </row>
    <row r="40" spans="1:11" x14ac:dyDescent="0.25">
      <c r="A40" t="s">
        <v>9</v>
      </c>
      <c r="B40" t="s">
        <v>8</v>
      </c>
      <c r="C40" s="57" t="s">
        <v>243</v>
      </c>
      <c r="D40" t="s">
        <v>200</v>
      </c>
      <c r="E40" s="58">
        <v>956</v>
      </c>
      <c r="F40" s="58">
        <v>87</v>
      </c>
      <c r="G40" s="59">
        <f t="shared" si="0"/>
        <v>9.1004184100418417</v>
      </c>
      <c r="H40" s="58">
        <v>402</v>
      </c>
      <c r="I40" s="60">
        <f t="shared" si="1"/>
        <v>42.05020920502092</v>
      </c>
      <c r="J40" s="2">
        <f t="shared" si="2"/>
        <v>498.10041841004181</v>
      </c>
      <c r="K40" s="60">
        <f t="shared" si="3"/>
        <v>52.102554226991828</v>
      </c>
    </row>
    <row r="41" spans="1:11" x14ac:dyDescent="0.25">
      <c r="A41" t="s">
        <v>9</v>
      </c>
      <c r="B41" t="s">
        <v>8</v>
      </c>
      <c r="C41" s="57" t="s">
        <v>244</v>
      </c>
      <c r="D41" t="s">
        <v>150</v>
      </c>
      <c r="E41" s="58">
        <v>767</v>
      </c>
      <c r="F41" s="58">
        <v>33</v>
      </c>
      <c r="G41" s="59">
        <f t="shared" si="0"/>
        <v>4.3024771838331155</v>
      </c>
      <c r="H41" s="58">
        <v>291</v>
      </c>
      <c r="I41" s="60">
        <f t="shared" si="1"/>
        <v>37.940026075619301</v>
      </c>
      <c r="J41" s="2">
        <f t="shared" si="2"/>
        <v>328.3024771838331</v>
      </c>
      <c r="K41" s="60">
        <f t="shared" si="3"/>
        <v>42.803452044828305</v>
      </c>
    </row>
    <row r="42" spans="1:11" x14ac:dyDescent="0.25">
      <c r="A42" t="s">
        <v>9</v>
      </c>
      <c r="B42" t="s">
        <v>8</v>
      </c>
      <c r="C42" s="57" t="s">
        <v>245</v>
      </c>
      <c r="D42" t="s">
        <v>163</v>
      </c>
      <c r="E42" s="58">
        <v>564</v>
      </c>
      <c r="F42" s="58">
        <v>44</v>
      </c>
      <c r="G42" s="59">
        <f t="shared" si="0"/>
        <v>7.8014184397163122</v>
      </c>
      <c r="H42" s="58">
        <v>228</v>
      </c>
      <c r="I42" s="60">
        <f t="shared" si="1"/>
        <v>40.425531914893611</v>
      </c>
      <c r="J42" s="2">
        <f t="shared" si="2"/>
        <v>279.80141843971631</v>
      </c>
      <c r="K42" s="60">
        <f t="shared" si="3"/>
        <v>49.610180574417782</v>
      </c>
    </row>
    <row r="43" spans="1:11" x14ac:dyDescent="0.25">
      <c r="A43" t="s">
        <v>9</v>
      </c>
      <c r="B43" t="s">
        <v>8</v>
      </c>
      <c r="C43" s="91" t="s">
        <v>398</v>
      </c>
      <c r="D43" t="s">
        <v>388</v>
      </c>
      <c r="E43" s="92">
        <v>780</v>
      </c>
      <c r="F43" s="92">
        <v>87</v>
      </c>
      <c r="G43" s="59">
        <f t="shared" si="0"/>
        <v>11.153846153846155</v>
      </c>
      <c r="H43" s="92">
        <v>361</v>
      </c>
      <c r="I43" s="60">
        <f t="shared" si="1"/>
        <v>46.282051282051285</v>
      </c>
      <c r="J43" s="2">
        <f t="shared" ref="J43:J44" si="4">SUM(F43:H43)</f>
        <v>459.15384615384619</v>
      </c>
      <c r="K43" s="60">
        <f t="shared" si="3"/>
        <v>58.865877712031569</v>
      </c>
    </row>
    <row r="44" spans="1:11" x14ac:dyDescent="0.25">
      <c r="A44" t="s">
        <v>9</v>
      </c>
      <c r="B44" t="s">
        <v>8</v>
      </c>
      <c r="C44" s="91" t="s">
        <v>399</v>
      </c>
      <c r="D44" t="s">
        <v>389</v>
      </c>
      <c r="E44" s="92">
        <v>761</v>
      </c>
      <c r="F44" s="92">
        <v>95</v>
      </c>
      <c r="G44" s="59">
        <f t="shared" ref="G44:G75" si="5">F44/E44*100</f>
        <v>12.483574244415244</v>
      </c>
      <c r="H44" s="92">
        <v>367</v>
      </c>
      <c r="I44" s="60">
        <f t="shared" ref="I44:I75" si="6">H44/E44*100</f>
        <v>48.226018396846257</v>
      </c>
      <c r="J44" s="2">
        <f t="shared" si="4"/>
        <v>474.48357424441525</v>
      </c>
      <c r="K44" s="60">
        <f t="shared" ref="K44:K75" si="7">J44/E44*100</f>
        <v>62.350009756164951</v>
      </c>
    </row>
    <row r="45" spans="1:11" x14ac:dyDescent="0.25">
      <c r="A45" t="s">
        <v>9</v>
      </c>
      <c r="B45" t="s">
        <v>8</v>
      </c>
      <c r="C45" s="57" t="s">
        <v>246</v>
      </c>
      <c r="D45" t="s">
        <v>154</v>
      </c>
      <c r="E45" s="58">
        <v>745</v>
      </c>
      <c r="F45" s="58">
        <v>46</v>
      </c>
      <c r="G45" s="59">
        <f t="shared" si="5"/>
        <v>6.174496644295302</v>
      </c>
      <c r="H45" s="58">
        <v>278</v>
      </c>
      <c r="I45" s="60">
        <f t="shared" si="6"/>
        <v>37.31543624161074</v>
      </c>
      <c r="J45" s="2">
        <f t="shared" si="2"/>
        <v>330.17449664429529</v>
      </c>
      <c r="K45" s="60">
        <f t="shared" si="7"/>
        <v>44.318724381784605</v>
      </c>
    </row>
    <row r="46" spans="1:11" x14ac:dyDescent="0.25">
      <c r="A46" t="s">
        <v>9</v>
      </c>
      <c r="B46" t="s">
        <v>8</v>
      </c>
      <c r="C46" s="57" t="s">
        <v>247</v>
      </c>
      <c r="D46" t="s">
        <v>193</v>
      </c>
      <c r="E46" s="58">
        <v>940</v>
      </c>
      <c r="F46" s="58">
        <v>80</v>
      </c>
      <c r="G46" s="59">
        <f t="shared" si="5"/>
        <v>8.5106382978723403</v>
      </c>
      <c r="H46" s="58">
        <v>368</v>
      </c>
      <c r="I46" s="60">
        <f t="shared" si="6"/>
        <v>39.148936170212764</v>
      </c>
      <c r="J46" s="2">
        <f t="shared" si="2"/>
        <v>456.51063829787233</v>
      </c>
      <c r="K46" s="60">
        <f t="shared" si="7"/>
        <v>48.56496152105025</v>
      </c>
    </row>
    <row r="47" spans="1:11" x14ac:dyDescent="0.25">
      <c r="A47" t="s">
        <v>9</v>
      </c>
      <c r="B47" t="s">
        <v>8</v>
      </c>
      <c r="C47" s="57" t="s">
        <v>248</v>
      </c>
      <c r="D47" t="s">
        <v>211</v>
      </c>
      <c r="E47" s="58">
        <v>1167</v>
      </c>
      <c r="F47" s="58">
        <v>221</v>
      </c>
      <c r="G47" s="59">
        <f t="shared" si="5"/>
        <v>18.937446443873178</v>
      </c>
      <c r="H47" s="58">
        <v>547</v>
      </c>
      <c r="I47" s="60">
        <f t="shared" si="6"/>
        <v>46.872322193658952</v>
      </c>
      <c r="J47" s="2">
        <f t="shared" si="2"/>
        <v>786.93744644387311</v>
      </c>
      <c r="K47" s="60">
        <f t="shared" si="7"/>
        <v>67.432514690991695</v>
      </c>
    </row>
    <row r="48" spans="1:11" x14ac:dyDescent="0.25">
      <c r="A48" t="s">
        <v>9</v>
      </c>
      <c r="B48" t="s">
        <v>8</v>
      </c>
      <c r="C48" s="57" t="s">
        <v>249</v>
      </c>
      <c r="D48" t="s">
        <v>196</v>
      </c>
      <c r="E48" s="58">
        <v>752</v>
      </c>
      <c r="F48" s="58">
        <v>71</v>
      </c>
      <c r="G48" s="59">
        <f t="shared" si="5"/>
        <v>9.4414893617021285</v>
      </c>
      <c r="H48" s="58">
        <v>313</v>
      </c>
      <c r="I48" s="60">
        <f t="shared" si="6"/>
        <v>41.622340425531917</v>
      </c>
      <c r="J48" s="2">
        <f t="shared" si="2"/>
        <v>393.44148936170211</v>
      </c>
      <c r="K48" s="60">
        <f t="shared" si="7"/>
        <v>52.319346989588041</v>
      </c>
    </row>
    <row r="49" spans="1:16" x14ac:dyDescent="0.25">
      <c r="A49" t="s">
        <v>9</v>
      </c>
      <c r="B49" t="s">
        <v>8</v>
      </c>
      <c r="C49" s="57" t="s">
        <v>250</v>
      </c>
      <c r="D49" t="s">
        <v>132</v>
      </c>
      <c r="E49" s="58">
        <v>513</v>
      </c>
      <c r="F49" s="58">
        <v>39</v>
      </c>
      <c r="G49" s="59">
        <f t="shared" si="5"/>
        <v>7.6023391812865491</v>
      </c>
      <c r="H49" s="58">
        <v>214</v>
      </c>
      <c r="I49" s="60">
        <f t="shared" si="6"/>
        <v>41.715399610136451</v>
      </c>
      <c r="J49" s="2">
        <f t="shared" si="2"/>
        <v>260.60233918128654</v>
      </c>
      <c r="K49" s="60">
        <f t="shared" si="7"/>
        <v>50.799676253662099</v>
      </c>
    </row>
    <row r="50" spans="1:16" x14ac:dyDescent="0.25">
      <c r="A50" t="s">
        <v>9</v>
      </c>
      <c r="B50" t="s">
        <v>8</v>
      </c>
      <c r="C50" s="57" t="s">
        <v>251</v>
      </c>
      <c r="D50" t="s">
        <v>147</v>
      </c>
      <c r="E50" s="58">
        <v>842</v>
      </c>
      <c r="F50" s="58">
        <v>47</v>
      </c>
      <c r="G50" s="59">
        <f t="shared" si="5"/>
        <v>5.581947743467933</v>
      </c>
      <c r="H50" s="58">
        <v>305</v>
      </c>
      <c r="I50" s="60">
        <f t="shared" si="6"/>
        <v>36.223277909738712</v>
      </c>
      <c r="J50" s="2">
        <f t="shared" si="2"/>
        <v>357.58194774346794</v>
      </c>
      <c r="K50" s="60">
        <f t="shared" si="7"/>
        <v>42.468164815138707</v>
      </c>
    </row>
    <row r="51" spans="1:16" x14ac:dyDescent="0.25">
      <c r="A51" t="s">
        <v>9</v>
      </c>
      <c r="B51" t="s">
        <v>8</v>
      </c>
      <c r="C51" s="57" t="s">
        <v>252</v>
      </c>
      <c r="D51" t="s">
        <v>139</v>
      </c>
      <c r="E51" s="58">
        <v>888</v>
      </c>
      <c r="F51" s="58">
        <v>42</v>
      </c>
      <c r="G51" s="59">
        <f t="shared" si="5"/>
        <v>4.7297297297297298</v>
      </c>
      <c r="H51" s="58">
        <v>344</v>
      </c>
      <c r="I51" s="60">
        <f t="shared" si="6"/>
        <v>38.738738738738739</v>
      </c>
      <c r="J51" s="2">
        <f t="shared" si="2"/>
        <v>390.72972972972974</v>
      </c>
      <c r="K51" s="60">
        <f t="shared" si="7"/>
        <v>44.001095690284878</v>
      </c>
    </row>
    <row r="52" spans="1:16" x14ac:dyDescent="0.25">
      <c r="A52" t="s">
        <v>9</v>
      </c>
      <c r="B52" t="s">
        <v>8</v>
      </c>
      <c r="C52" s="57" t="s">
        <v>253</v>
      </c>
      <c r="D52" t="s">
        <v>192</v>
      </c>
      <c r="E52" s="58">
        <v>826</v>
      </c>
      <c r="F52" s="58">
        <v>106</v>
      </c>
      <c r="G52" s="59">
        <f t="shared" si="5"/>
        <v>12.832929782082324</v>
      </c>
      <c r="H52" s="58">
        <v>364</v>
      </c>
      <c r="I52" s="60">
        <f t="shared" si="6"/>
        <v>44.067796610169488</v>
      </c>
      <c r="J52" s="2">
        <f t="shared" si="2"/>
        <v>482.83292978208232</v>
      </c>
      <c r="K52" s="60">
        <f t="shared" si="7"/>
        <v>58.454349852552333</v>
      </c>
    </row>
    <row r="53" spans="1:16" x14ac:dyDescent="0.25">
      <c r="A53" t="s">
        <v>9</v>
      </c>
      <c r="B53" t="s">
        <v>8</v>
      </c>
      <c r="C53" s="57" t="s">
        <v>254</v>
      </c>
      <c r="D53" t="s">
        <v>142</v>
      </c>
      <c r="E53" s="58">
        <v>716</v>
      </c>
      <c r="F53" s="58">
        <v>42</v>
      </c>
      <c r="G53" s="59">
        <f t="shared" si="5"/>
        <v>5.8659217877094969</v>
      </c>
      <c r="H53" s="58">
        <v>270</v>
      </c>
      <c r="I53" s="60">
        <f t="shared" si="6"/>
        <v>37.709497206703915</v>
      </c>
      <c r="J53" s="2">
        <f t="shared" si="2"/>
        <v>317.86592178770951</v>
      </c>
      <c r="K53" s="60">
        <f t="shared" si="7"/>
        <v>44.394681813925907</v>
      </c>
    </row>
    <row r="54" spans="1:16" x14ac:dyDescent="0.25">
      <c r="A54" t="s">
        <v>9</v>
      </c>
      <c r="B54" t="s">
        <v>8</v>
      </c>
      <c r="C54" s="57" t="s">
        <v>255</v>
      </c>
      <c r="D54" t="s">
        <v>180</v>
      </c>
      <c r="E54" s="58">
        <v>469</v>
      </c>
      <c r="F54" s="58">
        <v>14</v>
      </c>
      <c r="G54" s="59">
        <f t="shared" si="5"/>
        <v>2.9850746268656714</v>
      </c>
      <c r="H54" s="58">
        <v>232</v>
      </c>
      <c r="I54" s="60">
        <f t="shared" si="6"/>
        <v>49.466950959488273</v>
      </c>
      <c r="J54" s="2">
        <f t="shared" si="2"/>
        <v>248.98507462686567</v>
      </c>
      <c r="K54" s="60">
        <f t="shared" si="7"/>
        <v>53.088502052636599</v>
      </c>
    </row>
    <row r="55" spans="1:16" x14ac:dyDescent="0.25">
      <c r="A55" t="s">
        <v>9</v>
      </c>
      <c r="B55" t="s">
        <v>8</v>
      </c>
      <c r="C55" s="57" t="s">
        <v>256</v>
      </c>
      <c r="D55" t="s">
        <v>135</v>
      </c>
      <c r="E55" s="58">
        <v>429</v>
      </c>
      <c r="F55" s="58">
        <v>15</v>
      </c>
      <c r="G55" s="59">
        <f t="shared" si="5"/>
        <v>3.4965034965034967</v>
      </c>
      <c r="H55" s="58">
        <v>195</v>
      </c>
      <c r="I55" s="60">
        <f t="shared" si="6"/>
        <v>45.454545454545453</v>
      </c>
      <c r="J55" s="2">
        <f t="shared" si="2"/>
        <v>213.49650349650349</v>
      </c>
      <c r="K55" s="60">
        <f t="shared" si="7"/>
        <v>49.766084731119697</v>
      </c>
    </row>
    <row r="56" spans="1:16" x14ac:dyDescent="0.25">
      <c r="A56" t="s">
        <v>9</v>
      </c>
      <c r="B56" t="s">
        <v>8</v>
      </c>
      <c r="C56" s="91" t="s">
        <v>400</v>
      </c>
      <c r="D56" t="s">
        <v>390</v>
      </c>
      <c r="E56" s="92">
        <v>782</v>
      </c>
      <c r="F56" s="92">
        <v>87</v>
      </c>
      <c r="G56" s="59">
        <f t="shared" si="5"/>
        <v>11.12531969309463</v>
      </c>
      <c r="H56" s="92">
        <v>364</v>
      </c>
      <c r="I56" s="60">
        <f t="shared" si="6"/>
        <v>46.547314578005114</v>
      </c>
      <c r="J56" s="2">
        <f t="shared" ref="J56" si="8">SUM(F56:H56)</f>
        <v>462.12531969309464</v>
      </c>
      <c r="K56" s="60">
        <f t="shared" si="7"/>
        <v>59.095309423669399</v>
      </c>
      <c r="M56" s="90"/>
      <c r="N56" s="89"/>
      <c r="O56" s="89"/>
      <c r="P56" s="89"/>
    </row>
    <row r="57" spans="1:16" x14ac:dyDescent="0.25">
      <c r="A57" t="s">
        <v>9</v>
      </c>
      <c r="B57" t="s">
        <v>8</v>
      </c>
      <c r="C57" s="57" t="s">
        <v>257</v>
      </c>
      <c r="D57" t="s">
        <v>170</v>
      </c>
      <c r="E57" s="58">
        <v>809</v>
      </c>
      <c r="F57" s="58">
        <v>65</v>
      </c>
      <c r="G57" s="59">
        <f t="shared" si="5"/>
        <v>8.0346106304079115</v>
      </c>
      <c r="H57" s="58">
        <v>317</v>
      </c>
      <c r="I57" s="60">
        <f t="shared" si="6"/>
        <v>39.184177997527811</v>
      </c>
      <c r="J57" s="2">
        <f t="shared" si="2"/>
        <v>390.03461063040788</v>
      </c>
      <c r="K57" s="60">
        <f t="shared" si="7"/>
        <v>48.211941981509007</v>
      </c>
    </row>
    <row r="58" spans="1:16" x14ac:dyDescent="0.25">
      <c r="A58" t="s">
        <v>9</v>
      </c>
      <c r="B58" t="s">
        <v>8</v>
      </c>
      <c r="C58" s="57" t="s">
        <v>258</v>
      </c>
      <c r="D58" t="s">
        <v>161</v>
      </c>
      <c r="E58" s="58">
        <v>438</v>
      </c>
      <c r="F58" s="58">
        <v>31</v>
      </c>
      <c r="G58" s="59">
        <f t="shared" si="5"/>
        <v>7.077625570776255</v>
      </c>
      <c r="H58" s="58">
        <v>141</v>
      </c>
      <c r="I58" s="60">
        <f t="shared" si="6"/>
        <v>32.19178082191781</v>
      </c>
      <c r="J58" s="2">
        <f t="shared" si="2"/>
        <v>179.07762557077626</v>
      </c>
      <c r="K58" s="60">
        <f t="shared" si="7"/>
        <v>40.885302641729744</v>
      </c>
    </row>
    <row r="59" spans="1:16" x14ac:dyDescent="0.25">
      <c r="A59" t="s">
        <v>9</v>
      </c>
      <c r="B59" t="s">
        <v>8</v>
      </c>
      <c r="C59" s="57" t="s">
        <v>259</v>
      </c>
      <c r="D59" t="s">
        <v>143</v>
      </c>
      <c r="E59" s="58">
        <v>539</v>
      </c>
      <c r="F59" s="58">
        <v>36</v>
      </c>
      <c r="G59" s="59">
        <f t="shared" si="5"/>
        <v>6.679035250463822</v>
      </c>
      <c r="H59" s="58">
        <v>186</v>
      </c>
      <c r="I59" s="60">
        <f t="shared" si="6"/>
        <v>34.508348794063082</v>
      </c>
      <c r="J59" s="2">
        <f t="shared" si="2"/>
        <v>228.67903525046381</v>
      </c>
      <c r="K59" s="60">
        <f t="shared" si="7"/>
        <v>42.42653715221963</v>
      </c>
    </row>
    <row r="60" spans="1:16" x14ac:dyDescent="0.25">
      <c r="A60" t="s">
        <v>9</v>
      </c>
      <c r="B60" t="s">
        <v>8</v>
      </c>
      <c r="C60" s="57" t="s">
        <v>260</v>
      </c>
      <c r="D60" t="s">
        <v>175</v>
      </c>
      <c r="E60" s="58">
        <v>786</v>
      </c>
      <c r="F60" s="58">
        <v>63</v>
      </c>
      <c r="G60" s="59">
        <f t="shared" si="5"/>
        <v>8.015267175572518</v>
      </c>
      <c r="H60" s="58">
        <v>264</v>
      </c>
      <c r="I60" s="60">
        <f t="shared" si="6"/>
        <v>33.587786259541986</v>
      </c>
      <c r="J60" s="2">
        <f t="shared" si="2"/>
        <v>335.01526717557249</v>
      </c>
      <c r="K60" s="60">
        <f t="shared" si="7"/>
        <v>42.622807528698793</v>
      </c>
    </row>
    <row r="61" spans="1:16" x14ac:dyDescent="0.25">
      <c r="A61" t="s">
        <v>9</v>
      </c>
      <c r="B61" t="s">
        <v>8</v>
      </c>
      <c r="C61" s="57" t="s">
        <v>261</v>
      </c>
      <c r="D61" t="s">
        <v>140</v>
      </c>
      <c r="E61" s="58">
        <v>816</v>
      </c>
      <c r="F61" s="58">
        <v>32</v>
      </c>
      <c r="G61" s="59">
        <f t="shared" si="5"/>
        <v>3.9215686274509802</v>
      </c>
      <c r="H61" s="58">
        <v>283</v>
      </c>
      <c r="I61" s="60">
        <f t="shared" si="6"/>
        <v>34.681372549019606</v>
      </c>
      <c r="J61" s="2">
        <f t="shared" si="2"/>
        <v>318.92156862745099</v>
      </c>
      <c r="K61" s="60">
        <f t="shared" si="7"/>
        <v>39.08352556708958</v>
      </c>
    </row>
    <row r="62" spans="1:16" x14ac:dyDescent="0.25">
      <c r="A62" t="s">
        <v>11</v>
      </c>
      <c r="B62" t="s">
        <v>10</v>
      </c>
      <c r="C62" s="57" t="s">
        <v>262</v>
      </c>
      <c r="D62" t="s">
        <v>203</v>
      </c>
      <c r="E62" s="58">
        <v>883</v>
      </c>
      <c r="F62" s="58">
        <v>96</v>
      </c>
      <c r="G62" s="59">
        <f t="shared" si="5"/>
        <v>10.872027180067951</v>
      </c>
      <c r="H62" s="58">
        <v>351</v>
      </c>
      <c r="I62" s="60">
        <f t="shared" si="6"/>
        <v>39.750849377123444</v>
      </c>
      <c r="J62" s="2">
        <f t="shared" si="2"/>
        <v>457.87202718006796</v>
      </c>
      <c r="K62" s="60">
        <f t="shared" si="7"/>
        <v>51.854136713484479</v>
      </c>
    </row>
    <row r="63" spans="1:16" x14ac:dyDescent="0.25">
      <c r="A63" t="s">
        <v>11</v>
      </c>
      <c r="B63" t="s">
        <v>10</v>
      </c>
      <c r="C63" s="91" t="s">
        <v>263</v>
      </c>
      <c r="D63" t="s">
        <v>168</v>
      </c>
      <c r="E63" s="92">
        <v>840</v>
      </c>
      <c r="F63" s="92">
        <v>100</v>
      </c>
      <c r="G63" s="59">
        <f t="shared" si="5"/>
        <v>11.904761904761903</v>
      </c>
      <c r="H63" s="92">
        <v>328</v>
      </c>
      <c r="I63" s="60">
        <f t="shared" si="6"/>
        <v>39.047619047619051</v>
      </c>
      <c r="J63" s="2">
        <f t="shared" ref="J63" si="9">SUM(F63:H63)</f>
        <v>439.90476190476193</v>
      </c>
      <c r="K63" s="60">
        <f t="shared" si="7"/>
        <v>52.369614512471664</v>
      </c>
    </row>
    <row r="64" spans="1:16" x14ac:dyDescent="0.25">
      <c r="A64" t="s">
        <v>11</v>
      </c>
      <c r="B64" t="s">
        <v>10</v>
      </c>
      <c r="C64" s="57" t="s">
        <v>264</v>
      </c>
      <c r="D64" t="s">
        <v>184</v>
      </c>
      <c r="E64" s="58">
        <v>746</v>
      </c>
      <c r="F64" s="58">
        <v>67</v>
      </c>
      <c r="G64" s="59">
        <f t="shared" si="5"/>
        <v>8.9812332439678286</v>
      </c>
      <c r="H64" s="58">
        <v>315</v>
      </c>
      <c r="I64" s="60">
        <f t="shared" si="6"/>
        <v>42.225201072386056</v>
      </c>
      <c r="J64" s="2">
        <f t="shared" si="2"/>
        <v>390.98123324396784</v>
      </c>
      <c r="K64" s="60">
        <f t="shared" si="7"/>
        <v>52.410352981765129</v>
      </c>
    </row>
    <row r="65" spans="1:11" x14ac:dyDescent="0.25">
      <c r="A65" t="s">
        <v>11</v>
      </c>
      <c r="B65" t="s">
        <v>10</v>
      </c>
      <c r="C65" s="57" t="s">
        <v>265</v>
      </c>
      <c r="D65" t="s">
        <v>169</v>
      </c>
      <c r="E65" s="58">
        <v>544</v>
      </c>
      <c r="F65" s="58">
        <v>54</v>
      </c>
      <c r="G65" s="59">
        <f t="shared" si="5"/>
        <v>9.9264705882352935</v>
      </c>
      <c r="H65" s="58">
        <v>240</v>
      </c>
      <c r="I65" s="60">
        <f t="shared" si="6"/>
        <v>44.117647058823529</v>
      </c>
      <c r="J65" s="2">
        <f t="shared" si="2"/>
        <v>303.9264705882353</v>
      </c>
      <c r="K65" s="60">
        <f t="shared" si="7"/>
        <v>55.868836505190309</v>
      </c>
    </row>
    <row r="66" spans="1:11" x14ac:dyDescent="0.25">
      <c r="A66" t="s">
        <v>11</v>
      </c>
      <c r="B66" t="s">
        <v>10</v>
      </c>
      <c r="C66" s="91" t="s">
        <v>401</v>
      </c>
      <c r="D66" t="s">
        <v>391</v>
      </c>
      <c r="E66" s="92">
        <v>589</v>
      </c>
      <c r="F66" s="92">
        <v>62</v>
      </c>
      <c r="G66" s="59">
        <f t="shared" si="5"/>
        <v>10.526315789473683</v>
      </c>
      <c r="H66" s="92">
        <v>243</v>
      </c>
      <c r="I66" s="60">
        <f t="shared" si="6"/>
        <v>41.25636672325976</v>
      </c>
      <c r="J66" s="2">
        <f t="shared" ref="J66" si="10">SUM(F66:H66)</f>
        <v>315.5263157894737</v>
      </c>
      <c r="K66" s="60">
        <f t="shared" si="7"/>
        <v>53.569832901438666</v>
      </c>
    </row>
    <row r="67" spans="1:11" x14ac:dyDescent="0.25">
      <c r="A67" t="s">
        <v>11</v>
      </c>
      <c r="B67" t="s">
        <v>10</v>
      </c>
      <c r="C67" s="57" t="s">
        <v>266</v>
      </c>
      <c r="D67" t="s">
        <v>190</v>
      </c>
      <c r="E67" s="58">
        <v>516</v>
      </c>
      <c r="F67" s="58">
        <v>56</v>
      </c>
      <c r="G67" s="59">
        <f t="shared" si="5"/>
        <v>10.852713178294573</v>
      </c>
      <c r="H67" s="58">
        <v>229</v>
      </c>
      <c r="I67" s="60">
        <f t="shared" si="6"/>
        <v>44.379844961240309</v>
      </c>
      <c r="J67" s="2">
        <f t="shared" ref="J67:J101" si="11">SUM(F67:H67)</f>
        <v>295.85271317829461</v>
      </c>
      <c r="K67" s="60">
        <f t="shared" si="7"/>
        <v>57.33579712757647</v>
      </c>
    </row>
    <row r="68" spans="1:11" x14ac:dyDescent="0.25">
      <c r="A68" t="s">
        <v>11</v>
      </c>
      <c r="B68" t="s">
        <v>10</v>
      </c>
      <c r="C68" s="57" t="s">
        <v>267</v>
      </c>
      <c r="D68" t="s">
        <v>209</v>
      </c>
      <c r="E68" s="58">
        <v>653</v>
      </c>
      <c r="F68" s="58">
        <v>108</v>
      </c>
      <c r="G68" s="59">
        <f t="shared" si="5"/>
        <v>16.539050535987748</v>
      </c>
      <c r="H68" s="58">
        <v>312</v>
      </c>
      <c r="I68" s="60">
        <f t="shared" si="6"/>
        <v>47.779479326186831</v>
      </c>
      <c r="J68" s="2">
        <f t="shared" si="11"/>
        <v>436.53905053598771</v>
      </c>
      <c r="K68" s="60">
        <f t="shared" si="7"/>
        <v>66.851309423581583</v>
      </c>
    </row>
    <row r="69" spans="1:11" x14ac:dyDescent="0.25">
      <c r="A69" t="s">
        <v>11</v>
      </c>
      <c r="B69" t="s">
        <v>10</v>
      </c>
      <c r="C69" s="57" t="s">
        <v>268</v>
      </c>
      <c r="D69" t="s">
        <v>146</v>
      </c>
      <c r="E69" s="58">
        <v>581</v>
      </c>
      <c r="F69" s="58">
        <v>45</v>
      </c>
      <c r="G69" s="59">
        <f t="shared" si="5"/>
        <v>7.7452667814113596</v>
      </c>
      <c r="H69" s="58">
        <v>234</v>
      </c>
      <c r="I69" s="60">
        <f t="shared" si="6"/>
        <v>40.27538726333907</v>
      </c>
      <c r="J69" s="2">
        <f t="shared" si="11"/>
        <v>286.74526678141137</v>
      </c>
      <c r="K69" s="60">
        <f t="shared" si="7"/>
        <v>49.353746433977861</v>
      </c>
    </row>
    <row r="70" spans="1:11" x14ac:dyDescent="0.25">
      <c r="A70" t="s">
        <v>11</v>
      </c>
      <c r="B70" t="s">
        <v>10</v>
      </c>
      <c r="C70" s="57" t="s">
        <v>269</v>
      </c>
      <c r="D70" t="s">
        <v>158</v>
      </c>
      <c r="E70" s="58">
        <v>717</v>
      </c>
      <c r="F70" s="58">
        <v>48</v>
      </c>
      <c r="G70" s="59">
        <f t="shared" si="5"/>
        <v>6.6945606694560666</v>
      </c>
      <c r="H70" s="58">
        <v>278</v>
      </c>
      <c r="I70" s="60">
        <f t="shared" si="6"/>
        <v>38.772663877266389</v>
      </c>
      <c r="J70" s="2">
        <f t="shared" si="11"/>
        <v>332.69456066945605</v>
      </c>
      <c r="K70" s="60">
        <f t="shared" si="7"/>
        <v>46.400915016660541</v>
      </c>
    </row>
    <row r="71" spans="1:11" x14ac:dyDescent="0.25">
      <c r="A71" t="s">
        <v>11</v>
      </c>
      <c r="B71" t="s">
        <v>10</v>
      </c>
      <c r="C71" s="91" t="s">
        <v>402</v>
      </c>
      <c r="D71" t="s">
        <v>392</v>
      </c>
      <c r="E71" s="92">
        <v>794</v>
      </c>
      <c r="F71" s="92">
        <v>98</v>
      </c>
      <c r="G71" s="59">
        <f t="shared" si="5"/>
        <v>12.342569269521411</v>
      </c>
      <c r="H71" s="92">
        <v>331</v>
      </c>
      <c r="I71" s="60">
        <f t="shared" si="6"/>
        <v>41.687657430730482</v>
      </c>
      <c r="J71" s="2">
        <f t="shared" ref="J71" si="12">SUM(F71:H71)</f>
        <v>441.34256926952139</v>
      </c>
      <c r="K71" s="60">
        <f t="shared" si="7"/>
        <v>55.584706457118557</v>
      </c>
    </row>
    <row r="72" spans="1:11" x14ac:dyDescent="0.25">
      <c r="A72" t="s">
        <v>11</v>
      </c>
      <c r="B72" t="s">
        <v>10</v>
      </c>
      <c r="C72" s="57" t="s">
        <v>270</v>
      </c>
      <c r="D72" t="s">
        <v>160</v>
      </c>
      <c r="E72" s="58">
        <v>781</v>
      </c>
      <c r="F72" s="58">
        <v>58</v>
      </c>
      <c r="G72" s="59">
        <f t="shared" si="5"/>
        <v>7.426376440460948</v>
      </c>
      <c r="H72" s="58">
        <v>313</v>
      </c>
      <c r="I72" s="60">
        <f t="shared" si="6"/>
        <v>40.076824583866838</v>
      </c>
      <c r="J72" s="2">
        <f t="shared" si="11"/>
        <v>378.42637644046096</v>
      </c>
      <c r="K72" s="60">
        <f t="shared" si="7"/>
        <v>48.454081490455948</v>
      </c>
    </row>
    <row r="73" spans="1:11" x14ac:dyDescent="0.25">
      <c r="A73" t="s">
        <v>11</v>
      </c>
      <c r="B73" t="s">
        <v>10</v>
      </c>
      <c r="C73" s="57" t="s">
        <v>271</v>
      </c>
      <c r="D73" t="s">
        <v>194</v>
      </c>
      <c r="E73" s="58">
        <v>666</v>
      </c>
      <c r="F73" s="58">
        <v>61</v>
      </c>
      <c r="G73" s="59">
        <f t="shared" si="5"/>
        <v>9.1591591591591595</v>
      </c>
      <c r="H73" s="58">
        <v>267</v>
      </c>
      <c r="I73" s="60">
        <f t="shared" si="6"/>
        <v>40.090090090090094</v>
      </c>
      <c r="J73" s="2">
        <f t="shared" si="11"/>
        <v>337.15915915915917</v>
      </c>
      <c r="K73" s="60">
        <f t="shared" si="7"/>
        <v>50.624498372246116</v>
      </c>
    </row>
    <row r="74" spans="1:11" x14ac:dyDescent="0.25">
      <c r="A74" t="s">
        <v>13</v>
      </c>
      <c r="B74" t="s">
        <v>12</v>
      </c>
      <c r="C74" s="57" t="s">
        <v>272</v>
      </c>
      <c r="D74" t="s">
        <v>213</v>
      </c>
      <c r="E74" s="58">
        <v>1021</v>
      </c>
      <c r="F74" s="58">
        <v>191</v>
      </c>
      <c r="G74" s="59">
        <f t="shared" si="5"/>
        <v>18.707149853085212</v>
      </c>
      <c r="H74" s="58">
        <v>490</v>
      </c>
      <c r="I74" s="60">
        <f t="shared" si="6"/>
        <v>47.992164544564154</v>
      </c>
      <c r="J74" s="2">
        <f t="shared" si="11"/>
        <v>699.70714985308518</v>
      </c>
      <c r="K74" s="60">
        <f t="shared" si="7"/>
        <v>68.531552385218916</v>
      </c>
    </row>
    <row r="75" spans="1:11" x14ac:dyDescent="0.25">
      <c r="A75" t="s">
        <v>13</v>
      </c>
      <c r="B75" t="s">
        <v>12</v>
      </c>
      <c r="C75" s="57" t="s">
        <v>273</v>
      </c>
      <c r="D75" t="s">
        <v>136</v>
      </c>
      <c r="E75" s="58">
        <v>840</v>
      </c>
      <c r="F75" s="58">
        <v>45</v>
      </c>
      <c r="G75" s="59">
        <f t="shared" si="5"/>
        <v>5.3571428571428568</v>
      </c>
      <c r="H75" s="58">
        <v>325</v>
      </c>
      <c r="I75" s="60">
        <f t="shared" si="6"/>
        <v>38.69047619047619</v>
      </c>
      <c r="J75" s="2">
        <f t="shared" si="11"/>
        <v>375.35714285714283</v>
      </c>
      <c r="K75" s="60">
        <f t="shared" si="7"/>
        <v>44.685374149659864</v>
      </c>
    </row>
    <row r="76" spans="1:11" x14ac:dyDescent="0.25">
      <c r="A76" t="s">
        <v>13</v>
      </c>
      <c r="B76" t="s">
        <v>12</v>
      </c>
      <c r="C76" s="57" t="s">
        <v>274</v>
      </c>
      <c r="D76" t="s">
        <v>156</v>
      </c>
      <c r="E76" s="58">
        <v>863</v>
      </c>
      <c r="F76" s="58">
        <v>49</v>
      </c>
      <c r="G76" s="59">
        <f t="shared" ref="G76:G106" si="13">F76/E76*100</f>
        <v>5.6778679026651213</v>
      </c>
      <c r="H76" s="58">
        <v>331</v>
      </c>
      <c r="I76" s="60">
        <f t="shared" ref="I76:I106" si="14">H76/E76*100</f>
        <v>38.35457705677868</v>
      </c>
      <c r="J76" s="2">
        <f t="shared" si="11"/>
        <v>385.67786790266513</v>
      </c>
      <c r="K76" s="60">
        <f t="shared" ref="K76:K106" si="15">J76/E76*100</f>
        <v>44.690367080262469</v>
      </c>
    </row>
    <row r="77" spans="1:11" x14ac:dyDescent="0.25">
      <c r="A77" t="s">
        <v>13</v>
      </c>
      <c r="B77" t="s">
        <v>12</v>
      </c>
      <c r="C77" s="91" t="s">
        <v>403</v>
      </c>
      <c r="D77" t="s">
        <v>393</v>
      </c>
      <c r="E77" s="92">
        <v>712</v>
      </c>
      <c r="F77" s="92">
        <v>66</v>
      </c>
      <c r="G77" s="59">
        <f t="shared" si="13"/>
        <v>9.2696629213483153</v>
      </c>
      <c r="H77" s="92">
        <v>272</v>
      </c>
      <c r="I77" s="60">
        <f t="shared" si="14"/>
        <v>38.202247191011232</v>
      </c>
      <c r="J77" s="2">
        <f t="shared" ref="J77" si="16">SUM(F77:H77)</f>
        <v>347.2696629213483</v>
      </c>
      <c r="K77" s="60">
        <f t="shared" si="15"/>
        <v>48.773829061987122</v>
      </c>
    </row>
    <row r="78" spans="1:11" x14ac:dyDescent="0.25">
      <c r="A78" t="s">
        <v>13</v>
      </c>
      <c r="B78" t="s">
        <v>12</v>
      </c>
      <c r="C78" s="57" t="s">
        <v>275</v>
      </c>
      <c r="D78" t="s">
        <v>166</v>
      </c>
      <c r="E78" s="58">
        <v>490</v>
      </c>
      <c r="F78" s="58">
        <v>19</v>
      </c>
      <c r="G78" s="59">
        <f t="shared" si="13"/>
        <v>3.8775510204081631</v>
      </c>
      <c r="H78" s="58">
        <v>214</v>
      </c>
      <c r="I78" s="60">
        <f t="shared" si="14"/>
        <v>43.673469387755105</v>
      </c>
      <c r="J78" s="2">
        <f t="shared" si="11"/>
        <v>236.87755102040816</v>
      </c>
      <c r="K78" s="60">
        <f t="shared" si="15"/>
        <v>48.342357351103701</v>
      </c>
    </row>
    <row r="79" spans="1:11" x14ac:dyDescent="0.25">
      <c r="A79" t="s">
        <v>13</v>
      </c>
      <c r="B79" t="s">
        <v>12</v>
      </c>
      <c r="C79" s="57" t="s">
        <v>276</v>
      </c>
      <c r="D79" t="s">
        <v>137</v>
      </c>
      <c r="E79" s="58">
        <v>771</v>
      </c>
      <c r="F79" s="58">
        <v>62</v>
      </c>
      <c r="G79" s="59">
        <f t="shared" si="13"/>
        <v>8.0415045395590141</v>
      </c>
      <c r="H79" s="58">
        <v>322</v>
      </c>
      <c r="I79" s="60">
        <f t="shared" si="14"/>
        <v>41.763942931258107</v>
      </c>
      <c r="J79" s="2">
        <f t="shared" si="11"/>
        <v>392.04150453955901</v>
      </c>
      <c r="K79" s="60">
        <f t="shared" si="15"/>
        <v>50.848444168554998</v>
      </c>
    </row>
    <row r="80" spans="1:11" x14ac:dyDescent="0.25">
      <c r="A80" t="s">
        <v>13</v>
      </c>
      <c r="B80" t="s">
        <v>12</v>
      </c>
      <c r="C80" s="57" t="s">
        <v>277</v>
      </c>
      <c r="D80" t="s">
        <v>133</v>
      </c>
      <c r="E80" s="58">
        <v>785</v>
      </c>
      <c r="F80" s="58">
        <v>42</v>
      </c>
      <c r="G80" s="59">
        <f t="shared" si="13"/>
        <v>5.3503184713375802</v>
      </c>
      <c r="H80" s="58">
        <v>290</v>
      </c>
      <c r="I80" s="60">
        <f t="shared" si="14"/>
        <v>36.942675159235669</v>
      </c>
      <c r="J80" s="2">
        <f t="shared" si="11"/>
        <v>337.35031847133757</v>
      </c>
      <c r="K80" s="60">
        <f t="shared" si="15"/>
        <v>42.974562862590773</v>
      </c>
    </row>
    <row r="81" spans="1:11" x14ac:dyDescent="0.25">
      <c r="A81" t="s">
        <v>13</v>
      </c>
      <c r="B81" t="s">
        <v>12</v>
      </c>
      <c r="C81" s="57" t="s">
        <v>278</v>
      </c>
      <c r="D81" t="s">
        <v>174</v>
      </c>
      <c r="E81" s="58">
        <v>905</v>
      </c>
      <c r="F81" s="58">
        <v>78</v>
      </c>
      <c r="G81" s="59">
        <f t="shared" si="13"/>
        <v>8.6187845303867405</v>
      </c>
      <c r="H81" s="58">
        <v>379</v>
      </c>
      <c r="I81" s="60">
        <f t="shared" si="14"/>
        <v>41.878453038674039</v>
      </c>
      <c r="J81" s="2">
        <f t="shared" si="11"/>
        <v>465.61878453038673</v>
      </c>
      <c r="K81" s="60">
        <f t="shared" si="15"/>
        <v>51.449589450871457</v>
      </c>
    </row>
    <row r="82" spans="1:11" x14ac:dyDescent="0.25">
      <c r="A82" t="s">
        <v>13</v>
      </c>
      <c r="B82" t="s">
        <v>12</v>
      </c>
      <c r="C82" s="57" t="s">
        <v>279</v>
      </c>
      <c r="D82" t="s">
        <v>145</v>
      </c>
      <c r="E82" s="58">
        <v>1146</v>
      </c>
      <c r="F82" s="58">
        <v>70</v>
      </c>
      <c r="G82" s="59">
        <f t="shared" si="13"/>
        <v>6.1082024432809776</v>
      </c>
      <c r="H82" s="58">
        <v>438</v>
      </c>
      <c r="I82" s="60">
        <f t="shared" si="14"/>
        <v>38.219895287958117</v>
      </c>
      <c r="J82" s="2">
        <f t="shared" si="11"/>
        <v>514.10820244328102</v>
      </c>
      <c r="K82" s="60">
        <f t="shared" si="15"/>
        <v>44.861099689640575</v>
      </c>
    </row>
    <row r="83" spans="1:11" x14ac:dyDescent="0.25">
      <c r="A83" t="s">
        <v>13</v>
      </c>
      <c r="B83" t="s">
        <v>12</v>
      </c>
      <c r="C83" s="57" t="s">
        <v>280</v>
      </c>
      <c r="D83" t="s">
        <v>172</v>
      </c>
      <c r="E83" s="58">
        <v>901</v>
      </c>
      <c r="F83" s="58">
        <v>126</v>
      </c>
      <c r="G83" s="59">
        <f t="shared" si="13"/>
        <v>13.984461709211987</v>
      </c>
      <c r="H83" s="58">
        <v>446</v>
      </c>
      <c r="I83" s="60">
        <f t="shared" si="14"/>
        <v>49.500554938956718</v>
      </c>
      <c r="J83" s="2">
        <f t="shared" si="11"/>
        <v>585.98446170921193</v>
      </c>
      <c r="K83" s="60">
        <f t="shared" si="15"/>
        <v>65.037121166394215</v>
      </c>
    </row>
    <row r="84" spans="1:11" x14ac:dyDescent="0.25">
      <c r="A84" t="s">
        <v>13</v>
      </c>
      <c r="B84" t="s">
        <v>12</v>
      </c>
      <c r="C84" s="57" t="s">
        <v>281</v>
      </c>
      <c r="D84" t="s">
        <v>138</v>
      </c>
      <c r="E84" s="58">
        <v>974</v>
      </c>
      <c r="F84" s="58">
        <v>52</v>
      </c>
      <c r="G84" s="59">
        <f t="shared" si="13"/>
        <v>5.3388090349075972</v>
      </c>
      <c r="H84" s="58">
        <v>374</v>
      </c>
      <c r="I84" s="60">
        <f t="shared" si="14"/>
        <v>38.398357289527716</v>
      </c>
      <c r="J84" s="2">
        <f t="shared" si="11"/>
        <v>431.33880903490763</v>
      </c>
      <c r="K84" s="60">
        <f t="shared" si="15"/>
        <v>44.285298668881687</v>
      </c>
    </row>
    <row r="85" spans="1:11" x14ac:dyDescent="0.25">
      <c r="A85" t="s">
        <v>13</v>
      </c>
      <c r="B85" t="s">
        <v>12</v>
      </c>
      <c r="C85" s="57" t="s">
        <v>282</v>
      </c>
      <c r="D85" t="s">
        <v>179</v>
      </c>
      <c r="E85" s="58">
        <v>856</v>
      </c>
      <c r="F85" s="58">
        <v>54</v>
      </c>
      <c r="G85" s="59">
        <f t="shared" si="13"/>
        <v>6.3084112149532707</v>
      </c>
      <c r="H85" s="58">
        <v>290</v>
      </c>
      <c r="I85" s="60">
        <f t="shared" si="14"/>
        <v>33.878504672897201</v>
      </c>
      <c r="J85" s="2">
        <f t="shared" si="11"/>
        <v>350.30841121495325</v>
      </c>
      <c r="K85" s="60">
        <f t="shared" si="15"/>
        <v>40.92387981483099</v>
      </c>
    </row>
    <row r="86" spans="1:11" x14ac:dyDescent="0.25">
      <c r="A86" t="s">
        <v>13</v>
      </c>
      <c r="B86" t="s">
        <v>12</v>
      </c>
      <c r="C86" s="57" t="s">
        <v>283</v>
      </c>
      <c r="D86" t="s">
        <v>177</v>
      </c>
      <c r="E86" s="58">
        <v>1048</v>
      </c>
      <c r="F86" s="58">
        <v>96</v>
      </c>
      <c r="G86" s="59">
        <f t="shared" si="13"/>
        <v>9.1603053435114496</v>
      </c>
      <c r="H86" s="58">
        <v>382</v>
      </c>
      <c r="I86" s="60">
        <f t="shared" si="14"/>
        <v>36.450381679389317</v>
      </c>
      <c r="J86" s="2">
        <f t="shared" si="11"/>
        <v>487.16030534351148</v>
      </c>
      <c r="K86" s="60">
        <f t="shared" si="15"/>
        <v>46.48476196025873</v>
      </c>
    </row>
    <row r="87" spans="1:11" x14ac:dyDescent="0.25">
      <c r="A87" t="s">
        <v>13</v>
      </c>
      <c r="B87" t="s">
        <v>12</v>
      </c>
      <c r="C87" s="57" t="s">
        <v>284</v>
      </c>
      <c r="D87" t="s">
        <v>149</v>
      </c>
      <c r="E87" s="58">
        <v>753</v>
      </c>
      <c r="F87" s="58">
        <v>59</v>
      </c>
      <c r="G87" s="59">
        <f t="shared" si="13"/>
        <v>7.8353253652058434</v>
      </c>
      <c r="H87" s="58">
        <v>297</v>
      </c>
      <c r="I87" s="60">
        <f t="shared" si="14"/>
        <v>39.442231075697208</v>
      </c>
      <c r="J87" s="2">
        <f t="shared" si="11"/>
        <v>363.83532536520585</v>
      </c>
      <c r="K87" s="60">
        <f t="shared" si="15"/>
        <v>48.318104298168109</v>
      </c>
    </row>
    <row r="88" spans="1:11" x14ac:dyDescent="0.25">
      <c r="A88" t="s">
        <v>13</v>
      </c>
      <c r="B88" t="s">
        <v>12</v>
      </c>
      <c r="C88" s="57" t="s">
        <v>285</v>
      </c>
      <c r="D88" t="s">
        <v>212</v>
      </c>
      <c r="E88" s="58">
        <v>933</v>
      </c>
      <c r="F88" s="58">
        <v>134</v>
      </c>
      <c r="G88" s="59">
        <f t="shared" si="13"/>
        <v>14.362272240085744</v>
      </c>
      <c r="H88" s="58">
        <v>469</v>
      </c>
      <c r="I88" s="60">
        <f t="shared" si="14"/>
        <v>50.267952840300111</v>
      </c>
      <c r="J88" s="2">
        <f t="shared" si="11"/>
        <v>617.36227224008576</v>
      </c>
      <c r="K88" s="60">
        <f t="shared" si="15"/>
        <v>66.169589736343596</v>
      </c>
    </row>
    <row r="89" spans="1:11" x14ac:dyDescent="0.25">
      <c r="A89" t="s">
        <v>13</v>
      </c>
      <c r="B89" t="s">
        <v>12</v>
      </c>
      <c r="C89" s="57" t="s">
        <v>286</v>
      </c>
      <c r="D89" t="s">
        <v>151</v>
      </c>
      <c r="E89" s="58">
        <v>912</v>
      </c>
      <c r="F89" s="58">
        <v>97</v>
      </c>
      <c r="G89" s="59">
        <f t="shared" si="13"/>
        <v>10.635964912280702</v>
      </c>
      <c r="H89" s="58">
        <v>382</v>
      </c>
      <c r="I89" s="60">
        <f t="shared" si="14"/>
        <v>41.885964912280706</v>
      </c>
      <c r="J89" s="2">
        <f t="shared" si="11"/>
        <v>489.63596491228071</v>
      </c>
      <c r="K89" s="60">
        <f t="shared" si="15"/>
        <v>53.688154047399209</v>
      </c>
    </row>
    <row r="90" spans="1:11" x14ac:dyDescent="0.25">
      <c r="A90" t="s">
        <v>13</v>
      </c>
      <c r="B90" t="s">
        <v>12</v>
      </c>
      <c r="C90" s="57" t="s">
        <v>287</v>
      </c>
      <c r="D90" t="s">
        <v>171</v>
      </c>
      <c r="E90" s="58">
        <v>811</v>
      </c>
      <c r="F90" s="58">
        <v>72</v>
      </c>
      <c r="G90" s="59">
        <f t="shared" si="13"/>
        <v>8.8779284833538838</v>
      </c>
      <c r="H90" s="58">
        <v>372</v>
      </c>
      <c r="I90" s="60">
        <f t="shared" si="14"/>
        <v>45.869297163995064</v>
      </c>
      <c r="J90" s="2">
        <f t="shared" si="11"/>
        <v>452.87792848335391</v>
      </c>
      <c r="K90" s="60">
        <f t="shared" si="15"/>
        <v>55.841914732842653</v>
      </c>
    </row>
    <row r="91" spans="1:11" x14ac:dyDescent="0.25">
      <c r="A91" t="s">
        <v>13</v>
      </c>
      <c r="B91" t="s">
        <v>12</v>
      </c>
      <c r="C91" s="57" t="s">
        <v>288</v>
      </c>
      <c r="D91" t="s">
        <v>148</v>
      </c>
      <c r="E91" s="58">
        <v>762</v>
      </c>
      <c r="F91" s="58">
        <v>61</v>
      </c>
      <c r="G91" s="59">
        <f t="shared" si="13"/>
        <v>8.0052493438320216</v>
      </c>
      <c r="H91" s="58">
        <v>315</v>
      </c>
      <c r="I91" s="60">
        <f t="shared" si="14"/>
        <v>41.338582677165356</v>
      </c>
      <c r="J91" s="2">
        <f t="shared" si="11"/>
        <v>384.00524934383202</v>
      </c>
      <c r="K91" s="60">
        <f t="shared" si="15"/>
        <v>50.394389677668237</v>
      </c>
    </row>
    <row r="92" spans="1:11" x14ac:dyDescent="0.25">
      <c r="A92" t="s">
        <v>13</v>
      </c>
      <c r="B92" t="s">
        <v>12</v>
      </c>
      <c r="C92" s="57" t="s">
        <v>289</v>
      </c>
      <c r="D92" t="s">
        <v>152</v>
      </c>
      <c r="E92" s="58">
        <v>881</v>
      </c>
      <c r="F92" s="58">
        <v>81</v>
      </c>
      <c r="G92" s="59">
        <f t="shared" si="13"/>
        <v>9.1940976163450614</v>
      </c>
      <c r="H92" s="58">
        <v>362</v>
      </c>
      <c r="I92" s="60">
        <f t="shared" si="14"/>
        <v>41.089670828603857</v>
      </c>
      <c r="J92" s="2">
        <f t="shared" si="11"/>
        <v>452.19409761634506</v>
      </c>
      <c r="K92" s="60">
        <f t="shared" si="15"/>
        <v>51.327366358268456</v>
      </c>
    </row>
    <row r="93" spans="1:11" x14ac:dyDescent="0.25">
      <c r="A93" t="s">
        <v>13</v>
      </c>
      <c r="B93" t="s">
        <v>12</v>
      </c>
      <c r="C93" s="57" t="s">
        <v>290</v>
      </c>
      <c r="D93" t="s">
        <v>183</v>
      </c>
      <c r="E93" s="58">
        <v>1092</v>
      </c>
      <c r="F93" s="58">
        <v>132</v>
      </c>
      <c r="G93" s="59">
        <f t="shared" si="13"/>
        <v>12.087912087912088</v>
      </c>
      <c r="H93" s="58">
        <v>575</v>
      </c>
      <c r="I93" s="60">
        <f t="shared" si="14"/>
        <v>52.655677655677657</v>
      </c>
      <c r="J93" s="2">
        <f t="shared" si="11"/>
        <v>719.08791208791206</v>
      </c>
      <c r="K93" s="60">
        <f t="shared" si="15"/>
        <v>65.85054139999194</v>
      </c>
    </row>
    <row r="94" spans="1:11" x14ac:dyDescent="0.25">
      <c r="A94" t="s">
        <v>13</v>
      </c>
      <c r="B94" t="s">
        <v>12</v>
      </c>
      <c r="C94" s="57" t="s">
        <v>291</v>
      </c>
      <c r="D94" t="s">
        <v>202</v>
      </c>
      <c r="E94" s="58">
        <v>657</v>
      </c>
      <c r="F94" s="58">
        <v>118</v>
      </c>
      <c r="G94" s="59">
        <f t="shared" si="13"/>
        <v>17.960426179604262</v>
      </c>
      <c r="H94" s="58">
        <v>311</v>
      </c>
      <c r="I94" s="60">
        <f t="shared" si="14"/>
        <v>47.336377473363775</v>
      </c>
      <c r="J94" s="2">
        <f t="shared" si="11"/>
        <v>446.96042617960427</v>
      </c>
      <c r="K94" s="60">
        <f t="shared" si="15"/>
        <v>68.03050626782408</v>
      </c>
    </row>
    <row r="95" spans="1:11" x14ac:dyDescent="0.25">
      <c r="A95" t="s">
        <v>13</v>
      </c>
      <c r="B95" t="s">
        <v>12</v>
      </c>
      <c r="C95" s="91" t="s">
        <v>404</v>
      </c>
      <c r="D95" t="s">
        <v>394</v>
      </c>
      <c r="E95" s="92">
        <v>807</v>
      </c>
      <c r="F95" s="92">
        <v>51</v>
      </c>
      <c r="G95" s="59">
        <f t="shared" si="13"/>
        <v>6.3197026022304827</v>
      </c>
      <c r="H95" s="92">
        <v>311</v>
      </c>
      <c r="I95" s="60">
        <f t="shared" si="14"/>
        <v>38.537794299876083</v>
      </c>
      <c r="J95" s="2">
        <f t="shared" ref="J95" si="17">SUM(F95:H95)</f>
        <v>368.31970260223051</v>
      </c>
      <c r="K95" s="60">
        <f t="shared" si="15"/>
        <v>45.640607509570074</v>
      </c>
    </row>
    <row r="96" spans="1:11" x14ac:dyDescent="0.25">
      <c r="A96" t="s">
        <v>13</v>
      </c>
      <c r="B96" t="s">
        <v>12</v>
      </c>
      <c r="C96" s="57" t="s">
        <v>292</v>
      </c>
      <c r="D96" t="s">
        <v>153</v>
      </c>
      <c r="E96" s="58">
        <v>807</v>
      </c>
      <c r="F96" s="58">
        <v>56</v>
      </c>
      <c r="G96" s="59">
        <f t="shared" si="13"/>
        <v>6.9392812887236683</v>
      </c>
      <c r="H96" s="58">
        <v>307</v>
      </c>
      <c r="I96" s="60">
        <f t="shared" si="14"/>
        <v>38.042131350681537</v>
      </c>
      <c r="J96" s="2">
        <f t="shared" si="11"/>
        <v>369.93928128872369</v>
      </c>
      <c r="K96" s="60">
        <f t="shared" si="15"/>
        <v>45.84129879662003</v>
      </c>
    </row>
    <row r="97" spans="1:14" x14ac:dyDescent="0.25">
      <c r="A97" t="s">
        <v>13</v>
      </c>
      <c r="B97" t="s">
        <v>12</v>
      </c>
      <c r="C97" s="57" t="s">
        <v>293</v>
      </c>
      <c r="D97" t="s">
        <v>167</v>
      </c>
      <c r="E97" s="58">
        <v>896</v>
      </c>
      <c r="F97" s="58">
        <v>93</v>
      </c>
      <c r="G97" s="59">
        <f t="shared" si="13"/>
        <v>10.379464285714286</v>
      </c>
      <c r="H97" s="58">
        <v>389</v>
      </c>
      <c r="I97" s="60">
        <f t="shared" si="14"/>
        <v>43.415178571428569</v>
      </c>
      <c r="J97" s="2">
        <f t="shared" si="11"/>
        <v>492.37946428571428</v>
      </c>
      <c r="K97" s="60">
        <f t="shared" si="15"/>
        <v>54.953065210459187</v>
      </c>
    </row>
    <row r="98" spans="1:14" x14ac:dyDescent="0.25">
      <c r="A98" t="s">
        <v>13</v>
      </c>
      <c r="B98" t="s">
        <v>12</v>
      </c>
      <c r="C98" s="57" t="s">
        <v>294</v>
      </c>
      <c r="D98" t="s">
        <v>141</v>
      </c>
      <c r="E98" s="58">
        <v>938</v>
      </c>
      <c r="F98" s="58">
        <v>74</v>
      </c>
      <c r="G98" s="59">
        <f t="shared" si="13"/>
        <v>7.8891257995735611</v>
      </c>
      <c r="H98" s="58">
        <v>384</v>
      </c>
      <c r="I98" s="60">
        <f t="shared" si="14"/>
        <v>40.938166311300641</v>
      </c>
      <c r="J98" s="2">
        <f t="shared" si="11"/>
        <v>465.88912579957355</v>
      </c>
      <c r="K98" s="60">
        <f t="shared" si="15"/>
        <v>49.668350298462002</v>
      </c>
    </row>
    <row r="99" spans="1:14" x14ac:dyDescent="0.25">
      <c r="A99" t="s">
        <v>15</v>
      </c>
      <c r="B99" t="s">
        <v>14</v>
      </c>
      <c r="C99" s="57" t="s">
        <v>295</v>
      </c>
      <c r="D99" t="s">
        <v>181</v>
      </c>
      <c r="E99" s="58">
        <v>705</v>
      </c>
      <c r="F99" s="58">
        <v>79</v>
      </c>
      <c r="G99" s="59">
        <f t="shared" si="13"/>
        <v>11.205673758865247</v>
      </c>
      <c r="H99" s="58">
        <v>324</v>
      </c>
      <c r="I99" s="60">
        <f t="shared" si="14"/>
        <v>45.957446808510639</v>
      </c>
      <c r="J99" s="2">
        <f t="shared" si="11"/>
        <v>414.20567375886526</v>
      </c>
      <c r="K99" s="60">
        <f t="shared" si="15"/>
        <v>58.752577838136922</v>
      </c>
    </row>
    <row r="100" spans="1:14" x14ac:dyDescent="0.25">
      <c r="A100" t="s">
        <v>15</v>
      </c>
      <c r="B100" t="s">
        <v>14</v>
      </c>
      <c r="C100" s="57" t="s">
        <v>296</v>
      </c>
      <c r="D100" t="s">
        <v>191</v>
      </c>
      <c r="E100" s="58">
        <v>896</v>
      </c>
      <c r="F100" s="58">
        <v>195</v>
      </c>
      <c r="G100" s="59">
        <f t="shared" si="13"/>
        <v>21.763392857142858</v>
      </c>
      <c r="H100" s="58">
        <v>416</v>
      </c>
      <c r="I100" s="60">
        <f t="shared" si="14"/>
        <v>46.428571428571431</v>
      </c>
      <c r="J100" s="2">
        <f t="shared" si="11"/>
        <v>632.76339285714289</v>
      </c>
      <c r="K100" s="60">
        <f t="shared" si="15"/>
        <v>70.62091438137756</v>
      </c>
    </row>
    <row r="101" spans="1:14" x14ac:dyDescent="0.25">
      <c r="A101" t="s">
        <v>15</v>
      </c>
      <c r="B101" t="s">
        <v>14</v>
      </c>
      <c r="C101" s="57" t="s">
        <v>297</v>
      </c>
      <c r="D101" t="s">
        <v>215</v>
      </c>
      <c r="E101" s="58">
        <v>754</v>
      </c>
      <c r="F101" s="58">
        <v>100</v>
      </c>
      <c r="G101" s="59">
        <f t="shared" si="13"/>
        <v>13.262599469496022</v>
      </c>
      <c r="H101" s="58">
        <v>380</v>
      </c>
      <c r="I101" s="60">
        <f t="shared" si="14"/>
        <v>50.397877984084886</v>
      </c>
      <c r="J101" s="2">
        <f t="shared" si="11"/>
        <v>493.26259946949602</v>
      </c>
      <c r="K101" s="60">
        <f t="shared" si="15"/>
        <v>65.419442900463665</v>
      </c>
    </row>
    <row r="102" spans="1:14" x14ac:dyDescent="0.25">
      <c r="A102" t="s">
        <v>15</v>
      </c>
      <c r="B102" t="s">
        <v>14</v>
      </c>
      <c r="C102" s="57" t="s">
        <v>298</v>
      </c>
      <c r="D102" t="s">
        <v>214</v>
      </c>
      <c r="E102" s="58">
        <v>829</v>
      </c>
      <c r="F102" s="58">
        <v>103</v>
      </c>
      <c r="G102" s="59">
        <f t="shared" si="13"/>
        <v>12.424607961399277</v>
      </c>
      <c r="H102" s="58">
        <v>367</v>
      </c>
      <c r="I102" s="60">
        <f t="shared" si="14"/>
        <v>44.270205066344992</v>
      </c>
      <c r="J102" s="2">
        <f>SUM(F102:H102)</f>
        <v>482.42460796139926</v>
      </c>
      <c r="K102" s="60">
        <f t="shared" si="15"/>
        <v>58.193559464583743</v>
      </c>
    </row>
    <row r="103" spans="1:14" x14ac:dyDescent="0.25">
      <c r="A103" t="s">
        <v>15</v>
      </c>
      <c r="B103" t="s">
        <v>14</v>
      </c>
      <c r="C103" s="91" t="s">
        <v>405</v>
      </c>
      <c r="D103" t="s">
        <v>395</v>
      </c>
      <c r="E103" s="92">
        <v>992</v>
      </c>
      <c r="F103" s="92">
        <v>260</v>
      </c>
      <c r="G103" s="59">
        <f t="shared" si="13"/>
        <v>26.209677419354836</v>
      </c>
      <c r="H103" s="92">
        <v>487</v>
      </c>
      <c r="I103" s="60">
        <f t="shared" si="14"/>
        <v>49.092741935483872</v>
      </c>
      <c r="J103" s="2">
        <f>SUM(F103:H103)</f>
        <v>773.20967741935488</v>
      </c>
      <c r="K103" s="60">
        <f t="shared" si="15"/>
        <v>77.944523933402706</v>
      </c>
    </row>
    <row r="104" spans="1:14" x14ac:dyDescent="0.25">
      <c r="A104" t="s">
        <v>15</v>
      </c>
      <c r="B104" t="s">
        <v>14</v>
      </c>
      <c r="C104" s="57" t="s">
        <v>299</v>
      </c>
      <c r="D104" t="s">
        <v>210</v>
      </c>
      <c r="E104" s="58">
        <v>516</v>
      </c>
      <c r="F104" s="58">
        <v>110</v>
      </c>
      <c r="G104" s="59">
        <f t="shared" si="13"/>
        <v>21.31782945736434</v>
      </c>
      <c r="H104" s="58">
        <v>231</v>
      </c>
      <c r="I104" s="60">
        <f t="shared" si="14"/>
        <v>44.767441860465119</v>
      </c>
      <c r="J104" s="2">
        <f>SUM(F104:H104)</f>
        <v>362.31782945736433</v>
      </c>
      <c r="K104" s="60">
        <f t="shared" si="15"/>
        <v>70.216633615768274</v>
      </c>
    </row>
    <row r="105" spans="1:14" x14ac:dyDescent="0.25">
      <c r="A105" t="s">
        <v>15</v>
      </c>
      <c r="B105" t="s">
        <v>14</v>
      </c>
      <c r="C105" s="57" t="s">
        <v>300</v>
      </c>
      <c r="D105" t="s">
        <v>162</v>
      </c>
      <c r="E105" s="58">
        <v>938</v>
      </c>
      <c r="F105" s="58">
        <v>259</v>
      </c>
      <c r="G105" s="59">
        <f t="shared" si="13"/>
        <v>27.611940298507463</v>
      </c>
      <c r="H105" s="58">
        <v>460</v>
      </c>
      <c r="I105" s="60">
        <f t="shared" si="14"/>
        <v>49.040511727078886</v>
      </c>
      <c r="J105" s="2">
        <f>SUM(F105:H105)</f>
        <v>746.61194029850753</v>
      </c>
      <c r="K105" s="60">
        <f t="shared" si="15"/>
        <v>79.59615568214366</v>
      </c>
    </row>
    <row r="106" spans="1:14" x14ac:dyDescent="0.25">
      <c r="A106" t="s">
        <v>15</v>
      </c>
      <c r="B106" t="s">
        <v>14</v>
      </c>
      <c r="C106" s="57" t="s">
        <v>301</v>
      </c>
      <c r="D106" t="s">
        <v>185</v>
      </c>
      <c r="E106" s="58">
        <v>900</v>
      </c>
      <c r="F106" s="58">
        <v>110</v>
      </c>
      <c r="G106" s="59">
        <f t="shared" si="13"/>
        <v>12.222222222222221</v>
      </c>
      <c r="H106" s="58">
        <v>449</v>
      </c>
      <c r="I106" s="60">
        <f t="shared" si="14"/>
        <v>49.888888888888886</v>
      </c>
      <c r="J106" s="2">
        <f>SUM(F106:H106)</f>
        <v>571.22222222222217</v>
      </c>
      <c r="K106" s="60">
        <f t="shared" si="15"/>
        <v>63.469135802469133</v>
      </c>
    </row>
    <row r="107" spans="1:14" x14ac:dyDescent="0.25">
      <c r="C107" s="55"/>
      <c r="D107" s="55"/>
      <c r="E107" s="55"/>
    </row>
    <row r="108" spans="1:14" ht="16.5" thickBot="1" x14ac:dyDescent="0.3">
      <c r="A108" s="77" t="s">
        <v>406</v>
      </c>
      <c r="N108" s="54"/>
    </row>
    <row r="109" spans="1:14" ht="15.75" x14ac:dyDescent="0.25">
      <c r="D109" s="54"/>
      <c r="E109" s="54"/>
    </row>
    <row r="110" spans="1:14" x14ac:dyDescent="0.25">
      <c r="C110" s="55"/>
      <c r="D110" s="55"/>
      <c r="E110" s="55"/>
    </row>
    <row r="112" spans="1:14" x14ac:dyDescent="0.25">
      <c r="C112" s="56"/>
      <c r="D112" s="56"/>
      <c r="E112" s="56"/>
      <c r="F112" s="56"/>
    </row>
    <row r="113" spans="3:6" x14ac:dyDescent="0.25">
      <c r="C113" s="56"/>
      <c r="D113" s="56"/>
      <c r="E113" s="56"/>
      <c r="F113" s="56"/>
    </row>
    <row r="114" spans="3:6" x14ac:dyDescent="0.25">
      <c r="C114" s="56"/>
      <c r="D114" s="56"/>
      <c r="E114" s="56"/>
      <c r="F114" s="56"/>
    </row>
    <row r="115" spans="3:6" x14ac:dyDescent="0.25">
      <c r="C115" s="56"/>
      <c r="D115" s="56"/>
      <c r="E115" s="56"/>
      <c r="F115" s="56"/>
    </row>
  </sheetData>
  <sortState xmlns:xlrd2="http://schemas.microsoft.com/office/spreadsheetml/2017/richdata2" ref="A12:B134">
    <sortCondition ref="B12:B134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6"/>
  <sheetViews>
    <sheetView workbookViewId="0">
      <selection activeCell="B17" sqref="B17"/>
    </sheetView>
  </sheetViews>
  <sheetFormatPr defaultColWidth="9.140625" defaultRowHeight="12.75" x14ac:dyDescent="0.2"/>
  <cols>
    <col min="1" max="1" width="13.28515625" style="11" customWidth="1"/>
    <col min="2" max="2" width="41.28515625" style="11" customWidth="1"/>
    <col min="3" max="3" width="16" style="11" customWidth="1"/>
    <col min="4" max="4" width="17.140625" style="11" customWidth="1"/>
    <col min="5" max="5" width="15" style="11" customWidth="1"/>
    <col min="6" max="6" width="14.140625" style="11" customWidth="1"/>
    <col min="7" max="7" width="13.5703125" style="11" customWidth="1"/>
    <col min="8" max="8" width="14.42578125" style="11" customWidth="1"/>
    <col min="9" max="9" width="13.42578125" style="11" customWidth="1"/>
    <col min="10" max="10" width="13" style="11" customWidth="1"/>
    <col min="11" max="11" width="12.85546875" style="11" customWidth="1"/>
    <col min="12" max="16384" width="9.140625" style="11"/>
  </cols>
  <sheetData>
    <row r="1" spans="1:11" ht="89.25" x14ac:dyDescent="0.2">
      <c r="A1" s="34" t="s">
        <v>16</v>
      </c>
      <c r="B1" s="34" t="s">
        <v>17</v>
      </c>
      <c r="C1" s="8" t="s">
        <v>83</v>
      </c>
      <c r="D1" s="8" t="s">
        <v>84</v>
      </c>
      <c r="E1" s="8" t="s">
        <v>85</v>
      </c>
      <c r="F1" s="8" t="s">
        <v>86</v>
      </c>
      <c r="G1" s="8" t="s">
        <v>87</v>
      </c>
      <c r="H1" s="8" t="s">
        <v>88</v>
      </c>
      <c r="I1" s="8" t="s">
        <v>89</v>
      </c>
      <c r="J1" s="8" t="s">
        <v>90</v>
      </c>
      <c r="K1" s="8" t="s">
        <v>91</v>
      </c>
    </row>
    <row r="2" spans="1:11" x14ac:dyDescent="0.2">
      <c r="A2" s="12" t="s">
        <v>5</v>
      </c>
      <c r="B2" s="13" t="s">
        <v>4</v>
      </c>
      <c r="C2" s="14">
        <v>86.6</v>
      </c>
      <c r="D2" s="14">
        <v>80</v>
      </c>
      <c r="E2" s="14">
        <v>0.4</v>
      </c>
      <c r="F2" s="14">
        <v>1.3</v>
      </c>
      <c r="G2" s="14">
        <v>4.9000000000000004</v>
      </c>
      <c r="H2" s="14">
        <v>0.7</v>
      </c>
      <c r="I2" s="14">
        <v>1.6</v>
      </c>
      <c r="J2" s="14">
        <v>2</v>
      </c>
      <c r="K2" s="14">
        <v>9</v>
      </c>
    </row>
    <row r="3" spans="1:11" x14ac:dyDescent="0.2">
      <c r="A3" s="86" t="s">
        <v>385</v>
      </c>
      <c r="B3" s="28" t="s">
        <v>93</v>
      </c>
      <c r="C3" s="14">
        <v>91.6</v>
      </c>
      <c r="D3" s="14">
        <v>88.2</v>
      </c>
      <c r="E3" s="14">
        <v>0.4</v>
      </c>
      <c r="F3" s="14">
        <v>1.5</v>
      </c>
      <c r="G3" s="14">
        <v>1.5</v>
      </c>
      <c r="H3" s="14">
        <v>0.5</v>
      </c>
      <c r="I3" s="14">
        <v>1.7</v>
      </c>
      <c r="J3" s="14">
        <v>1.6</v>
      </c>
      <c r="K3" s="14">
        <v>4.7</v>
      </c>
    </row>
    <row r="4" spans="1:11" s="9" customFormat="1" ht="15" x14ac:dyDescent="0.25">
      <c r="A4" t="s">
        <v>383</v>
      </c>
      <c r="B4" s="29" t="s">
        <v>67</v>
      </c>
      <c r="C4" s="49">
        <v>94.4</v>
      </c>
      <c r="D4" s="49">
        <v>91</v>
      </c>
      <c r="E4" s="49">
        <v>0.4</v>
      </c>
      <c r="F4" s="49">
        <v>1.5</v>
      </c>
      <c r="G4" s="49">
        <v>1.5</v>
      </c>
      <c r="H4" s="49">
        <v>0.4</v>
      </c>
      <c r="I4" s="49">
        <v>1.3</v>
      </c>
      <c r="J4" s="49">
        <v>0.7</v>
      </c>
      <c r="K4" s="49">
        <v>3.1</v>
      </c>
    </row>
    <row r="5" spans="1:11" ht="15" x14ac:dyDescent="0.25">
      <c r="A5" t="s">
        <v>384</v>
      </c>
      <c r="B5" s="26" t="s">
        <v>66</v>
      </c>
      <c r="C5" s="14">
        <v>88.9</v>
      </c>
      <c r="D5" s="14">
        <v>85.5</v>
      </c>
      <c r="E5" s="14">
        <v>0.4</v>
      </c>
      <c r="F5" s="14">
        <v>1.5</v>
      </c>
      <c r="G5" s="14">
        <v>1.5</v>
      </c>
      <c r="H5" s="14">
        <v>0.6</v>
      </c>
      <c r="I5" s="14">
        <v>2</v>
      </c>
      <c r="J5" s="14">
        <v>2.4</v>
      </c>
      <c r="K5" s="14">
        <v>6.2</v>
      </c>
    </row>
    <row r="6" spans="1:11" x14ac:dyDescent="0.2">
      <c r="A6" s="22" t="s">
        <v>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:N57"/>
  <sheetViews>
    <sheetView workbookViewId="0">
      <selection activeCell="B26" sqref="B26"/>
    </sheetView>
  </sheetViews>
  <sheetFormatPr defaultColWidth="9.140625" defaultRowHeight="12.75" x14ac:dyDescent="0.2"/>
  <cols>
    <col min="1" max="2" width="9.140625" style="19"/>
    <col min="3" max="3" width="26.85546875" style="19" customWidth="1"/>
    <col min="4" max="4" width="18.28515625" style="19" customWidth="1"/>
    <col min="5" max="5" width="23.5703125" style="19" customWidth="1"/>
    <col min="6" max="6" width="21.42578125" style="19" customWidth="1"/>
    <col min="7" max="7" width="15.85546875" style="19" customWidth="1"/>
    <col min="8" max="8" width="14.5703125" style="19" customWidth="1"/>
    <col min="9" max="9" width="18.140625" style="19" customWidth="1"/>
    <col min="10" max="10" width="16.140625" style="19" customWidth="1"/>
    <col min="11" max="11" width="15" style="19" customWidth="1"/>
    <col min="12" max="12" width="14.140625" style="19" customWidth="1"/>
    <col min="13" max="13" width="15.140625" style="19" customWidth="1"/>
    <col min="14" max="16384" width="9.140625" style="19"/>
  </cols>
  <sheetData>
    <row r="1" spans="3:14" x14ac:dyDescent="0.2">
      <c r="C1" s="98" t="s">
        <v>67</v>
      </c>
    </row>
    <row r="2" spans="3:14" ht="13.5" thickBot="1" x14ac:dyDescent="0.25"/>
    <row r="3" spans="3:14" ht="25.5" x14ac:dyDescent="0.2">
      <c r="C3" s="99" t="s">
        <v>321</v>
      </c>
      <c r="D3" s="100" t="s">
        <v>1</v>
      </c>
      <c r="E3" s="100" t="s">
        <v>40</v>
      </c>
      <c r="F3" s="100" t="s">
        <v>39</v>
      </c>
      <c r="G3" s="101" t="s">
        <v>38</v>
      </c>
    </row>
    <row r="4" spans="3:14" ht="15" x14ac:dyDescent="0.25">
      <c r="C4" s="102"/>
      <c r="D4" s="103">
        <v>378508</v>
      </c>
      <c r="E4" s="104">
        <v>15.8</v>
      </c>
      <c r="F4" s="104">
        <v>55.1</v>
      </c>
      <c r="G4" s="119">
        <v>29.1</v>
      </c>
      <c r="I4" s="160"/>
      <c r="J4" s="160"/>
      <c r="K4" s="160"/>
      <c r="L4" s="160"/>
      <c r="M4" s="160"/>
      <c r="N4" s="160"/>
    </row>
    <row r="5" spans="3:14" ht="13.5" thickBot="1" x14ac:dyDescent="0.25">
      <c r="C5" s="77" t="s">
        <v>419</v>
      </c>
      <c r="D5" s="78"/>
      <c r="E5" s="79"/>
      <c r="F5" s="79"/>
      <c r="G5" s="80"/>
    </row>
    <row r="6" spans="3:14" ht="13.5" thickBot="1" x14ac:dyDescent="0.25">
      <c r="D6" s="74"/>
      <c r="E6" s="75"/>
      <c r="F6" s="75"/>
      <c r="G6" s="75"/>
    </row>
    <row r="7" spans="3:14" ht="38.25" x14ac:dyDescent="0.2">
      <c r="C7" s="99" t="s">
        <v>322</v>
      </c>
      <c r="D7" s="100" t="s">
        <v>95</v>
      </c>
      <c r="E7" s="100" t="s">
        <v>97</v>
      </c>
      <c r="F7" s="101" t="s">
        <v>99</v>
      </c>
      <c r="G7" s="105"/>
    </row>
    <row r="8" spans="3:14" x14ac:dyDescent="0.2">
      <c r="C8" s="106"/>
      <c r="D8" s="107">
        <v>365153</v>
      </c>
      <c r="E8" s="108">
        <v>8.4101732698348357</v>
      </c>
      <c r="F8" s="109">
        <v>11.353323127565705</v>
      </c>
      <c r="G8" s="105"/>
    </row>
    <row r="9" spans="3:14" ht="13.5" thickBot="1" x14ac:dyDescent="0.25">
      <c r="C9" s="77" t="s">
        <v>359</v>
      </c>
      <c r="D9" s="110"/>
      <c r="E9" s="110"/>
      <c r="F9" s="111"/>
    </row>
    <row r="10" spans="3:14" x14ac:dyDescent="0.2">
      <c r="D10" s="74"/>
      <c r="E10" s="75"/>
      <c r="F10" s="75"/>
    </row>
    <row r="11" spans="3:14" x14ac:dyDescent="0.2">
      <c r="C11" s="19" t="s">
        <v>323</v>
      </c>
      <c r="D11" s="19" t="s">
        <v>324</v>
      </c>
    </row>
    <row r="12" spans="3:14" ht="13.5" thickBot="1" x14ac:dyDescent="0.25"/>
    <row r="13" spans="3:14" x14ac:dyDescent="0.2">
      <c r="C13" s="161" t="s">
        <v>325</v>
      </c>
      <c r="D13" s="112"/>
      <c r="E13" s="112"/>
      <c r="F13" s="112"/>
      <c r="G13" s="113"/>
    </row>
    <row r="14" spans="3:14" x14ac:dyDescent="0.2">
      <c r="C14" s="114"/>
      <c r="D14" s="19" t="s">
        <v>407</v>
      </c>
      <c r="G14" s="115"/>
    </row>
    <row r="15" spans="3:14" ht="13.5" thickBot="1" x14ac:dyDescent="0.25">
      <c r="C15" s="77" t="s">
        <v>421</v>
      </c>
      <c r="D15" s="110"/>
      <c r="E15" s="110"/>
      <c r="F15" s="110"/>
      <c r="G15" s="111"/>
    </row>
    <row r="17" spans="3:13" ht="13.5" thickBot="1" x14ac:dyDescent="0.25"/>
    <row r="18" spans="3:13" ht="51" x14ac:dyDescent="0.2">
      <c r="C18" s="116" t="s">
        <v>326</v>
      </c>
      <c r="D18" s="117" t="s">
        <v>327</v>
      </c>
      <c r="E18" s="117" t="s">
        <v>333</v>
      </c>
      <c r="F18" s="117" t="s">
        <v>340</v>
      </c>
      <c r="G18" s="117" t="s">
        <v>334</v>
      </c>
      <c r="H18" s="117" t="s">
        <v>335</v>
      </c>
      <c r="I18" s="117" t="s">
        <v>336</v>
      </c>
      <c r="J18" s="117" t="s">
        <v>337</v>
      </c>
      <c r="K18" s="118" t="s">
        <v>338</v>
      </c>
    </row>
    <row r="19" spans="3:13" x14ac:dyDescent="0.2">
      <c r="C19" s="102"/>
      <c r="D19" s="103">
        <v>365153</v>
      </c>
      <c r="E19" s="104">
        <v>95.558847934975205</v>
      </c>
      <c r="F19" s="104">
        <v>0.13884590842742633</v>
      </c>
      <c r="G19" s="104">
        <v>2.2683642199297283</v>
      </c>
      <c r="H19" s="104">
        <v>0.79281835285483071</v>
      </c>
      <c r="I19" s="104">
        <v>0.91413736159911052</v>
      </c>
      <c r="J19" s="104">
        <v>0.23031441614884718</v>
      </c>
      <c r="K19" s="119">
        <v>9.6671806064855009E-2</v>
      </c>
    </row>
    <row r="20" spans="3:13" ht="13.5" thickBot="1" x14ac:dyDescent="0.25">
      <c r="C20" s="77" t="s">
        <v>359</v>
      </c>
      <c r="D20" s="78"/>
      <c r="E20" s="79"/>
      <c r="F20" s="79"/>
      <c r="G20" s="79"/>
      <c r="H20" s="79"/>
      <c r="I20" s="79"/>
      <c r="J20" s="79"/>
      <c r="K20" s="80"/>
    </row>
    <row r="21" spans="3:13" ht="13.5" thickBot="1" x14ac:dyDescent="0.25">
      <c r="D21" s="74"/>
      <c r="E21" s="75"/>
      <c r="F21" s="75"/>
      <c r="G21" s="75"/>
      <c r="H21" s="75"/>
      <c r="I21" s="75"/>
      <c r="J21" s="75"/>
      <c r="K21" s="75"/>
    </row>
    <row r="22" spans="3:13" ht="25.5" x14ac:dyDescent="0.2">
      <c r="C22" s="116" t="s">
        <v>341</v>
      </c>
      <c r="D22" s="117" t="s">
        <v>327</v>
      </c>
      <c r="E22" s="117" t="s">
        <v>350</v>
      </c>
      <c r="F22" s="117" t="s">
        <v>351</v>
      </c>
      <c r="G22" s="117" t="s">
        <v>352</v>
      </c>
      <c r="H22" s="117" t="s">
        <v>353</v>
      </c>
      <c r="I22" s="117" t="s">
        <v>354</v>
      </c>
      <c r="J22" s="117" t="s">
        <v>355</v>
      </c>
      <c r="K22" s="117" t="s">
        <v>356</v>
      </c>
      <c r="L22" s="117" t="s">
        <v>357</v>
      </c>
      <c r="M22" s="118" t="s">
        <v>358</v>
      </c>
    </row>
    <row r="23" spans="3:13" x14ac:dyDescent="0.2">
      <c r="C23" s="102"/>
      <c r="D23" s="103">
        <v>365153</v>
      </c>
      <c r="E23" s="120">
        <v>65.099999999999994</v>
      </c>
      <c r="F23" s="120">
        <v>0.3</v>
      </c>
      <c r="G23" s="120">
        <v>0.1</v>
      </c>
      <c r="H23" s="120">
        <v>0.1</v>
      </c>
      <c r="I23" s="120">
        <v>0.3</v>
      </c>
      <c r="J23" s="120">
        <v>0</v>
      </c>
      <c r="K23" s="120">
        <v>0.5</v>
      </c>
      <c r="L23" s="120">
        <v>25.4</v>
      </c>
      <c r="M23" s="121">
        <v>8</v>
      </c>
    </row>
    <row r="24" spans="3:13" ht="13.5" thickBot="1" x14ac:dyDescent="0.25">
      <c r="C24" s="77" t="s">
        <v>359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1"/>
    </row>
    <row r="25" spans="3:13" ht="13.5" thickBot="1" x14ac:dyDescent="0.25"/>
    <row r="26" spans="3:13" ht="63.75" x14ac:dyDescent="0.2">
      <c r="C26" s="116" t="s">
        <v>342</v>
      </c>
      <c r="D26" s="117" t="s">
        <v>32</v>
      </c>
      <c r="E26" s="117" t="s">
        <v>33</v>
      </c>
      <c r="F26" s="118" t="s">
        <v>34</v>
      </c>
    </row>
    <row r="27" spans="3:13" x14ac:dyDescent="0.2">
      <c r="C27" s="102"/>
      <c r="D27" s="103">
        <v>297603</v>
      </c>
      <c r="E27" s="103">
        <v>1866</v>
      </c>
      <c r="F27" s="122">
        <v>0.62700980836886722</v>
      </c>
    </row>
    <row r="28" spans="3:13" ht="13.5" thickBot="1" x14ac:dyDescent="0.25">
      <c r="C28" s="77" t="s">
        <v>359</v>
      </c>
      <c r="D28" s="78"/>
      <c r="E28" s="78"/>
      <c r="F28" s="123"/>
    </row>
    <row r="29" spans="3:13" ht="13.5" thickBot="1" x14ac:dyDescent="0.25">
      <c r="D29" s="74"/>
      <c r="E29" s="74"/>
    </row>
    <row r="30" spans="3:13" x14ac:dyDescent="0.2">
      <c r="C30" s="99" t="s">
        <v>343</v>
      </c>
      <c r="D30" s="100" t="s">
        <v>1</v>
      </c>
      <c r="E30" s="100" t="s">
        <v>2</v>
      </c>
      <c r="F30" s="100" t="s">
        <v>41</v>
      </c>
      <c r="G30" s="100" t="s">
        <v>3</v>
      </c>
      <c r="H30" s="101" t="s">
        <v>42</v>
      </c>
    </row>
    <row r="31" spans="3:13" x14ac:dyDescent="0.2">
      <c r="C31" s="102"/>
      <c r="D31" s="103">
        <v>376484</v>
      </c>
      <c r="E31" s="103">
        <v>185388</v>
      </c>
      <c r="F31" s="104">
        <v>49</v>
      </c>
      <c r="G31" s="103">
        <v>193120</v>
      </c>
      <c r="H31" s="119">
        <v>51</v>
      </c>
    </row>
    <row r="32" spans="3:13" ht="13.5" thickBot="1" x14ac:dyDescent="0.25">
      <c r="C32" s="77" t="s">
        <v>420</v>
      </c>
      <c r="D32" s="78"/>
      <c r="E32" s="78"/>
      <c r="F32" s="79"/>
      <c r="G32" s="78"/>
      <c r="H32" s="80"/>
    </row>
    <row r="33" spans="3:9" ht="13.5" thickBot="1" x14ac:dyDescent="0.25">
      <c r="D33" s="74"/>
      <c r="E33" s="74"/>
      <c r="F33" s="75"/>
      <c r="G33" s="74"/>
      <c r="H33" s="75"/>
    </row>
    <row r="34" spans="3:9" ht="38.25" x14ac:dyDescent="0.2">
      <c r="C34" s="124" t="s">
        <v>344</v>
      </c>
      <c r="D34" s="125" t="s">
        <v>370</v>
      </c>
      <c r="E34" s="125" t="s">
        <v>368</v>
      </c>
      <c r="F34" s="126" t="s">
        <v>369</v>
      </c>
    </row>
    <row r="35" spans="3:9" x14ac:dyDescent="0.2">
      <c r="C35" s="114"/>
      <c r="D35" s="127">
        <v>305307</v>
      </c>
      <c r="E35" s="128">
        <v>54.174322894660129</v>
      </c>
      <c r="F35" s="129">
        <v>0.18145669768462563</v>
      </c>
    </row>
    <row r="36" spans="3:9" ht="13.5" thickBot="1" x14ac:dyDescent="0.25">
      <c r="C36" s="77" t="s">
        <v>359</v>
      </c>
      <c r="D36" s="110"/>
      <c r="E36" s="110"/>
      <c r="F36" s="111"/>
    </row>
    <row r="37" spans="3:9" ht="13.5" thickBot="1" x14ac:dyDescent="0.25"/>
    <row r="38" spans="3:9" ht="51" x14ac:dyDescent="0.2">
      <c r="C38" s="116" t="s">
        <v>345</v>
      </c>
      <c r="D38" s="117" t="s">
        <v>109</v>
      </c>
      <c r="E38" s="117" t="s">
        <v>110</v>
      </c>
      <c r="F38" s="117" t="s">
        <v>111</v>
      </c>
      <c r="G38" s="112"/>
      <c r="H38" s="130" t="s">
        <v>360</v>
      </c>
      <c r="I38" s="101" t="s">
        <v>361</v>
      </c>
    </row>
    <row r="39" spans="3:9" x14ac:dyDescent="0.2">
      <c r="C39" s="102"/>
      <c r="D39" s="103">
        <v>365153</v>
      </c>
      <c r="E39" s="103">
        <v>43334</v>
      </c>
      <c r="F39" s="104">
        <v>11.867354232335487</v>
      </c>
      <c r="G39" s="120"/>
      <c r="H39" s="131">
        <v>3840</v>
      </c>
      <c r="I39" s="121">
        <v>1</v>
      </c>
    </row>
    <row r="40" spans="3:9" ht="13.5" thickBot="1" x14ac:dyDescent="0.25">
      <c r="C40" s="77" t="s">
        <v>359</v>
      </c>
      <c r="D40" s="78"/>
      <c r="E40" s="78"/>
      <c r="F40" s="79"/>
      <c r="G40" s="110"/>
      <c r="H40" s="132" t="s">
        <v>363</v>
      </c>
      <c r="I40" s="111"/>
    </row>
    <row r="41" spans="3:9" ht="13.5" thickBot="1" x14ac:dyDescent="0.25">
      <c r="D41" s="74"/>
      <c r="E41" s="74"/>
      <c r="F41" s="75"/>
    </row>
    <row r="42" spans="3:9" ht="153" x14ac:dyDescent="0.2">
      <c r="C42" s="116" t="s">
        <v>346</v>
      </c>
      <c r="D42" s="133" t="s">
        <v>312</v>
      </c>
      <c r="E42" s="125" t="s">
        <v>315</v>
      </c>
      <c r="F42" s="125" t="s">
        <v>316</v>
      </c>
      <c r="G42" s="125" t="s">
        <v>319</v>
      </c>
      <c r="H42" s="126" t="s">
        <v>320</v>
      </c>
    </row>
    <row r="43" spans="3:9" ht="15" x14ac:dyDescent="0.25">
      <c r="C43" s="102"/>
      <c r="D43" s="107">
        <v>158738</v>
      </c>
      <c r="E43" s="134">
        <v>6874</v>
      </c>
      <c r="F43" s="128">
        <v>4.3304060779397497</v>
      </c>
      <c r="G43" s="134">
        <v>36962.427934841704</v>
      </c>
      <c r="H43" s="135">
        <v>23.285179311092303</v>
      </c>
    </row>
    <row r="44" spans="3:9" ht="15.75" thickBot="1" x14ac:dyDescent="0.3">
      <c r="C44" s="77" t="s">
        <v>406</v>
      </c>
      <c r="D44" s="136"/>
      <c r="E44" s="137"/>
      <c r="F44" s="138"/>
      <c r="G44" s="137"/>
      <c r="H44" s="139"/>
    </row>
    <row r="45" spans="3:9" x14ac:dyDescent="0.2">
      <c r="C45" s="76"/>
      <c r="D45" s="107"/>
    </row>
    <row r="46" spans="3:9" ht="15.75" thickBot="1" x14ac:dyDescent="0.3">
      <c r="C46" s="120"/>
      <c r="D46" s="107"/>
      <c r="E46" s="134"/>
      <c r="F46" s="128"/>
      <c r="G46" s="134"/>
      <c r="H46" s="140"/>
    </row>
    <row r="47" spans="3:9" ht="38.25" x14ac:dyDescent="0.2">
      <c r="C47" s="116" t="s">
        <v>347</v>
      </c>
      <c r="D47" s="141" t="s">
        <v>120</v>
      </c>
      <c r="E47" s="141" t="s">
        <v>122</v>
      </c>
      <c r="F47" s="142" t="s">
        <v>121</v>
      </c>
    </row>
    <row r="48" spans="3:9" ht="15" x14ac:dyDescent="0.25">
      <c r="C48" s="114"/>
      <c r="D48" s="143">
        <v>158738</v>
      </c>
      <c r="E48" s="143">
        <v>12110</v>
      </c>
      <c r="F48" s="144">
        <v>7.6289231311973182</v>
      </c>
    </row>
    <row r="49" spans="3:9" ht="15.75" thickBot="1" x14ac:dyDescent="0.3">
      <c r="C49" s="77" t="s">
        <v>359</v>
      </c>
      <c r="D49" s="145"/>
      <c r="E49" s="145"/>
      <c r="F49" s="146"/>
    </row>
    <row r="50" spans="3:9" ht="15.75" thickBot="1" x14ac:dyDescent="0.3">
      <c r="D50" s="147"/>
      <c r="E50" s="147"/>
      <c r="F50" s="148"/>
    </row>
    <row r="51" spans="3:9" ht="51" x14ac:dyDescent="0.2">
      <c r="C51" s="116" t="s">
        <v>348</v>
      </c>
      <c r="D51" s="141" t="s">
        <v>114</v>
      </c>
      <c r="E51" s="149" t="s">
        <v>115</v>
      </c>
      <c r="F51" s="149" t="s">
        <v>116</v>
      </c>
      <c r="G51" s="149" t="s">
        <v>117</v>
      </c>
      <c r="H51" s="149" t="s">
        <v>118</v>
      </c>
      <c r="I51" s="150" t="s">
        <v>119</v>
      </c>
    </row>
    <row r="52" spans="3:9" x14ac:dyDescent="0.2">
      <c r="C52" s="114"/>
      <c r="D52" s="107">
        <v>158738</v>
      </c>
      <c r="E52" s="151">
        <v>45.206566795600295</v>
      </c>
      <c r="F52" s="151">
        <v>34.429059204475301</v>
      </c>
      <c r="G52" s="151">
        <v>16.880646096082856</v>
      </c>
      <c r="H52" s="151">
        <v>3.1989819702906672</v>
      </c>
      <c r="I52" s="152">
        <v>0.28474593355088257</v>
      </c>
    </row>
    <row r="53" spans="3:9" ht="13.5" thickBot="1" x14ac:dyDescent="0.25">
      <c r="C53" s="77" t="s">
        <v>359</v>
      </c>
      <c r="D53" s="153"/>
      <c r="E53" s="154"/>
      <c r="F53" s="154"/>
      <c r="G53" s="154"/>
      <c r="H53" s="154"/>
      <c r="I53" s="155"/>
    </row>
    <row r="54" spans="3:9" ht="13.5" thickBot="1" x14ac:dyDescent="0.25">
      <c r="D54" s="156"/>
      <c r="E54" s="157"/>
      <c r="F54" s="157"/>
      <c r="G54" s="157"/>
      <c r="H54" s="157"/>
      <c r="I54" s="157"/>
    </row>
    <row r="55" spans="3:9" ht="102" x14ac:dyDescent="0.2">
      <c r="C55" s="116" t="s">
        <v>349</v>
      </c>
      <c r="D55" s="118" t="s">
        <v>73</v>
      </c>
    </row>
    <row r="56" spans="3:9" x14ac:dyDescent="0.2">
      <c r="C56" s="114"/>
      <c r="D56" s="158">
        <v>4491</v>
      </c>
    </row>
    <row r="57" spans="3:9" ht="13.5" thickBot="1" x14ac:dyDescent="0.25">
      <c r="C57" s="77" t="s">
        <v>359</v>
      </c>
      <c r="D57" s="111"/>
    </row>
  </sheetData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B13" sqref="B13"/>
    </sheetView>
  </sheetViews>
  <sheetFormatPr defaultColWidth="9.140625" defaultRowHeight="12.75" x14ac:dyDescent="0.2"/>
  <cols>
    <col min="1" max="1" width="12.28515625" style="18" bestFit="1" customWidth="1"/>
    <col min="2" max="2" width="30.140625" style="18" bestFit="1" customWidth="1"/>
    <col min="3" max="3" width="12.7109375" style="18" bestFit="1" customWidth="1"/>
    <col min="4" max="4" width="21.140625" style="18" customWidth="1"/>
    <col min="5" max="5" width="12.7109375" style="18" bestFit="1" customWidth="1"/>
    <col min="6" max="6" width="19.42578125" style="18" bestFit="1" customWidth="1"/>
    <col min="7" max="7" width="13.85546875" style="18" bestFit="1" customWidth="1"/>
    <col min="8" max="8" width="15.85546875" style="18" customWidth="1"/>
    <col min="9" max="9" width="17.85546875" style="18" customWidth="1"/>
    <col min="10" max="16384" width="9.140625" style="18"/>
  </cols>
  <sheetData>
    <row r="1" spans="1:9" s="217" customFormat="1" ht="25.5" x14ac:dyDescent="0.25">
      <c r="A1" s="32" t="s">
        <v>422</v>
      </c>
      <c r="B1" s="37" t="s">
        <v>0</v>
      </c>
      <c r="C1" s="38" t="s">
        <v>1</v>
      </c>
      <c r="D1" s="38" t="s">
        <v>35</v>
      </c>
      <c r="E1" s="38" t="s">
        <v>40</v>
      </c>
      <c r="F1" s="38" t="s">
        <v>36</v>
      </c>
      <c r="G1" s="38" t="s">
        <v>39</v>
      </c>
      <c r="H1" s="38" t="s">
        <v>37</v>
      </c>
      <c r="I1" s="38" t="s">
        <v>38</v>
      </c>
    </row>
    <row r="2" spans="1:9" x14ac:dyDescent="0.2">
      <c r="A2" s="165" t="s">
        <v>5</v>
      </c>
      <c r="B2" s="13" t="s">
        <v>4</v>
      </c>
      <c r="C2" s="166">
        <v>59439840</v>
      </c>
      <c r="D2" s="189">
        <v>11380514</v>
      </c>
      <c r="E2" s="212">
        <v>19.146272937477622</v>
      </c>
      <c r="F2" s="189">
        <v>37043234</v>
      </c>
      <c r="G2" s="212">
        <v>62.320547969173532</v>
      </c>
      <c r="H2" s="189">
        <v>11016092</v>
      </c>
      <c r="I2" s="212">
        <v>18.533179093348839</v>
      </c>
    </row>
    <row r="3" spans="1:9" x14ac:dyDescent="0.2">
      <c r="A3" s="169" t="s">
        <v>385</v>
      </c>
      <c r="B3" s="170" t="s">
        <v>93</v>
      </c>
      <c r="C3" s="166">
        <v>773839</v>
      </c>
      <c r="D3" s="166">
        <v>127854</v>
      </c>
      <c r="E3" s="212">
        <v>16.522041406545807</v>
      </c>
      <c r="F3" s="166">
        <v>449639</v>
      </c>
      <c r="G3" s="212">
        <v>58.10498049335844</v>
      </c>
      <c r="H3" s="166">
        <v>196346</v>
      </c>
      <c r="I3" s="212">
        <v>25.372978100095757</v>
      </c>
    </row>
    <row r="4" spans="1:9" s="162" customFormat="1" x14ac:dyDescent="0.2">
      <c r="A4" s="250" t="s">
        <v>383</v>
      </c>
      <c r="B4" s="171" t="s">
        <v>67</v>
      </c>
      <c r="C4" s="172">
        <v>378508</v>
      </c>
      <c r="D4" s="172">
        <v>59725</v>
      </c>
      <c r="E4" s="215">
        <v>15.77905883098904</v>
      </c>
      <c r="F4" s="172">
        <v>208734</v>
      </c>
      <c r="G4" s="215">
        <v>55.146522662664985</v>
      </c>
      <c r="H4" s="172">
        <v>110049</v>
      </c>
      <c r="I4" s="215">
        <v>29.074418506345967</v>
      </c>
    </row>
    <row r="5" spans="1:9" x14ac:dyDescent="0.2">
      <c r="A5" s="250" t="s">
        <v>384</v>
      </c>
      <c r="B5" s="175" t="s">
        <v>66</v>
      </c>
      <c r="C5" s="166">
        <v>395331</v>
      </c>
      <c r="D5" s="166">
        <v>68129</v>
      </c>
      <c r="E5" s="212">
        <v>17.23340694253676</v>
      </c>
      <c r="F5" s="166">
        <v>240905</v>
      </c>
      <c r="G5" s="212">
        <v>60.937543476226253</v>
      </c>
      <c r="H5" s="166">
        <v>86297</v>
      </c>
      <c r="I5" s="212">
        <v>21.82904958123699</v>
      </c>
    </row>
    <row r="6" spans="1:9" x14ac:dyDescent="0.2">
      <c r="I6" s="182"/>
    </row>
    <row r="8" spans="1:9" x14ac:dyDescent="0.2">
      <c r="A8" s="251" t="s">
        <v>415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"/>
  <sheetViews>
    <sheetView workbookViewId="0">
      <selection sqref="A1:XFD1048576"/>
    </sheetView>
  </sheetViews>
  <sheetFormatPr defaultColWidth="9.140625" defaultRowHeight="12.75" x14ac:dyDescent="0.2"/>
  <cols>
    <col min="1" max="1" width="12.28515625" style="18" bestFit="1" customWidth="1"/>
    <col min="2" max="2" width="30.140625" style="18" bestFit="1" customWidth="1"/>
    <col min="3" max="3" width="12.7109375" style="18" bestFit="1" customWidth="1"/>
    <col min="4" max="4" width="11.7109375" style="18" bestFit="1" customWidth="1"/>
    <col min="5" max="6" width="11.5703125" style="18" customWidth="1"/>
    <col min="7" max="7" width="10.5703125" style="18" bestFit="1" customWidth="1"/>
    <col min="8" max="8" width="16.42578125" style="18" customWidth="1"/>
    <col min="9" max="9" width="14" style="18" bestFit="1" customWidth="1"/>
    <col min="10" max="10" width="18" style="18" customWidth="1"/>
    <col min="11" max="11" width="15" style="18" bestFit="1" customWidth="1"/>
    <col min="12" max="12" width="10.7109375" style="18" bestFit="1" customWidth="1"/>
    <col min="13" max="13" width="13.7109375" style="18" customWidth="1"/>
    <col min="14" max="14" width="15.7109375" style="18" customWidth="1"/>
    <col min="15" max="15" width="17.28515625" style="18" customWidth="1"/>
    <col min="16" max="16" width="16.7109375" style="18" customWidth="1"/>
    <col min="17" max="17" width="18.7109375" style="18" customWidth="1"/>
    <col min="18" max="18" width="15" style="18" customWidth="1"/>
    <col min="19" max="19" width="15.140625" style="18" customWidth="1"/>
    <col min="20" max="20" width="14.28515625" style="18" customWidth="1"/>
    <col min="21" max="21" width="15" style="18" customWidth="1"/>
    <col min="22" max="22" width="13.140625" style="18" customWidth="1"/>
    <col min="23" max="23" width="11.5703125" style="18" bestFit="1" customWidth="1"/>
    <col min="24" max="16384" width="9.140625" style="18"/>
  </cols>
  <sheetData>
    <row r="1" spans="1:23" ht="25.5" x14ac:dyDescent="0.2">
      <c r="A1" s="10" t="s">
        <v>422</v>
      </c>
      <c r="B1" s="35" t="s">
        <v>0</v>
      </c>
      <c r="C1" s="36" t="s">
        <v>1</v>
      </c>
      <c r="D1" s="36" t="s">
        <v>2</v>
      </c>
      <c r="E1" s="36" t="s">
        <v>41</v>
      </c>
      <c r="F1" s="36" t="s">
        <v>3</v>
      </c>
      <c r="G1" s="36" t="s">
        <v>42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x14ac:dyDescent="0.2">
      <c r="A2" s="165" t="s">
        <v>5</v>
      </c>
      <c r="B2" s="13" t="s">
        <v>4</v>
      </c>
      <c r="C2" s="166">
        <v>59439840</v>
      </c>
      <c r="D2" s="167">
        <v>29382509</v>
      </c>
      <c r="E2" s="212">
        <v>49.432348741180995</v>
      </c>
      <c r="F2" s="167">
        <v>30057331</v>
      </c>
      <c r="G2" s="212">
        <v>50.567651258819005</v>
      </c>
      <c r="H2" s="167"/>
      <c r="I2" s="191"/>
      <c r="J2" s="167"/>
      <c r="K2" s="191"/>
      <c r="L2" s="167"/>
      <c r="M2" s="191"/>
      <c r="N2" s="167"/>
      <c r="O2" s="191"/>
      <c r="P2" s="167"/>
      <c r="Q2" s="191"/>
      <c r="R2" s="167"/>
      <c r="S2" s="191"/>
      <c r="T2" s="189"/>
      <c r="U2" s="189"/>
      <c r="V2" s="189"/>
      <c r="W2" s="166"/>
    </row>
    <row r="3" spans="1:23" x14ac:dyDescent="0.2">
      <c r="A3" s="169" t="s">
        <v>385</v>
      </c>
      <c r="B3" s="170" t="s">
        <v>93</v>
      </c>
      <c r="C3" s="166">
        <v>773839</v>
      </c>
      <c r="D3" s="213">
        <v>382000</v>
      </c>
      <c r="E3" s="212">
        <v>49.36427344706069</v>
      </c>
      <c r="F3" s="213">
        <v>391839</v>
      </c>
      <c r="G3" s="212">
        <v>50.63572655293931</v>
      </c>
      <c r="H3" s="213"/>
      <c r="I3" s="191"/>
      <c r="J3" s="213"/>
      <c r="K3" s="191"/>
      <c r="L3" s="213"/>
      <c r="M3" s="191"/>
      <c r="N3" s="213"/>
      <c r="O3" s="191"/>
      <c r="P3" s="213"/>
      <c r="Q3" s="191"/>
      <c r="R3" s="213"/>
      <c r="S3" s="191"/>
      <c r="T3" s="189"/>
      <c r="U3" s="189"/>
      <c r="V3" s="189"/>
      <c r="W3" s="166"/>
    </row>
    <row r="4" spans="1:23" s="162" customFormat="1" x14ac:dyDescent="0.2">
      <c r="A4" s="250" t="s">
        <v>383</v>
      </c>
      <c r="B4" s="171" t="s">
        <v>67</v>
      </c>
      <c r="C4" s="172">
        <v>378508</v>
      </c>
      <c r="D4" s="214">
        <v>185388</v>
      </c>
      <c r="E4" s="215">
        <v>48.978621323723672</v>
      </c>
      <c r="F4" s="214">
        <v>193120</v>
      </c>
      <c r="G4" s="215">
        <v>51.021378676276328</v>
      </c>
      <c r="H4" s="214"/>
      <c r="I4" s="193"/>
      <c r="J4" s="214"/>
      <c r="K4" s="193"/>
      <c r="L4" s="214"/>
      <c r="M4" s="193"/>
      <c r="N4" s="214"/>
      <c r="O4" s="193"/>
      <c r="P4" s="214"/>
      <c r="Q4" s="193"/>
      <c r="R4" s="214"/>
      <c r="S4" s="193"/>
    </row>
    <row r="5" spans="1:23" x14ac:dyDescent="0.2">
      <c r="A5" s="250" t="s">
        <v>384</v>
      </c>
      <c r="B5" s="175" t="s">
        <v>66</v>
      </c>
      <c r="C5" s="166">
        <v>395331</v>
      </c>
      <c r="D5" s="213">
        <v>196612</v>
      </c>
      <c r="E5" s="212">
        <v>49.73351444738713</v>
      </c>
      <c r="F5" s="213">
        <v>198719</v>
      </c>
      <c r="G5" s="212">
        <v>50.26648555261287</v>
      </c>
      <c r="H5" s="213"/>
      <c r="I5" s="191"/>
      <c r="J5" s="213"/>
      <c r="K5" s="191"/>
      <c r="L5" s="213"/>
      <c r="M5" s="191"/>
      <c r="N5" s="213"/>
      <c r="O5" s="191"/>
      <c r="P5" s="213"/>
      <c r="Q5" s="191"/>
      <c r="R5" s="213"/>
      <c r="S5" s="191"/>
      <c r="T5" s="189"/>
      <c r="U5" s="189"/>
      <c r="V5" s="189"/>
      <c r="W5" s="166"/>
    </row>
    <row r="6" spans="1:23" x14ac:dyDescent="0.2">
      <c r="E6" s="191"/>
      <c r="G6" s="191"/>
      <c r="I6" s="191"/>
      <c r="K6" s="191"/>
      <c r="M6" s="191"/>
      <c r="O6" s="191"/>
      <c r="Q6" s="191"/>
      <c r="S6" s="191"/>
    </row>
    <row r="7" spans="1:23" x14ac:dyDescent="0.2">
      <c r="B7" s="13"/>
      <c r="C7" s="166"/>
      <c r="E7" s="191"/>
      <c r="G7" s="191"/>
      <c r="I7" s="191"/>
      <c r="K7" s="191"/>
      <c r="M7" s="191"/>
      <c r="O7" s="191"/>
      <c r="Q7" s="191"/>
      <c r="S7" s="191"/>
    </row>
    <row r="8" spans="1:23" x14ac:dyDescent="0.2">
      <c r="A8" s="251" t="s">
        <v>416</v>
      </c>
      <c r="C8" s="166"/>
      <c r="E8" s="191"/>
      <c r="G8" s="191"/>
      <c r="I8" s="191"/>
      <c r="K8" s="191"/>
      <c r="M8" s="191"/>
      <c r="O8" s="191"/>
      <c r="Q8" s="191"/>
      <c r="S8" s="191"/>
    </row>
    <row r="9" spans="1:23" x14ac:dyDescent="0.2">
      <c r="B9" s="216"/>
      <c r="C9" s="166"/>
      <c r="E9" s="191"/>
      <c r="G9" s="191"/>
      <c r="I9" s="191"/>
      <c r="K9" s="191"/>
      <c r="M9" s="191"/>
      <c r="O9" s="191"/>
      <c r="Q9" s="191"/>
      <c r="S9" s="191"/>
    </row>
    <row r="10" spans="1:23" x14ac:dyDescent="0.2">
      <c r="B10" s="216"/>
      <c r="C10" s="166"/>
      <c r="E10" s="191"/>
      <c r="G10" s="191"/>
      <c r="I10" s="191"/>
      <c r="K10" s="191"/>
      <c r="M10" s="191"/>
      <c r="O10" s="191"/>
      <c r="Q10" s="191"/>
      <c r="S10" s="191"/>
    </row>
    <row r="11" spans="1:23" x14ac:dyDescent="0.2">
      <c r="C11" s="166"/>
      <c r="E11" s="191"/>
      <c r="G11" s="191"/>
      <c r="I11" s="191"/>
      <c r="K11" s="191"/>
      <c r="M11" s="191"/>
      <c r="O11" s="191"/>
      <c r="Q11" s="191"/>
      <c r="S11" s="191"/>
    </row>
    <row r="12" spans="1:23" x14ac:dyDescent="0.2">
      <c r="C12" s="166"/>
      <c r="E12" s="191"/>
      <c r="G12" s="191"/>
      <c r="I12" s="191"/>
      <c r="K12" s="191"/>
      <c r="M12" s="191"/>
      <c r="O12" s="191"/>
      <c r="Q12" s="191"/>
      <c r="S12" s="191"/>
    </row>
    <row r="13" spans="1:23" x14ac:dyDescent="0.2">
      <c r="C13" s="166"/>
      <c r="E13" s="191"/>
      <c r="G13" s="191"/>
      <c r="I13" s="191"/>
      <c r="K13" s="191"/>
      <c r="M13" s="191"/>
      <c r="O13" s="191"/>
      <c r="Q13" s="191"/>
      <c r="S13" s="191"/>
    </row>
    <row r="14" spans="1:23" x14ac:dyDescent="0.2">
      <c r="C14" s="166"/>
      <c r="E14" s="191"/>
      <c r="G14" s="191"/>
      <c r="I14" s="191"/>
      <c r="K14" s="191"/>
      <c r="M14" s="191"/>
      <c r="O14" s="191"/>
      <c r="Q14" s="191"/>
      <c r="S14" s="191"/>
    </row>
    <row r="15" spans="1:23" x14ac:dyDescent="0.2">
      <c r="C15" s="166"/>
      <c r="E15" s="191"/>
      <c r="G15" s="191"/>
      <c r="I15" s="191"/>
      <c r="K15" s="191"/>
      <c r="M15" s="191"/>
      <c r="O15" s="191"/>
      <c r="Q15" s="191"/>
      <c r="S15" s="191"/>
    </row>
    <row r="16" spans="1:23" x14ac:dyDescent="0.2">
      <c r="C16" s="166"/>
      <c r="E16" s="191"/>
      <c r="G16" s="191"/>
      <c r="I16" s="191"/>
      <c r="K16" s="191"/>
      <c r="M16" s="191"/>
      <c r="O16" s="191"/>
      <c r="Q16" s="191"/>
      <c r="S16" s="191"/>
    </row>
    <row r="17" spans="2:19" x14ac:dyDescent="0.2">
      <c r="B17" s="170"/>
      <c r="C17" s="166"/>
      <c r="D17" s="166"/>
      <c r="E17" s="191"/>
      <c r="F17" s="166"/>
      <c r="G17" s="191"/>
      <c r="H17" s="166"/>
      <c r="I17" s="191"/>
      <c r="J17" s="166"/>
      <c r="K17" s="191"/>
      <c r="L17" s="166"/>
      <c r="M17" s="191"/>
      <c r="N17" s="166"/>
      <c r="O17" s="191"/>
      <c r="P17" s="166"/>
      <c r="Q17" s="191"/>
      <c r="R17" s="166"/>
      <c r="S17" s="191"/>
    </row>
    <row r="18" spans="2:19" x14ac:dyDescent="0.2">
      <c r="B18" s="175"/>
      <c r="C18" s="166"/>
      <c r="D18" s="166"/>
      <c r="E18" s="191"/>
      <c r="F18" s="166"/>
      <c r="G18" s="191"/>
      <c r="H18" s="166"/>
      <c r="I18" s="191"/>
      <c r="J18" s="166"/>
      <c r="K18" s="191"/>
      <c r="L18" s="166"/>
      <c r="M18" s="191"/>
      <c r="N18" s="166"/>
      <c r="O18" s="191"/>
      <c r="P18" s="166"/>
      <c r="Q18" s="191"/>
      <c r="R18" s="166"/>
      <c r="S18" s="191"/>
    </row>
    <row r="19" spans="2:19" x14ac:dyDescent="0.2">
      <c r="B19" s="175"/>
      <c r="C19" s="166"/>
      <c r="D19" s="166"/>
      <c r="E19" s="191"/>
      <c r="F19" s="166"/>
      <c r="G19" s="191"/>
      <c r="H19" s="166"/>
      <c r="I19" s="191"/>
      <c r="J19" s="166"/>
      <c r="K19" s="191"/>
      <c r="L19" s="166"/>
      <c r="M19" s="191"/>
      <c r="N19" s="166"/>
      <c r="O19" s="191"/>
      <c r="P19" s="166"/>
      <c r="Q19" s="191"/>
      <c r="R19" s="166"/>
      <c r="S19" s="19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7"/>
  <sheetViews>
    <sheetView workbookViewId="0">
      <selection activeCell="B21" sqref="B21"/>
    </sheetView>
  </sheetViews>
  <sheetFormatPr defaultColWidth="9.140625" defaultRowHeight="12.75" x14ac:dyDescent="0.2"/>
  <cols>
    <col min="1" max="1" width="27" style="18" bestFit="1" customWidth="1"/>
    <col min="2" max="2" width="35" style="18" bestFit="1" customWidth="1"/>
    <col min="3" max="3" width="41.85546875" style="18" bestFit="1" customWidth="1"/>
    <col min="4" max="4" width="25.5703125" style="18" bestFit="1" customWidth="1"/>
    <col min="5" max="5" width="16.140625" style="18" bestFit="1" customWidth="1"/>
    <col min="6" max="6" width="27.85546875" style="18" bestFit="1" customWidth="1"/>
    <col min="7" max="7" width="20.85546875" style="18" bestFit="1" customWidth="1"/>
    <col min="8" max="8" width="36" style="18" bestFit="1" customWidth="1"/>
    <col min="9" max="9" width="20.85546875" style="18" bestFit="1" customWidth="1"/>
    <col min="10" max="10" width="13.28515625" style="18" bestFit="1" customWidth="1"/>
    <col min="11" max="11" width="15.42578125" style="18" bestFit="1" customWidth="1"/>
    <col min="12" max="12" width="10.85546875" style="18" bestFit="1" customWidth="1"/>
    <col min="13" max="13" width="13" style="18" bestFit="1" customWidth="1"/>
    <col min="14" max="14" width="12.7109375" style="18" customWidth="1"/>
    <col min="15" max="15" width="12.42578125" style="18" bestFit="1" customWidth="1"/>
    <col min="16" max="16" width="11.5703125" style="18" bestFit="1" customWidth="1"/>
    <col min="17" max="17" width="11.7109375" style="18" bestFit="1" customWidth="1"/>
    <col min="18" max="18" width="14.140625" style="18" customWidth="1"/>
    <col min="19" max="19" width="15.140625" style="18" customWidth="1"/>
    <col min="20" max="20" width="18.42578125" style="18" customWidth="1"/>
    <col min="21" max="21" width="18.7109375" style="18" customWidth="1"/>
    <col min="22" max="22" width="12.28515625" style="18" customWidth="1"/>
    <col min="23" max="23" width="11.5703125" style="18" customWidth="1"/>
    <col min="24" max="16384" width="9.140625" style="18"/>
  </cols>
  <sheetData>
    <row r="1" spans="1:19" ht="63.75" x14ac:dyDescent="0.2">
      <c r="A1" s="231" t="s">
        <v>422</v>
      </c>
      <c r="B1" s="197" t="s">
        <v>94</v>
      </c>
      <c r="C1" s="198" t="s">
        <v>327</v>
      </c>
      <c r="D1" s="198" t="s">
        <v>30</v>
      </c>
      <c r="E1" s="198" t="s">
        <v>333</v>
      </c>
      <c r="F1" s="198" t="s">
        <v>31</v>
      </c>
      <c r="G1" s="198" t="s">
        <v>340</v>
      </c>
      <c r="H1" s="198" t="s">
        <v>332</v>
      </c>
      <c r="I1" s="198" t="s">
        <v>334</v>
      </c>
      <c r="J1" s="198" t="s">
        <v>328</v>
      </c>
      <c r="K1" s="198" t="s">
        <v>335</v>
      </c>
      <c r="L1" s="198" t="s">
        <v>329</v>
      </c>
      <c r="M1" s="198" t="s">
        <v>336</v>
      </c>
      <c r="N1" s="198" t="s">
        <v>330</v>
      </c>
      <c r="O1" s="198" t="s">
        <v>337</v>
      </c>
      <c r="P1" s="198" t="s">
        <v>331</v>
      </c>
      <c r="Q1" s="198" t="s">
        <v>338</v>
      </c>
    </row>
    <row r="2" spans="1:19" x14ac:dyDescent="0.2">
      <c r="A2" s="165" t="s">
        <v>5</v>
      </c>
      <c r="B2" s="13" t="s">
        <v>4</v>
      </c>
      <c r="C2" s="199">
        <v>56075912</v>
      </c>
      <c r="D2" s="199">
        <v>45134686</v>
      </c>
      <c r="E2" s="200">
        <v>80.488545598687722</v>
      </c>
      <c r="F2" s="199">
        <v>57680</v>
      </c>
      <c r="G2" s="200">
        <v>0.10286056515674681</v>
      </c>
      <c r="H2" s="199">
        <v>3017029</v>
      </c>
      <c r="I2" s="200">
        <v>5.380258461066135</v>
      </c>
      <c r="J2" s="199">
        <v>1224400</v>
      </c>
      <c r="K2" s="200">
        <v>2.1834687236116643</v>
      </c>
      <c r="L2" s="199">
        <v>4213531</v>
      </c>
      <c r="M2" s="200">
        <v>7.51397676777865</v>
      </c>
      <c r="N2" s="199">
        <v>1864890</v>
      </c>
      <c r="O2" s="200">
        <v>3.3256525547012057</v>
      </c>
      <c r="P2" s="199">
        <v>563696</v>
      </c>
      <c r="Q2" s="182">
        <v>1.0052373289978771</v>
      </c>
      <c r="R2" s="167"/>
      <c r="S2" s="167"/>
    </row>
    <row r="3" spans="1:19" x14ac:dyDescent="0.2">
      <c r="A3" s="169" t="s">
        <v>385</v>
      </c>
      <c r="B3" s="170" t="s">
        <v>93</v>
      </c>
      <c r="C3" s="167">
        <v>744041</v>
      </c>
      <c r="D3" s="167">
        <v>683800</v>
      </c>
      <c r="E3" s="200">
        <v>91.903537573870253</v>
      </c>
      <c r="F3" s="199">
        <v>987</v>
      </c>
      <c r="G3" s="200">
        <v>0.13265398008980689</v>
      </c>
      <c r="H3" s="199">
        <v>29850</v>
      </c>
      <c r="I3" s="200">
        <v>4.0118756896461347</v>
      </c>
      <c r="J3" s="167">
        <v>9507</v>
      </c>
      <c r="K3" s="200">
        <v>1.2777521668832765</v>
      </c>
      <c r="L3" s="167">
        <v>14175</v>
      </c>
      <c r="M3" s="200">
        <v>1.90513694809829</v>
      </c>
      <c r="N3" s="167">
        <v>3208</v>
      </c>
      <c r="O3" s="200">
        <v>0.43115903559078061</v>
      </c>
      <c r="P3" s="167">
        <v>2514</v>
      </c>
      <c r="Q3" s="182">
        <v>0.33788460582145341</v>
      </c>
      <c r="R3" s="167"/>
      <c r="S3" s="167"/>
    </row>
    <row r="4" spans="1:19" x14ac:dyDescent="0.2">
      <c r="A4" s="250" t="s">
        <v>383</v>
      </c>
      <c r="B4" s="171" t="s">
        <v>67</v>
      </c>
      <c r="C4" s="184">
        <v>365153</v>
      </c>
      <c r="D4" s="184">
        <v>348936</v>
      </c>
      <c r="E4" s="201">
        <v>95.558847934975205</v>
      </c>
      <c r="F4" s="202">
        <v>507</v>
      </c>
      <c r="G4" s="201">
        <v>0.13884590842742633</v>
      </c>
      <c r="H4" s="202">
        <v>8283</v>
      </c>
      <c r="I4" s="201">
        <v>2.2683642199297283</v>
      </c>
      <c r="J4" s="184">
        <v>2895</v>
      </c>
      <c r="K4" s="201">
        <v>0.79281835285483071</v>
      </c>
      <c r="L4" s="184">
        <v>3338</v>
      </c>
      <c r="M4" s="201">
        <v>0.91413736159911052</v>
      </c>
      <c r="N4" s="184">
        <v>841</v>
      </c>
      <c r="O4" s="201">
        <v>0.23031441614884718</v>
      </c>
      <c r="P4" s="184">
        <v>353</v>
      </c>
      <c r="Q4" s="203">
        <v>9.6671806064855009E-2</v>
      </c>
      <c r="R4" s="167"/>
      <c r="S4" s="167"/>
    </row>
    <row r="5" spans="1:19" x14ac:dyDescent="0.2">
      <c r="A5" s="250" t="s">
        <v>384</v>
      </c>
      <c r="B5" s="175" t="s">
        <v>66</v>
      </c>
      <c r="C5" s="167">
        <v>378888</v>
      </c>
      <c r="D5" s="167">
        <v>334864</v>
      </c>
      <c r="E5" s="200">
        <v>88.380735204070859</v>
      </c>
      <c r="F5" s="199">
        <v>480</v>
      </c>
      <c r="G5" s="200">
        <v>0.12668651422056121</v>
      </c>
      <c r="H5" s="199">
        <v>21567</v>
      </c>
      <c r="I5" s="200">
        <v>5.6921834420725919</v>
      </c>
      <c r="J5" s="167">
        <v>6612</v>
      </c>
      <c r="K5" s="200">
        <v>1.7451067333882309</v>
      </c>
      <c r="L5" s="167">
        <v>10837</v>
      </c>
      <c r="M5" s="200">
        <v>2.8602119887671291</v>
      </c>
      <c r="N5" s="167">
        <v>2367</v>
      </c>
      <c r="O5" s="200">
        <v>0.62472287325014253</v>
      </c>
      <c r="P5" s="167">
        <v>2161</v>
      </c>
      <c r="Q5" s="182">
        <v>0.57035324423048495</v>
      </c>
      <c r="R5" s="167"/>
      <c r="S5" s="167"/>
    </row>
    <row r="6" spans="1:19" x14ac:dyDescent="0.2">
      <c r="R6" s="167"/>
      <c r="S6" s="167"/>
    </row>
    <row r="8" spans="1:19" x14ac:dyDescent="0.2">
      <c r="A8" s="162" t="s">
        <v>339</v>
      </c>
    </row>
    <row r="10" spans="1:19" x14ac:dyDescent="0.2">
      <c r="A10" s="162"/>
    </row>
    <row r="11" spans="1:19" x14ac:dyDescent="0.2">
      <c r="A11" s="186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</row>
    <row r="12" spans="1:19" s="206" customFormat="1" x14ac:dyDescent="0.2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</row>
    <row r="13" spans="1:19" x14ac:dyDescent="0.2">
      <c r="A13" s="188"/>
      <c r="B13" s="207"/>
      <c r="C13" s="207"/>
      <c r="D13" s="207"/>
      <c r="E13" s="207"/>
      <c r="F13" s="207"/>
      <c r="G13" s="207"/>
      <c r="H13" s="207"/>
      <c r="I13" s="207"/>
      <c r="J13" s="176"/>
      <c r="K13" s="176"/>
      <c r="L13" s="176"/>
      <c r="M13" s="176"/>
    </row>
    <row r="14" spans="1:19" x14ac:dyDescent="0.2">
      <c r="A14" s="188"/>
      <c r="B14" s="207"/>
      <c r="C14" s="207"/>
      <c r="D14" s="207"/>
      <c r="E14" s="207"/>
      <c r="F14" s="207"/>
      <c r="G14" s="207"/>
      <c r="H14" s="207"/>
      <c r="I14" s="207"/>
      <c r="J14" s="176"/>
      <c r="K14" s="176"/>
      <c r="L14" s="176"/>
      <c r="M14" s="176"/>
    </row>
    <row r="15" spans="1:19" x14ac:dyDescent="0.2">
      <c r="A15" s="188"/>
      <c r="B15" s="207"/>
      <c r="C15" s="207"/>
      <c r="D15" s="207"/>
      <c r="E15" s="207"/>
      <c r="F15" s="207"/>
      <c r="G15" s="207"/>
      <c r="H15" s="207"/>
      <c r="I15" s="207"/>
      <c r="J15" s="176"/>
      <c r="K15" s="176"/>
      <c r="L15" s="176"/>
      <c r="M15" s="176"/>
    </row>
    <row r="16" spans="1:19" x14ac:dyDescent="0.2">
      <c r="A16" s="188"/>
      <c r="B16" s="207"/>
      <c r="C16" s="207"/>
      <c r="D16" s="207"/>
      <c r="E16" s="207"/>
      <c r="F16" s="207"/>
      <c r="G16" s="207"/>
      <c r="H16" s="207"/>
      <c r="I16" s="207"/>
      <c r="J16" s="176"/>
      <c r="K16" s="176"/>
      <c r="L16" s="176"/>
      <c r="M16" s="176"/>
    </row>
    <row r="17" spans="1:13" x14ac:dyDescent="0.2">
      <c r="A17" s="188"/>
      <c r="B17" s="207"/>
      <c r="C17" s="207"/>
      <c r="D17" s="207"/>
      <c r="E17" s="207"/>
      <c r="F17" s="207"/>
      <c r="G17" s="207"/>
      <c r="H17" s="207"/>
      <c r="I17" s="207"/>
      <c r="J17" s="176"/>
      <c r="K17" s="176"/>
      <c r="L17" s="176"/>
      <c r="M17" s="176"/>
    </row>
    <row r="18" spans="1:13" x14ac:dyDescent="0.2">
      <c r="A18" s="208"/>
      <c r="B18" s="207"/>
      <c r="C18" s="207"/>
      <c r="D18" s="207"/>
      <c r="E18" s="207"/>
      <c r="F18" s="207"/>
      <c r="G18" s="207"/>
      <c r="H18" s="207"/>
      <c r="I18" s="207"/>
      <c r="J18" s="176"/>
      <c r="K18" s="176"/>
      <c r="L18" s="176"/>
      <c r="M18" s="176"/>
    </row>
    <row r="19" spans="1:13" x14ac:dyDescent="0.2">
      <c r="A19" s="197"/>
      <c r="B19" s="209"/>
      <c r="C19" s="209"/>
      <c r="D19" s="209"/>
      <c r="E19" s="209"/>
      <c r="F19" s="209"/>
      <c r="G19" s="209"/>
      <c r="H19" s="209"/>
      <c r="I19" s="209"/>
      <c r="J19" s="176"/>
      <c r="K19" s="176"/>
      <c r="L19" s="176"/>
      <c r="M19" s="176"/>
    </row>
    <row r="20" spans="1:13" s="206" customFormat="1" x14ac:dyDescent="0.2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x14ac:dyDescent="0.2">
      <c r="A21" s="188"/>
      <c r="B21" s="210"/>
      <c r="C21" s="211"/>
      <c r="D21" s="211"/>
      <c r="E21" s="211"/>
      <c r="F21" s="211"/>
      <c r="G21" s="211"/>
      <c r="H21" s="211"/>
      <c r="I21" s="211"/>
      <c r="J21" s="176"/>
      <c r="K21" s="176"/>
      <c r="L21" s="176"/>
      <c r="M21" s="176"/>
    </row>
    <row r="22" spans="1:13" x14ac:dyDescent="0.2">
      <c r="A22" s="188"/>
      <c r="B22" s="210"/>
      <c r="C22" s="211"/>
      <c r="D22" s="211"/>
      <c r="E22" s="211"/>
      <c r="F22" s="211"/>
      <c r="G22" s="211"/>
      <c r="H22" s="211"/>
      <c r="I22" s="211"/>
      <c r="J22" s="167"/>
      <c r="K22" s="167"/>
      <c r="L22" s="167"/>
      <c r="M22" s="167"/>
    </row>
    <row r="23" spans="1:13" x14ac:dyDescent="0.2">
      <c r="A23" s="188"/>
      <c r="B23" s="210"/>
      <c r="C23" s="211"/>
      <c r="D23" s="211"/>
      <c r="E23" s="211"/>
      <c r="F23" s="211"/>
      <c r="G23" s="211"/>
      <c r="H23" s="211"/>
      <c r="I23" s="211"/>
      <c r="J23" s="167"/>
      <c r="K23" s="167"/>
      <c r="L23" s="167"/>
      <c r="M23" s="167"/>
    </row>
    <row r="24" spans="1:13" x14ac:dyDescent="0.2">
      <c r="B24" s="190"/>
      <c r="C24" s="190"/>
      <c r="D24" s="190"/>
      <c r="E24" s="190"/>
      <c r="F24" s="190"/>
      <c r="G24" s="190"/>
      <c r="H24" s="207"/>
      <c r="I24" s="207"/>
      <c r="J24" s="167"/>
      <c r="K24" s="167"/>
      <c r="L24" s="167"/>
      <c r="M24" s="167"/>
    </row>
    <row r="25" spans="1:13" x14ac:dyDescent="0.2">
      <c r="A25" s="162"/>
      <c r="B25" s="190"/>
      <c r="C25" s="190"/>
      <c r="D25" s="190"/>
      <c r="E25" s="190"/>
      <c r="F25" s="190"/>
      <c r="G25" s="190"/>
      <c r="H25" s="190"/>
      <c r="I25" s="190"/>
    </row>
    <row r="26" spans="1:13" x14ac:dyDescent="0.2">
      <c r="B26" s="190"/>
      <c r="C26" s="190"/>
      <c r="D26" s="190"/>
      <c r="E26" s="190"/>
      <c r="F26" s="190"/>
      <c r="G26" s="190"/>
      <c r="H26" s="190"/>
      <c r="I26" s="190"/>
    </row>
    <row r="27" spans="1:13" s="206" customFormat="1" x14ac:dyDescent="0.2">
      <c r="A27" s="204"/>
    </row>
    <row r="28" spans="1:13" x14ac:dyDescent="0.2">
      <c r="A28" s="188"/>
      <c r="B28" s="190"/>
      <c r="C28" s="190"/>
      <c r="D28" s="190"/>
      <c r="E28" s="190"/>
      <c r="F28" s="190"/>
      <c r="G28" s="190"/>
      <c r="H28" s="190"/>
      <c r="I28" s="190"/>
    </row>
    <row r="29" spans="1:13" x14ac:dyDescent="0.2">
      <c r="A29" s="188"/>
      <c r="B29" s="190"/>
      <c r="C29" s="190"/>
      <c r="D29" s="190"/>
      <c r="E29" s="190"/>
      <c r="F29" s="190"/>
      <c r="G29" s="190"/>
      <c r="H29" s="190"/>
      <c r="I29" s="190"/>
    </row>
    <row r="30" spans="1:13" x14ac:dyDescent="0.2">
      <c r="A30" s="188"/>
      <c r="B30" s="190"/>
      <c r="C30" s="190"/>
      <c r="D30" s="190"/>
      <c r="E30" s="190"/>
      <c r="F30" s="190"/>
      <c r="G30" s="190"/>
      <c r="H30" s="190"/>
      <c r="I30" s="190"/>
    </row>
    <row r="31" spans="1:13" x14ac:dyDescent="0.2">
      <c r="B31" s="190"/>
      <c r="C31" s="190"/>
      <c r="D31" s="190"/>
      <c r="E31" s="190"/>
      <c r="F31" s="190"/>
      <c r="G31" s="190"/>
      <c r="H31" s="190"/>
      <c r="I31" s="190"/>
    </row>
    <row r="32" spans="1:13" x14ac:dyDescent="0.2">
      <c r="A32" s="162"/>
      <c r="B32" s="190"/>
      <c r="C32" s="190"/>
      <c r="D32" s="190"/>
      <c r="E32" s="190"/>
      <c r="F32" s="190"/>
      <c r="G32" s="190"/>
      <c r="H32" s="190"/>
      <c r="I32" s="190"/>
    </row>
    <row r="33" spans="1:9" x14ac:dyDescent="0.2">
      <c r="B33" s="190"/>
      <c r="C33" s="190"/>
      <c r="D33" s="190"/>
      <c r="E33" s="190"/>
      <c r="F33" s="190"/>
      <c r="G33" s="190"/>
      <c r="H33" s="190"/>
      <c r="I33" s="190"/>
    </row>
    <row r="34" spans="1:9" s="206" customFormat="1" x14ac:dyDescent="0.2">
      <c r="A34" s="204"/>
    </row>
    <row r="35" spans="1:9" x14ac:dyDescent="0.2">
      <c r="A35" s="188"/>
      <c r="B35" s="190"/>
      <c r="C35" s="190"/>
      <c r="D35" s="190"/>
      <c r="E35" s="190"/>
      <c r="F35" s="190"/>
      <c r="G35" s="190"/>
      <c r="H35" s="190"/>
      <c r="I35" s="190"/>
    </row>
    <row r="36" spans="1:9" x14ac:dyDescent="0.2">
      <c r="A36" s="188"/>
      <c r="B36" s="190"/>
      <c r="C36" s="190"/>
      <c r="D36" s="190"/>
      <c r="E36" s="190"/>
      <c r="F36" s="190"/>
      <c r="G36" s="190"/>
      <c r="H36" s="190"/>
      <c r="I36" s="190"/>
    </row>
    <row r="37" spans="1:9" x14ac:dyDescent="0.2">
      <c r="A37" s="188"/>
      <c r="B37" s="190"/>
      <c r="C37" s="190"/>
      <c r="D37" s="190"/>
      <c r="E37" s="190"/>
      <c r="F37" s="190"/>
      <c r="G37" s="190"/>
      <c r="H37" s="190"/>
      <c r="I37" s="190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workbookViewId="0">
      <selection activeCell="B16" sqref="B16"/>
    </sheetView>
  </sheetViews>
  <sheetFormatPr defaultColWidth="9.140625" defaultRowHeight="12.75" x14ac:dyDescent="0.2"/>
  <cols>
    <col min="1" max="1" width="36.28515625" style="18" bestFit="1" customWidth="1"/>
    <col min="2" max="2" width="35" style="18" bestFit="1" customWidth="1"/>
    <col min="3" max="3" width="31.85546875" style="18" bestFit="1" customWidth="1"/>
    <col min="4" max="4" width="34.42578125" style="18" bestFit="1" customWidth="1"/>
    <col min="5" max="5" width="31.140625" style="18" bestFit="1" customWidth="1"/>
    <col min="6" max="6" width="35" style="18" bestFit="1" customWidth="1"/>
    <col min="7" max="7" width="31.28515625" style="18" bestFit="1" customWidth="1"/>
    <col min="8" max="8" width="8.5703125" style="18" bestFit="1" customWidth="1"/>
    <col min="9" max="16384" width="9.140625" style="18"/>
  </cols>
  <sheetData>
    <row r="1" spans="1:8" s="163" customFormat="1" ht="63.75" x14ac:dyDescent="0.2">
      <c r="A1" s="177" t="s">
        <v>16</v>
      </c>
      <c r="B1" s="177" t="s">
        <v>17</v>
      </c>
      <c r="C1" s="163" t="s">
        <v>95</v>
      </c>
      <c r="D1" s="163" t="s">
        <v>96</v>
      </c>
      <c r="E1" s="163" t="s">
        <v>97</v>
      </c>
      <c r="F1" s="163" t="s">
        <v>98</v>
      </c>
      <c r="G1" s="163" t="s">
        <v>99</v>
      </c>
      <c r="H1" s="163" t="s">
        <v>100</v>
      </c>
    </row>
    <row r="2" spans="1:8" x14ac:dyDescent="0.2">
      <c r="A2" s="165" t="s">
        <v>5</v>
      </c>
      <c r="B2" s="13" t="s">
        <v>4</v>
      </c>
      <c r="C2" s="167">
        <v>56075912</v>
      </c>
      <c r="D2" s="167">
        <v>4769712</v>
      </c>
      <c r="E2" s="191">
        <v>8.5058126205776199E-2</v>
      </c>
      <c r="F2" s="167">
        <v>5278729</v>
      </c>
      <c r="G2" s="191">
        <v>9.4135410584138157E-2</v>
      </c>
      <c r="H2" s="192">
        <v>0.17919353678991434</v>
      </c>
    </row>
    <row r="3" spans="1:8" x14ac:dyDescent="0.2">
      <c r="A3" s="169" t="s">
        <v>385</v>
      </c>
      <c r="B3" s="170" t="s">
        <v>93</v>
      </c>
      <c r="C3" s="167">
        <v>744041</v>
      </c>
      <c r="D3" s="167">
        <v>63237</v>
      </c>
      <c r="E3" s="191">
        <v>8.4991284082463203E-2</v>
      </c>
      <c r="F3" s="167">
        <v>80985</v>
      </c>
      <c r="G3" s="191">
        <v>0.10884480828341449</v>
      </c>
      <c r="H3" s="191">
        <v>0.19383609236587768</v>
      </c>
    </row>
    <row r="4" spans="1:8" s="162" customFormat="1" x14ac:dyDescent="0.2">
      <c r="A4" s="250" t="s">
        <v>383</v>
      </c>
      <c r="B4" s="171" t="s">
        <v>67</v>
      </c>
      <c r="C4" s="184">
        <v>365153</v>
      </c>
      <c r="D4" s="184">
        <v>30710</v>
      </c>
      <c r="E4" s="193">
        <v>8.4101732698348364E-2</v>
      </c>
      <c r="F4" s="184">
        <v>41457</v>
      </c>
      <c r="G4" s="193">
        <v>0.11353323127565705</v>
      </c>
      <c r="H4" s="193">
        <v>0.19763496397400543</v>
      </c>
    </row>
    <row r="5" spans="1:8" x14ac:dyDescent="0.2">
      <c r="A5" s="250" t="s">
        <v>384</v>
      </c>
      <c r="B5" s="175" t="s">
        <v>66</v>
      </c>
      <c r="C5" s="167">
        <v>378888</v>
      </c>
      <c r="D5" s="167">
        <v>32527</v>
      </c>
      <c r="E5" s="191">
        <v>8.5848588501087397E-2</v>
      </c>
      <c r="F5" s="167">
        <v>39528</v>
      </c>
      <c r="G5" s="191">
        <v>0.10432634446063216</v>
      </c>
      <c r="H5" s="191">
        <v>0.19017493296171956</v>
      </c>
    </row>
    <row r="8" spans="1:8" x14ac:dyDescent="0.2">
      <c r="A8" s="162" t="s">
        <v>69</v>
      </c>
    </row>
    <row r="11" spans="1:8" s="162" customFormat="1" x14ac:dyDescent="0.2">
      <c r="A11" s="194"/>
      <c r="B11" s="194"/>
      <c r="C11" s="194"/>
      <c r="D11" s="195"/>
      <c r="E11" s="194"/>
      <c r="F11" s="195"/>
      <c r="G11" s="195"/>
    </row>
    <row r="12" spans="1:8" x14ac:dyDescent="0.2">
      <c r="A12" s="189"/>
      <c r="B12" s="189"/>
      <c r="C12" s="189"/>
      <c r="D12" s="196"/>
      <c r="E12" s="189"/>
      <c r="F12" s="196"/>
      <c r="G12" s="196"/>
    </row>
    <row r="13" spans="1:8" x14ac:dyDescent="0.2">
      <c r="A13" s="189"/>
      <c r="B13" s="189"/>
      <c r="C13" s="189"/>
      <c r="D13" s="196"/>
      <c r="E13" s="189"/>
      <c r="F13" s="196"/>
      <c r="G13" s="196"/>
    </row>
    <row r="14" spans="1:8" x14ac:dyDescent="0.2">
      <c r="A14" s="189"/>
      <c r="B14" s="189"/>
      <c r="C14" s="189"/>
      <c r="D14" s="196"/>
      <c r="E14" s="189"/>
      <c r="F14" s="196"/>
      <c r="G14" s="196"/>
    </row>
    <row r="15" spans="1:8" x14ac:dyDescent="0.2">
      <c r="A15" s="189"/>
      <c r="B15" s="189"/>
      <c r="C15" s="189"/>
      <c r="D15" s="196"/>
      <c r="E15" s="189"/>
      <c r="F15" s="196"/>
      <c r="G15" s="196"/>
    </row>
    <row r="16" spans="1:8" x14ac:dyDescent="0.2">
      <c r="A16" s="189"/>
      <c r="B16" s="189"/>
      <c r="C16" s="189"/>
      <c r="D16" s="196"/>
      <c r="E16" s="189"/>
      <c r="F16" s="196"/>
      <c r="G16" s="196"/>
    </row>
    <row r="17" spans="1:7" s="162" customFormat="1" x14ac:dyDescent="0.2">
      <c r="A17" s="194"/>
      <c r="B17" s="194"/>
      <c r="C17" s="194"/>
      <c r="D17" s="195"/>
      <c r="E17" s="194"/>
      <c r="F17" s="195"/>
      <c r="G17" s="195"/>
    </row>
    <row r="18" spans="1:7" x14ac:dyDescent="0.2">
      <c r="A18" s="189"/>
      <c r="B18" s="189"/>
      <c r="C18" s="189"/>
      <c r="D18" s="196"/>
      <c r="E18" s="189"/>
      <c r="F18" s="196"/>
      <c r="G18" s="196"/>
    </row>
    <row r="19" spans="1:7" x14ac:dyDescent="0.2">
      <c r="A19" s="189"/>
      <c r="B19" s="189"/>
      <c r="C19" s="189"/>
      <c r="D19" s="196"/>
      <c r="E19" s="189"/>
      <c r="F19" s="196"/>
      <c r="G19" s="196"/>
    </row>
    <row r="20" spans="1:7" x14ac:dyDescent="0.2">
      <c r="A20" s="189"/>
      <c r="B20" s="189"/>
      <c r="C20" s="189"/>
      <c r="D20" s="196"/>
      <c r="E20" s="189"/>
      <c r="F20" s="196"/>
      <c r="G20" s="196"/>
    </row>
    <row r="21" spans="1:7" x14ac:dyDescent="0.2">
      <c r="A21" s="189"/>
      <c r="B21" s="189"/>
      <c r="C21" s="189"/>
      <c r="D21" s="196"/>
      <c r="E21" s="189"/>
      <c r="F21" s="196"/>
      <c r="G21" s="196"/>
    </row>
    <row r="22" spans="1:7" x14ac:dyDescent="0.2">
      <c r="A22" s="189"/>
      <c r="B22" s="189"/>
      <c r="C22" s="189"/>
      <c r="D22" s="196"/>
      <c r="E22" s="189"/>
      <c r="F22" s="196"/>
      <c r="G22" s="196"/>
    </row>
    <row r="23" spans="1:7" s="162" customFormat="1" x14ac:dyDescent="0.2">
      <c r="A23" s="194"/>
      <c r="B23" s="194"/>
      <c r="C23" s="194"/>
      <c r="D23" s="195"/>
      <c r="E23" s="194"/>
      <c r="F23" s="195"/>
      <c r="G23" s="195"/>
    </row>
    <row r="24" spans="1:7" x14ac:dyDescent="0.2">
      <c r="A24" s="189"/>
      <c r="B24" s="189"/>
      <c r="C24" s="189"/>
      <c r="D24" s="196"/>
      <c r="E24" s="189"/>
      <c r="F24" s="196"/>
      <c r="G24" s="196"/>
    </row>
    <row r="25" spans="1:7" x14ac:dyDescent="0.2">
      <c r="A25" s="189"/>
      <c r="B25" s="189"/>
      <c r="C25" s="189"/>
      <c r="D25" s="196"/>
      <c r="E25" s="189"/>
      <c r="F25" s="196"/>
      <c r="G25" s="196"/>
    </row>
    <row r="26" spans="1:7" x14ac:dyDescent="0.2">
      <c r="A26" s="189"/>
      <c r="B26" s="189"/>
      <c r="C26" s="189"/>
      <c r="D26" s="196"/>
      <c r="E26" s="189"/>
      <c r="F26" s="196"/>
      <c r="G26" s="196"/>
    </row>
    <row r="27" spans="1:7" x14ac:dyDescent="0.2">
      <c r="A27" s="189"/>
      <c r="B27" s="189"/>
      <c r="C27" s="189"/>
      <c r="D27" s="196"/>
      <c r="E27" s="189"/>
      <c r="F27" s="196"/>
      <c r="G27" s="196"/>
    </row>
    <row r="32" spans="1:7" s="162" customFormat="1" x14ac:dyDescent="0.2"/>
    <row r="39" spans="1:6" x14ac:dyDescent="0.2">
      <c r="A39" s="252"/>
      <c r="B39" s="253"/>
      <c r="C39" s="254"/>
      <c r="D39" s="254"/>
      <c r="E39" s="254"/>
      <c r="F39" s="254"/>
    </row>
    <row r="40" spans="1:6" ht="13.5" thickBot="1" x14ac:dyDescent="0.25">
      <c r="A40" s="255"/>
      <c r="B40" s="256"/>
      <c r="C40" s="255"/>
      <c r="D40" s="255"/>
      <c r="E40" s="255"/>
      <c r="F40" s="255"/>
    </row>
    <row r="41" spans="1:6" ht="13.5" thickBot="1" x14ac:dyDescent="0.25">
      <c r="A41" s="255"/>
      <c r="B41" s="257"/>
      <c r="C41" s="258"/>
      <c r="D41" s="258"/>
      <c r="E41" s="258"/>
      <c r="F41" s="258"/>
    </row>
    <row r="42" spans="1:6" ht="13.5" thickBot="1" x14ac:dyDescent="0.25">
      <c r="A42" s="255"/>
      <c r="B42" s="257"/>
      <c r="C42" s="258"/>
      <c r="D42" s="258"/>
      <c r="E42" s="258"/>
      <c r="F42" s="258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3"/>
  <sheetViews>
    <sheetView workbookViewId="0">
      <selection activeCell="A20" sqref="A20"/>
    </sheetView>
  </sheetViews>
  <sheetFormatPr defaultColWidth="9.140625" defaultRowHeight="12.75" x14ac:dyDescent="0.2"/>
  <cols>
    <col min="1" max="1" width="34.42578125" style="18" bestFit="1" customWidth="1"/>
    <col min="2" max="2" width="23" style="18" bestFit="1" customWidth="1"/>
    <col min="3" max="3" width="18.7109375" style="18" customWidth="1"/>
    <col min="4" max="4" width="19.85546875" style="18" customWidth="1"/>
    <col min="5" max="5" width="13.85546875" style="18" customWidth="1"/>
    <col min="6" max="6" width="15.28515625" style="18" customWidth="1"/>
    <col min="7" max="7" width="14.42578125" style="18" customWidth="1"/>
    <col min="8" max="8" width="15" style="18" customWidth="1"/>
    <col min="9" max="9" width="15.5703125" style="18" customWidth="1"/>
    <col min="10" max="11" width="14.85546875" style="18" customWidth="1"/>
    <col min="12" max="12" width="14.5703125" style="18" customWidth="1"/>
    <col min="13" max="16384" width="9.140625" style="18"/>
  </cols>
  <sheetData>
    <row r="1" spans="1:12" s="162" customFormat="1" ht="25.5" x14ac:dyDescent="0.2">
      <c r="A1" s="177" t="s">
        <v>16</v>
      </c>
      <c r="B1" s="178" t="s">
        <v>17</v>
      </c>
      <c r="C1" s="179" t="s">
        <v>18</v>
      </c>
      <c r="D1" s="179" t="s">
        <v>19</v>
      </c>
      <c r="E1" s="179" t="s">
        <v>20</v>
      </c>
      <c r="F1" s="179" t="s">
        <v>21</v>
      </c>
      <c r="G1" s="179" t="s">
        <v>22</v>
      </c>
      <c r="H1" s="179" t="s">
        <v>23</v>
      </c>
      <c r="I1" s="179" t="s">
        <v>24</v>
      </c>
      <c r="J1" s="179" t="s">
        <v>25</v>
      </c>
      <c r="K1" s="179" t="s">
        <v>26</v>
      </c>
      <c r="L1" s="179" t="s">
        <v>27</v>
      </c>
    </row>
    <row r="2" spans="1:12" x14ac:dyDescent="0.2">
      <c r="A2" s="180"/>
      <c r="B2" s="181"/>
      <c r="C2" s="181" t="s">
        <v>28</v>
      </c>
      <c r="D2" s="181" t="s">
        <v>29</v>
      </c>
      <c r="E2" s="181" t="s">
        <v>29</v>
      </c>
      <c r="F2" s="181" t="s">
        <v>29</v>
      </c>
      <c r="G2" s="181" t="s">
        <v>29</v>
      </c>
      <c r="H2" s="181" t="s">
        <v>29</v>
      </c>
      <c r="I2" s="181" t="s">
        <v>29</v>
      </c>
      <c r="J2" s="181" t="s">
        <v>29</v>
      </c>
      <c r="K2" s="181" t="s">
        <v>29</v>
      </c>
      <c r="L2" s="181" t="s">
        <v>29</v>
      </c>
    </row>
    <row r="3" spans="1:12" x14ac:dyDescent="0.2">
      <c r="A3" s="165" t="s">
        <v>5</v>
      </c>
      <c r="B3" s="13" t="s">
        <v>4</v>
      </c>
      <c r="C3" s="167">
        <v>56075912</v>
      </c>
      <c r="D3" s="182">
        <v>59.3</v>
      </c>
      <c r="E3" s="182">
        <v>0.4</v>
      </c>
      <c r="F3" s="182">
        <v>1.5</v>
      </c>
      <c r="G3" s="182">
        <v>0.5</v>
      </c>
      <c r="H3" s="182">
        <v>4.8</v>
      </c>
      <c r="I3" s="182">
        <v>0.8</v>
      </c>
      <c r="J3" s="182">
        <v>0.4</v>
      </c>
      <c r="K3" s="182">
        <v>25.1</v>
      </c>
      <c r="L3" s="182">
        <v>7.2</v>
      </c>
    </row>
    <row r="4" spans="1:12" x14ac:dyDescent="0.2">
      <c r="A4" s="169" t="s">
        <v>385</v>
      </c>
      <c r="B4" s="170" t="s">
        <v>93</v>
      </c>
      <c r="C4" s="167">
        <v>744041</v>
      </c>
      <c r="D4" s="183">
        <v>62.3</v>
      </c>
      <c r="E4" s="183">
        <v>0.4</v>
      </c>
      <c r="F4" s="183">
        <v>0.3</v>
      </c>
      <c r="G4" s="183">
        <v>0.3</v>
      </c>
      <c r="H4" s="183">
        <v>0.8</v>
      </c>
      <c r="I4" s="183">
        <v>0</v>
      </c>
      <c r="J4" s="183">
        <v>0.6</v>
      </c>
      <c r="K4" s="183">
        <v>27.4</v>
      </c>
      <c r="L4" s="183">
        <v>7.9</v>
      </c>
    </row>
    <row r="5" spans="1:12" s="162" customFormat="1" x14ac:dyDescent="0.2">
      <c r="A5" s="250" t="s">
        <v>383</v>
      </c>
      <c r="B5" s="171" t="s">
        <v>67</v>
      </c>
      <c r="C5" s="184">
        <v>365153</v>
      </c>
      <c r="D5" s="185">
        <v>65.099999999999994</v>
      </c>
      <c r="E5" s="185">
        <v>0.3</v>
      </c>
      <c r="F5" s="185">
        <v>0.1</v>
      </c>
      <c r="G5" s="185">
        <v>0.1</v>
      </c>
      <c r="H5" s="185">
        <v>0.3</v>
      </c>
      <c r="I5" s="185">
        <v>0</v>
      </c>
      <c r="J5" s="185">
        <v>0.5</v>
      </c>
      <c r="K5" s="185">
        <v>25.4</v>
      </c>
      <c r="L5" s="185">
        <v>8</v>
      </c>
    </row>
    <row r="6" spans="1:12" x14ac:dyDescent="0.2">
      <c r="A6" s="250" t="s">
        <v>384</v>
      </c>
      <c r="B6" s="175" t="s">
        <v>66</v>
      </c>
      <c r="C6" s="167">
        <v>378888</v>
      </c>
      <c r="D6" s="183">
        <v>59.7</v>
      </c>
      <c r="E6" s="183">
        <v>0.5</v>
      </c>
      <c r="F6" s="183">
        <v>0.5</v>
      </c>
      <c r="G6" s="183">
        <v>0.5</v>
      </c>
      <c r="H6" s="183">
        <v>1.2</v>
      </c>
      <c r="I6" s="183">
        <v>0.1</v>
      </c>
      <c r="J6" s="183">
        <v>0.6</v>
      </c>
      <c r="K6" s="183">
        <v>29.3</v>
      </c>
      <c r="L6" s="183">
        <v>7.7</v>
      </c>
    </row>
    <row r="8" spans="1:12" x14ac:dyDescent="0.2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</row>
    <row r="9" spans="1:12" x14ac:dyDescent="0.2">
      <c r="A9" s="162" t="s">
        <v>68</v>
      </c>
      <c r="B9" s="188"/>
      <c r="C9" s="183"/>
      <c r="D9" s="183"/>
      <c r="E9" s="183"/>
      <c r="F9" s="183"/>
      <c r="G9" s="183"/>
      <c r="H9" s="183"/>
      <c r="I9" s="183"/>
      <c r="J9" s="183"/>
      <c r="K9" s="183"/>
      <c r="L9" s="183"/>
    </row>
    <row r="10" spans="1:12" x14ac:dyDescent="0.2">
      <c r="B10" s="188"/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2" x14ac:dyDescent="0.2">
      <c r="A11" s="162"/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spans="1:12" s="162" customFormat="1" x14ac:dyDescent="0.2"/>
    <row r="13" spans="1:12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2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</row>
    <row r="15" spans="1:12" x14ac:dyDescent="0.2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2" x14ac:dyDescent="0.2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</row>
    <row r="18" spans="1:11" x14ac:dyDescent="0.2">
      <c r="A18" s="162"/>
    </row>
    <row r="21" spans="1:11" s="162" customFormat="1" x14ac:dyDescent="0.2"/>
    <row r="22" spans="1:11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90"/>
      <c r="B23" s="190"/>
      <c r="C23" s="190"/>
      <c r="D23" s="190"/>
      <c r="E23" s="190"/>
      <c r="F23" s="190"/>
      <c r="G23" s="190"/>
      <c r="H23" s="190"/>
      <c r="I23" s="190"/>
      <c r="J23" s="190"/>
      <c r="K23" s="190"/>
    </row>
    <row r="24" spans="1:11" x14ac:dyDescent="0.2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</row>
    <row r="25" spans="1:11" x14ac:dyDescent="0.2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</row>
    <row r="27" spans="1:11" x14ac:dyDescent="0.2">
      <c r="A27" s="162"/>
    </row>
    <row r="31" spans="1:11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</row>
    <row r="33" spans="1:11" x14ac:dyDescent="0.2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</row>
    <row r="34" spans="1:11" x14ac:dyDescent="0.2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</row>
    <row r="36" spans="1:11" x14ac:dyDescent="0.2">
      <c r="A36" s="162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1:11" x14ac:dyDescent="0.2">
      <c r="A42" s="190"/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1:11" x14ac:dyDescent="0.2">
      <c r="A43" s="190"/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B14" sqref="B14"/>
    </sheetView>
  </sheetViews>
  <sheetFormatPr defaultRowHeight="12.75" x14ac:dyDescent="0.2"/>
  <cols>
    <col min="1" max="1" width="14.140625" style="260" customWidth="1"/>
    <col min="2" max="2" width="28.140625" style="260" customWidth="1"/>
    <col min="3" max="3" width="15.140625" style="260" customWidth="1"/>
    <col min="4" max="5" width="13.5703125" style="260" customWidth="1"/>
    <col min="6" max="6" width="14.85546875" style="260" customWidth="1"/>
    <col min="7" max="7" width="15.42578125" style="260" customWidth="1"/>
    <col min="8" max="16384" width="9.140625" style="260"/>
  </cols>
  <sheetData>
    <row r="1" spans="1:8" ht="84" customHeight="1" x14ac:dyDescent="0.2">
      <c r="A1" s="259" t="s">
        <v>113</v>
      </c>
      <c r="B1" s="41" t="s">
        <v>94</v>
      </c>
      <c r="C1" s="8" t="s">
        <v>364</v>
      </c>
      <c r="D1" s="8" t="s">
        <v>365</v>
      </c>
      <c r="E1" s="8" t="s">
        <v>368</v>
      </c>
      <c r="F1" s="8" t="s">
        <v>366</v>
      </c>
      <c r="G1" s="8" t="s">
        <v>369</v>
      </c>
    </row>
    <row r="2" spans="1:8" x14ac:dyDescent="0.2">
      <c r="A2" s="12" t="s">
        <v>5</v>
      </c>
      <c r="B2" s="13" t="s">
        <v>4</v>
      </c>
      <c r="C2" s="42">
        <v>45496780</v>
      </c>
      <c r="D2" s="42">
        <v>21196684</v>
      </c>
      <c r="E2" s="43">
        <v>46.58941577843531</v>
      </c>
      <c r="F2" s="42">
        <v>104942</v>
      </c>
      <c r="G2" s="43">
        <v>0.23065808173677346</v>
      </c>
    </row>
    <row r="3" spans="1:8" x14ac:dyDescent="0.2">
      <c r="A3" s="86" t="s">
        <v>385</v>
      </c>
      <c r="B3" s="28" t="s">
        <v>93</v>
      </c>
      <c r="C3" s="261">
        <v>317499</v>
      </c>
      <c r="D3" s="261">
        <v>141306</v>
      </c>
      <c r="E3" s="43">
        <v>44.505966947927398</v>
      </c>
      <c r="F3" s="261">
        <v>1049</v>
      </c>
      <c r="G3" s="43">
        <v>0.33039474140076031</v>
      </c>
      <c r="H3" s="261"/>
    </row>
    <row r="4" spans="1:8" x14ac:dyDescent="0.2">
      <c r="A4" s="260" t="s">
        <v>383</v>
      </c>
      <c r="B4" s="29" t="s">
        <v>67</v>
      </c>
      <c r="C4" s="72">
        <v>305307</v>
      </c>
      <c r="D4" s="72">
        <v>165398</v>
      </c>
      <c r="E4" s="71">
        <v>54.174322894660129</v>
      </c>
      <c r="F4" s="72">
        <v>554</v>
      </c>
      <c r="G4" s="71">
        <v>0.18145669768462563</v>
      </c>
    </row>
    <row r="5" spans="1:8" x14ac:dyDescent="0.2">
      <c r="A5" s="260" t="s">
        <v>384</v>
      </c>
      <c r="B5" s="26" t="s">
        <v>66</v>
      </c>
      <c r="C5" s="42">
        <v>317499</v>
      </c>
      <c r="D5" s="42">
        <v>141306</v>
      </c>
      <c r="E5" s="43">
        <v>44.505966947927398</v>
      </c>
      <c r="F5" s="42">
        <v>1049</v>
      </c>
      <c r="G5" s="43">
        <v>0.33039474140076031</v>
      </c>
    </row>
    <row r="8" spans="1:8" x14ac:dyDescent="0.2">
      <c r="A8" s="81" t="s">
        <v>367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B1" workbookViewId="0">
      <selection activeCell="B20" sqref="B20"/>
    </sheetView>
  </sheetViews>
  <sheetFormatPr defaultColWidth="9.140625" defaultRowHeight="12.75" x14ac:dyDescent="0.2"/>
  <cols>
    <col min="1" max="1" width="14.140625" style="11" customWidth="1"/>
    <col min="2" max="2" width="33.85546875" style="11" customWidth="1"/>
    <col min="3" max="3" width="12.28515625" style="11" customWidth="1"/>
    <col min="4" max="4" width="13.140625" style="11" customWidth="1"/>
    <col min="5" max="5" width="11" style="11" customWidth="1"/>
    <col min="6" max="6" width="12.140625" style="11" customWidth="1"/>
    <col min="7" max="7" width="13.42578125" style="11" customWidth="1"/>
    <col min="8" max="8" width="13.7109375" style="11" customWidth="1"/>
    <col min="9" max="9" width="11.5703125" style="11" customWidth="1"/>
    <col min="10" max="10" width="11.85546875" style="11" customWidth="1"/>
    <col min="11" max="11" width="11.140625" style="11" customWidth="1"/>
    <col min="12" max="12" width="12.140625" style="11" customWidth="1"/>
    <col min="13" max="16384" width="9.140625" style="11"/>
  </cols>
  <sheetData>
    <row r="1" spans="1:13" ht="51" customHeight="1" x14ac:dyDescent="0.2">
      <c r="A1" s="30" t="s">
        <v>16</v>
      </c>
      <c r="B1" s="31" t="s">
        <v>17</v>
      </c>
      <c r="C1" s="237" t="s">
        <v>423</v>
      </c>
      <c r="D1" s="237"/>
      <c r="E1" s="238" t="s">
        <v>424</v>
      </c>
      <c r="F1" s="238"/>
      <c r="G1" s="262" t="s">
        <v>425</v>
      </c>
      <c r="H1" s="262"/>
      <c r="I1" s="262" t="s">
        <v>426</v>
      </c>
      <c r="J1" s="262"/>
      <c r="K1" s="262" t="s">
        <v>427</v>
      </c>
      <c r="L1" s="262"/>
      <c r="M1" s="235"/>
    </row>
    <row r="2" spans="1:13" ht="13.5" customHeight="1" x14ac:dyDescent="0.2">
      <c r="A2" s="30"/>
      <c r="B2" s="31"/>
      <c r="C2" s="239" t="s">
        <v>28</v>
      </c>
      <c r="D2" s="239" t="s">
        <v>29</v>
      </c>
      <c r="E2" s="239" t="s">
        <v>28</v>
      </c>
      <c r="F2" s="239" t="s">
        <v>29</v>
      </c>
      <c r="G2" s="239" t="s">
        <v>28</v>
      </c>
      <c r="H2" s="239" t="s">
        <v>29</v>
      </c>
      <c r="I2" s="239" t="s">
        <v>28</v>
      </c>
      <c r="J2" s="239" t="s">
        <v>29</v>
      </c>
      <c r="K2" s="239" t="s">
        <v>28</v>
      </c>
      <c r="L2" s="239" t="s">
        <v>29</v>
      </c>
      <c r="M2" s="235"/>
    </row>
    <row r="3" spans="1:13" x14ac:dyDescent="0.2">
      <c r="A3" s="12" t="s">
        <v>5</v>
      </c>
      <c r="B3" s="240" t="s">
        <v>4</v>
      </c>
      <c r="C3" s="242">
        <v>44482000</v>
      </c>
      <c r="D3" s="247">
        <v>94.425575273838831</v>
      </c>
      <c r="E3" s="242">
        <v>667000</v>
      </c>
      <c r="F3" s="247">
        <v>1.4158953893181625</v>
      </c>
      <c r="G3" s="242">
        <v>404000</v>
      </c>
      <c r="H3" s="247">
        <v>0.85760380402479419</v>
      </c>
      <c r="I3" s="21">
        <v>282000</v>
      </c>
      <c r="J3" s="247">
        <v>0.59862443746285132</v>
      </c>
      <c r="K3" s="21">
        <v>1273000</v>
      </c>
      <c r="L3" s="247">
        <v>2.7023010953553537</v>
      </c>
      <c r="M3" s="235"/>
    </row>
    <row r="4" spans="1:13" x14ac:dyDescent="0.2">
      <c r="A4" s="86" t="s">
        <v>385</v>
      </c>
      <c r="B4" s="241" t="s">
        <v>93</v>
      </c>
      <c r="C4" s="242">
        <v>632800</v>
      </c>
      <c r="D4" s="249">
        <v>94.124646735088504</v>
      </c>
      <c r="E4" s="242">
        <v>9200</v>
      </c>
      <c r="F4" s="249">
        <v>1.3684367098021717</v>
      </c>
      <c r="G4" s="242">
        <v>4200</v>
      </c>
      <c r="H4" s="249">
        <v>0.62472110664881753</v>
      </c>
      <c r="I4" s="242">
        <v>2300</v>
      </c>
      <c r="J4" s="249">
        <v>0.34210917745054292</v>
      </c>
      <c r="K4" s="242">
        <v>23800</v>
      </c>
      <c r="L4" s="249">
        <v>3.5400862710099656</v>
      </c>
      <c r="M4" s="235"/>
    </row>
    <row r="5" spans="1:13" s="9" customFormat="1" x14ac:dyDescent="0.2">
      <c r="A5" s="263" t="s">
        <v>383</v>
      </c>
      <c r="B5" s="243" t="s">
        <v>67</v>
      </c>
      <c r="C5" s="264">
        <v>330400</v>
      </c>
      <c r="D5" s="265">
        <v>95.8</v>
      </c>
      <c r="E5" s="264">
        <v>3500</v>
      </c>
      <c r="F5" s="265">
        <v>1</v>
      </c>
      <c r="G5" s="264">
        <v>1300</v>
      </c>
      <c r="H5" s="265">
        <v>0.4</v>
      </c>
      <c r="I5" s="264">
        <v>1600</v>
      </c>
      <c r="J5" s="265">
        <v>0.5</v>
      </c>
      <c r="K5" s="264">
        <v>8000</v>
      </c>
      <c r="L5" s="265">
        <v>2.2999999999999998</v>
      </c>
      <c r="M5" s="244"/>
    </row>
    <row r="6" spans="1:13" x14ac:dyDescent="0.2">
      <c r="A6" s="260" t="s">
        <v>384</v>
      </c>
      <c r="B6" s="245" t="s">
        <v>66</v>
      </c>
      <c r="C6" s="236">
        <v>302400</v>
      </c>
      <c r="D6" s="246">
        <v>92.33587786259541</v>
      </c>
      <c r="E6" s="236">
        <v>5700</v>
      </c>
      <c r="F6" s="246">
        <v>1.7404580152671756</v>
      </c>
      <c r="G6" s="236">
        <v>2900</v>
      </c>
      <c r="H6" s="246">
        <v>0.8854961832061069</v>
      </c>
      <c r="I6" s="236">
        <v>700</v>
      </c>
      <c r="J6" s="246">
        <v>0.2137404580152672</v>
      </c>
      <c r="K6" s="236">
        <v>15800</v>
      </c>
      <c r="L6" s="246">
        <v>4.8244274809160306</v>
      </c>
      <c r="M6" s="235"/>
    </row>
    <row r="7" spans="1:13" x14ac:dyDescent="0.2">
      <c r="A7" s="23"/>
      <c r="B7" s="232"/>
      <c r="C7" s="248"/>
      <c r="D7" s="234"/>
      <c r="E7" s="234"/>
      <c r="F7" s="234"/>
      <c r="G7" s="234"/>
      <c r="H7" s="234"/>
      <c r="I7" s="235"/>
      <c r="J7" s="235"/>
      <c r="K7" s="235"/>
      <c r="L7" s="235"/>
      <c r="M7" s="235"/>
    </row>
    <row r="8" spans="1:13" x14ac:dyDescent="0.2">
      <c r="A8" s="23"/>
      <c r="C8" s="233"/>
      <c r="D8" s="234"/>
      <c r="E8" s="234"/>
      <c r="F8" s="234"/>
      <c r="G8" s="234"/>
      <c r="H8" s="234"/>
      <c r="I8" s="235"/>
      <c r="J8" s="235"/>
      <c r="K8" s="235"/>
      <c r="L8" s="235"/>
      <c r="M8" s="235"/>
    </row>
    <row r="9" spans="1:13" x14ac:dyDescent="0.2">
      <c r="A9" s="9"/>
      <c r="B9" s="233" t="s">
        <v>428</v>
      </c>
      <c r="C9" s="266"/>
      <c r="D9" s="267"/>
      <c r="E9" s="267"/>
      <c r="F9" s="235"/>
      <c r="G9" s="235"/>
      <c r="H9" s="235"/>
      <c r="I9" s="235"/>
    </row>
    <row r="10" spans="1:13" x14ac:dyDescent="0.2">
      <c r="A10" s="23"/>
      <c r="B10" s="235"/>
      <c r="C10" s="235"/>
      <c r="D10" s="267"/>
      <c r="E10" s="267"/>
      <c r="F10" s="267"/>
      <c r="G10" s="267"/>
      <c r="H10" s="267"/>
      <c r="I10" s="235"/>
    </row>
    <row r="11" spans="1:13" x14ac:dyDescent="0.2">
      <c r="A11" s="23"/>
      <c r="B11" s="235"/>
      <c r="C11" s="235"/>
      <c r="D11" s="268"/>
      <c r="E11" s="268"/>
      <c r="F11" s="268"/>
      <c r="G11" s="268"/>
      <c r="H11" s="268"/>
      <c r="I11" s="235"/>
    </row>
    <row r="12" spans="1:13" x14ac:dyDescent="0.2">
      <c r="A12" s="232"/>
      <c r="B12" s="232"/>
      <c r="C12" s="235"/>
      <c r="D12" s="268"/>
      <c r="E12" s="268"/>
      <c r="F12" s="268"/>
      <c r="G12" s="268"/>
      <c r="H12" s="268"/>
      <c r="I12" s="235"/>
    </row>
    <row r="13" spans="1:13" x14ac:dyDescent="0.2">
      <c r="A13" s="232"/>
      <c r="B13" s="232"/>
      <c r="C13" s="235"/>
      <c r="D13" s="268"/>
      <c r="E13" s="268"/>
      <c r="F13" s="268"/>
      <c r="G13" s="268"/>
      <c r="H13" s="268"/>
      <c r="I13" s="235"/>
    </row>
    <row r="14" spans="1:13" x14ac:dyDescent="0.2">
      <c r="A14" s="232"/>
      <c r="B14" s="244"/>
      <c r="C14" s="235"/>
      <c r="D14" s="269"/>
      <c r="E14" s="269"/>
      <c r="F14" s="269"/>
      <c r="G14" s="269"/>
      <c r="H14" s="269"/>
      <c r="I14" s="235"/>
    </row>
    <row r="15" spans="1:13" x14ac:dyDescent="0.2">
      <c r="A15" s="232"/>
      <c r="B15" s="235"/>
      <c r="C15" s="235"/>
      <c r="D15" s="268"/>
      <c r="E15" s="268"/>
      <c r="F15" s="268"/>
      <c r="G15" s="268"/>
      <c r="H15" s="268"/>
      <c r="I15" s="235"/>
    </row>
    <row r="16" spans="1:13" x14ac:dyDescent="0.2">
      <c r="A16" s="232"/>
      <c r="B16" s="235"/>
      <c r="C16" s="235"/>
      <c r="D16" s="268"/>
      <c r="E16" s="268"/>
      <c r="F16" s="268"/>
      <c r="G16" s="268"/>
      <c r="H16" s="268"/>
      <c r="I16" s="235"/>
    </row>
    <row r="17" spans="1:9" x14ac:dyDescent="0.2">
      <c r="A17" s="232"/>
      <c r="B17" s="235"/>
      <c r="C17" s="235"/>
      <c r="D17" s="268"/>
      <c r="E17" s="268"/>
      <c r="F17" s="268"/>
      <c r="G17" s="268"/>
      <c r="H17" s="268"/>
      <c r="I17" s="235"/>
    </row>
    <row r="18" spans="1:9" x14ac:dyDescent="0.2">
      <c r="A18" s="235"/>
      <c r="B18" s="235"/>
      <c r="C18" s="236"/>
      <c r="D18" s="235"/>
      <c r="E18" s="235"/>
      <c r="F18" s="235"/>
      <c r="G18" s="235"/>
      <c r="H18" s="235"/>
      <c r="I18" s="235"/>
    </row>
    <row r="19" spans="1:9" x14ac:dyDescent="0.2">
      <c r="A19" s="235"/>
      <c r="B19" s="235"/>
      <c r="C19" s="235"/>
      <c r="D19" s="235"/>
      <c r="E19" s="235"/>
      <c r="F19" s="235"/>
      <c r="G19" s="235"/>
      <c r="H19" s="235"/>
      <c r="I19" s="235"/>
    </row>
    <row r="20" spans="1:9" x14ac:dyDescent="0.2">
      <c r="A20" s="235"/>
      <c r="B20" s="244"/>
      <c r="C20" s="235"/>
      <c r="D20" s="267"/>
      <c r="E20" s="267"/>
      <c r="F20" s="267"/>
      <c r="G20" s="267"/>
      <c r="H20" s="267"/>
      <c r="I20" s="235"/>
    </row>
    <row r="21" spans="1:9" x14ac:dyDescent="0.2">
      <c r="A21" s="235"/>
      <c r="B21" s="235"/>
      <c r="C21" s="235"/>
      <c r="D21" s="270"/>
      <c r="E21" s="270"/>
      <c r="F21" s="270"/>
      <c r="G21" s="270"/>
      <c r="H21" s="270"/>
      <c r="I21" s="235"/>
    </row>
    <row r="22" spans="1:9" x14ac:dyDescent="0.2">
      <c r="A22" s="235"/>
      <c r="B22" s="235"/>
      <c r="C22" s="235"/>
      <c r="D22" s="270"/>
      <c r="E22" s="270"/>
      <c r="F22" s="270"/>
      <c r="G22" s="270"/>
      <c r="H22" s="270"/>
      <c r="I22" s="235"/>
    </row>
    <row r="23" spans="1:9" x14ac:dyDescent="0.2">
      <c r="A23" s="235"/>
      <c r="B23" s="235"/>
      <c r="C23" s="235"/>
      <c r="D23" s="235"/>
      <c r="E23" s="235"/>
      <c r="F23" s="235"/>
      <c r="G23" s="235"/>
      <c r="H23" s="235"/>
      <c r="I23" s="235"/>
    </row>
    <row r="24" spans="1:9" x14ac:dyDescent="0.2">
      <c r="A24" s="235"/>
      <c r="B24" s="235"/>
      <c r="C24" s="235"/>
      <c r="D24" s="235"/>
      <c r="E24" s="235"/>
      <c r="F24" s="235"/>
      <c r="G24" s="235"/>
      <c r="H24" s="235"/>
      <c r="I24" s="235"/>
    </row>
    <row r="25" spans="1:9" x14ac:dyDescent="0.2">
      <c r="A25" s="235"/>
      <c r="B25" s="235"/>
      <c r="C25" s="235"/>
      <c r="D25" s="267"/>
      <c r="E25" s="267"/>
      <c r="F25" s="267"/>
      <c r="G25" s="267"/>
      <c r="H25" s="267"/>
      <c r="I25" s="235"/>
    </row>
    <row r="26" spans="1:9" x14ac:dyDescent="0.2">
      <c r="A26" s="235"/>
      <c r="B26" s="235"/>
      <c r="C26" s="235"/>
      <c r="D26" s="270"/>
      <c r="E26" s="270"/>
      <c r="F26" s="270"/>
      <c r="G26" s="270"/>
      <c r="H26" s="270"/>
      <c r="I26" s="235"/>
    </row>
    <row r="27" spans="1:9" x14ac:dyDescent="0.2">
      <c r="A27" s="235"/>
      <c r="B27" s="235"/>
      <c r="C27" s="235"/>
      <c r="D27" s="235"/>
      <c r="E27" s="235"/>
      <c r="F27" s="235"/>
      <c r="G27" s="235"/>
      <c r="H27" s="235"/>
      <c r="I27" s="235"/>
    </row>
    <row r="28" spans="1:9" x14ac:dyDescent="0.2">
      <c r="A28" s="235"/>
      <c r="B28" s="235"/>
      <c r="C28" s="235"/>
      <c r="D28" s="235"/>
      <c r="E28" s="235"/>
      <c r="F28" s="235"/>
      <c r="G28" s="235"/>
      <c r="H28" s="235"/>
      <c r="I28" s="235"/>
    </row>
    <row r="29" spans="1:9" x14ac:dyDescent="0.2">
      <c r="A29" s="235"/>
      <c r="B29" s="235"/>
      <c r="C29" s="235"/>
      <c r="D29" s="235"/>
      <c r="E29" s="235"/>
      <c r="F29" s="235"/>
      <c r="G29" s="235"/>
      <c r="H29" s="235"/>
      <c r="I29" s="235"/>
    </row>
  </sheetData>
  <mergeCells count="5"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workbookViewId="0">
      <selection activeCell="B18" sqref="B18"/>
    </sheetView>
  </sheetViews>
  <sheetFormatPr defaultColWidth="9.140625" defaultRowHeight="12.75" x14ac:dyDescent="0.2"/>
  <cols>
    <col min="1" max="1" width="12" style="11" customWidth="1"/>
    <col min="2" max="2" width="25.140625" style="11" customWidth="1"/>
    <col min="3" max="3" width="16.5703125" style="11" customWidth="1"/>
    <col min="4" max="9" width="9.140625" style="11"/>
    <col min="10" max="10" width="10.42578125" style="11" customWidth="1"/>
    <col min="11" max="12" width="11.28515625" style="11" customWidth="1"/>
    <col min="13" max="13" width="11" style="11" customWidth="1"/>
    <col min="14" max="14" width="10.85546875" style="11" customWidth="1"/>
    <col min="15" max="16384" width="9.140625" style="11"/>
  </cols>
  <sheetData>
    <row r="1" spans="1:14" s="20" customFormat="1" ht="132.75" customHeight="1" x14ac:dyDescent="0.2">
      <c r="A1" s="34" t="s">
        <v>16</v>
      </c>
      <c r="B1" s="34" t="s">
        <v>17</v>
      </c>
      <c r="C1" s="34" t="s">
        <v>73</v>
      </c>
      <c r="D1" s="34"/>
      <c r="E1" s="34" t="s">
        <v>74</v>
      </c>
      <c r="F1" s="34" t="s">
        <v>75</v>
      </c>
      <c r="G1" s="34" t="s">
        <v>76</v>
      </c>
      <c r="H1" s="34" t="s">
        <v>77</v>
      </c>
      <c r="I1" s="34"/>
      <c r="J1" s="34" t="s">
        <v>78</v>
      </c>
      <c r="K1" s="34" t="s">
        <v>79</v>
      </c>
      <c r="L1" s="34" t="s">
        <v>80</v>
      </c>
      <c r="M1" s="34" t="s">
        <v>81</v>
      </c>
      <c r="N1" s="34" t="s">
        <v>82</v>
      </c>
    </row>
    <row r="2" spans="1:14" x14ac:dyDescent="0.2">
      <c r="A2" s="12" t="s">
        <v>5</v>
      </c>
      <c r="B2" s="13" t="s">
        <v>4</v>
      </c>
      <c r="C2" s="21">
        <v>216100</v>
      </c>
      <c r="D2" s="21"/>
      <c r="E2" s="21">
        <v>5204</v>
      </c>
      <c r="F2" s="21">
        <v>25926</v>
      </c>
      <c r="G2" s="21">
        <v>32921</v>
      </c>
      <c r="H2" s="21">
        <v>7523</v>
      </c>
      <c r="I2" s="21"/>
      <c r="J2" s="21">
        <v>67472</v>
      </c>
      <c r="K2" s="21">
        <v>17527</v>
      </c>
      <c r="L2" s="21">
        <v>25479</v>
      </c>
      <c r="M2" s="21">
        <v>28005</v>
      </c>
      <c r="N2" s="21">
        <v>6043</v>
      </c>
    </row>
    <row r="3" spans="1:14" x14ac:dyDescent="0.2">
      <c r="A3" s="86" t="s">
        <v>385</v>
      </c>
      <c r="B3" s="28" t="s">
        <v>93</v>
      </c>
      <c r="C3" s="21">
        <v>7263</v>
      </c>
      <c r="D3" s="21"/>
      <c r="E3" s="21">
        <v>77</v>
      </c>
      <c r="F3" s="21">
        <v>823</v>
      </c>
      <c r="G3" s="21">
        <v>1121</v>
      </c>
      <c r="H3" s="21">
        <v>280</v>
      </c>
      <c r="I3" s="21"/>
      <c r="J3" s="21">
        <v>2357</v>
      </c>
      <c r="K3" s="21">
        <v>504</v>
      </c>
      <c r="L3" s="21">
        <v>857</v>
      </c>
      <c r="M3" s="21">
        <v>986</v>
      </c>
      <c r="N3" s="21">
        <v>258</v>
      </c>
    </row>
    <row r="4" spans="1:14" x14ac:dyDescent="0.2">
      <c r="A4" s="260" t="s">
        <v>383</v>
      </c>
      <c r="B4" s="29" t="s">
        <v>67</v>
      </c>
      <c r="C4" s="21">
        <v>1386</v>
      </c>
      <c r="D4" s="21"/>
      <c r="E4" s="21">
        <v>24</v>
      </c>
      <c r="F4" s="21">
        <v>199</v>
      </c>
      <c r="G4" s="21">
        <v>204</v>
      </c>
      <c r="H4" s="21">
        <v>42</v>
      </c>
      <c r="I4" s="21"/>
      <c r="J4" s="21">
        <v>416</v>
      </c>
      <c r="K4" s="21">
        <v>93</v>
      </c>
      <c r="L4" s="21">
        <v>197</v>
      </c>
      <c r="M4" s="21">
        <v>167</v>
      </c>
      <c r="N4" s="21">
        <v>44</v>
      </c>
    </row>
    <row r="5" spans="1:14" x14ac:dyDescent="0.2">
      <c r="A5" s="260" t="s">
        <v>384</v>
      </c>
      <c r="B5" s="26" t="s">
        <v>66</v>
      </c>
      <c r="C5" s="21">
        <v>5877</v>
      </c>
      <c r="D5" s="21"/>
      <c r="E5" s="21">
        <v>53</v>
      </c>
      <c r="F5" s="21">
        <v>624</v>
      </c>
      <c r="G5" s="21">
        <v>917</v>
      </c>
      <c r="H5" s="21">
        <v>238</v>
      </c>
      <c r="I5" s="21"/>
      <c r="J5" s="21">
        <v>1941</v>
      </c>
      <c r="K5" s="21">
        <v>411</v>
      </c>
      <c r="L5" s="21">
        <v>660</v>
      </c>
      <c r="M5" s="21">
        <v>819</v>
      </c>
      <c r="N5" s="21">
        <v>214</v>
      </c>
    </row>
    <row r="6" spans="1:14" x14ac:dyDescent="0.2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">
      <c r="A7" s="15"/>
      <c r="B7" s="1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9" t="s">
        <v>92</v>
      </c>
      <c r="B8" s="1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17"/>
      <c r="B9" s="1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17"/>
      <c r="B10" s="1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17"/>
      <c r="B11" s="18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17"/>
      <c r="B12" s="18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9" customFormat="1" x14ac:dyDescent="0.2">
      <c r="A13" s="17"/>
      <c r="B13" s="1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Meta data</vt:lpstr>
      <vt:lpstr>Age</vt:lpstr>
      <vt:lpstr>Sex</vt:lpstr>
      <vt:lpstr>Ethnicity</vt:lpstr>
      <vt:lpstr>Disability</vt:lpstr>
      <vt:lpstr>Religion</vt:lpstr>
      <vt:lpstr>Marriage &amp; Civil Partnership</vt:lpstr>
      <vt:lpstr>Sexual Orientation</vt:lpstr>
      <vt:lpstr>Military Families</vt:lpstr>
      <vt:lpstr>Unpaid Care</vt:lpstr>
      <vt:lpstr>Paid Care</vt:lpstr>
      <vt:lpstr>Household Deprivation</vt:lpstr>
      <vt:lpstr>Lone Parents</vt:lpstr>
      <vt:lpstr>Rural Isolation</vt:lpstr>
      <vt:lpstr>Country of birth</vt:lpstr>
      <vt:lpstr>Dorset Council</vt:lpstr>
    </vt:vector>
  </TitlesOfParts>
  <Company>Dorset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 Jackson</dc:creator>
  <cp:lastModifiedBy>Rebecca Murphy</cp:lastModifiedBy>
  <cp:lastPrinted>2019-03-26T11:41:56Z</cp:lastPrinted>
  <dcterms:created xsi:type="dcterms:W3CDTF">2016-06-27T14:27:50Z</dcterms:created>
  <dcterms:modified xsi:type="dcterms:W3CDTF">2021-01-12T17:15:57Z</dcterms:modified>
</cp:coreProperties>
</file>