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2C2CC715-D25A-41EB-9961-66DDD7E8720E}"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<sst xmlns="http://schemas.openxmlformats.org/spreadsheetml/2006/main" count="792" uniqueCount="132">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</sst>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0">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26" sqref="B26"/>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44334</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44365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1"/>
  <sheetViews>
    <sheetView tabSelected="1" topLeftCell="A7" workbookViewId="0">
      <pane xSplit="1" topLeftCell="BF1" activePane="topRight" state="frozen"/>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4</v>
      </c>
    </row>
    <row r="7" spans="1:65" x14ac:dyDescent="0.3">
      <c r="A7" s="11" t="s">
        <v>5</v>
      </c>
      <c r="B7" s="11" t="s">
        <v>6</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t="s">
        <v>128</v>
      </c>
      <c r="BK9" s="16" t="s">
        <v>129</v>
      </c>
      <c r="BL9" s="16" t="s">
        <v>130</v>
      </c>
      <c r="BM9" s="16" t="s">
        <v>131</v>
      </c>
    </row>
    <row r="10" spans="1:65"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v>9180</v>
      </c>
      <c r="BL10" s="17">
        <v>9220</v>
      </c>
      <c r="BM10" s="17">
        <v>9075</v>
      </c>
    </row>
    <row r="11" spans="1:65"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10185</v>
      </c>
      <c r="BK11" s="17">
        <v>10880</v>
      </c>
      <c r="BL11" s="17">
        <v>10820</v>
      </c>
      <c r="BM11" s="17">
        <v>10620</v>
      </c>
    </row>
    <row r="12" spans="1:65"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4470</v>
      </c>
      <c r="BK12" s="17">
        <v>4640</v>
      </c>
      <c r="BL12" s="17">
        <v>4725</v>
      </c>
      <c r="BM12" s="17">
        <v>4650</v>
      </c>
    </row>
    <row r="13" spans="1:65"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23480</v>
      </c>
      <c r="BK13" s="17">
        <v>24700</v>
      </c>
      <c r="BL13" s="17">
        <v>24770</v>
      </c>
      <c r="BM13" s="17">
        <v>24345</v>
      </c>
    </row>
    <row r="14" spans="1:65"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v>1320</v>
      </c>
      <c r="BL14" s="17">
        <v>1305</v>
      </c>
      <c r="BM14" s="17">
        <v>1275</v>
      </c>
    </row>
    <row r="15" spans="1:65"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1605</v>
      </c>
      <c r="BK15" s="17">
        <v>1675</v>
      </c>
      <c r="BL15" s="17">
        <v>1655</v>
      </c>
      <c r="BM15" s="17">
        <v>1600</v>
      </c>
    </row>
    <row r="16" spans="1:65"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1385</v>
      </c>
      <c r="BK16" s="17">
        <v>1515</v>
      </c>
      <c r="BL16" s="17">
        <v>1500</v>
      </c>
      <c r="BM16" s="17">
        <v>1455</v>
      </c>
    </row>
    <row r="17" spans="1:65"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1210</v>
      </c>
      <c r="BK17" s="17">
        <v>1290</v>
      </c>
      <c r="BL17" s="17">
        <v>1285</v>
      </c>
      <c r="BM17" s="17">
        <v>1250</v>
      </c>
    </row>
    <row r="18" spans="1:65"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v>2460</v>
      </c>
      <c r="BL18" s="17">
        <v>2455</v>
      </c>
      <c r="BM18" s="17">
        <v>2430</v>
      </c>
    </row>
    <row r="19" spans="1:65"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2450</v>
      </c>
      <c r="BK19" s="17">
        <v>2615</v>
      </c>
      <c r="BL19" s="17">
        <v>2620</v>
      </c>
      <c r="BM19" s="17">
        <v>2615</v>
      </c>
    </row>
    <row r="20" spans="1:65"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8920</v>
      </c>
      <c r="BK20" s="17">
        <v>9560</v>
      </c>
      <c r="BL20" s="17">
        <v>9515</v>
      </c>
      <c r="BM20" s="17">
        <v>9345</v>
      </c>
    </row>
    <row r="21" spans="1:65"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14560</v>
      </c>
      <c r="BK21" s="17">
        <v>15140</v>
      </c>
      <c r="BL21" s="17">
        <v>15250</v>
      </c>
      <c r="BM21" s="17">
        <v>15000</v>
      </c>
    </row>
    <row r="22" spans="1:65"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162855</v>
      </c>
      <c r="BK22" s="17">
        <v>171590</v>
      </c>
      <c r="BL22" s="17">
        <v>171255</v>
      </c>
      <c r="BM22" s="17">
        <v>168365</v>
      </c>
    </row>
    <row r="23" spans="1:65"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2189260</v>
      </c>
      <c r="BK23" s="17">
        <v>2295430</v>
      </c>
      <c r="BL23" s="17">
        <v>2294110</v>
      </c>
      <c r="BM23" s="17">
        <v>2271355</v>
      </c>
    </row>
    <row r="24" spans="1:65"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2297820</v>
      </c>
      <c r="BK24" s="17">
        <v>2408420</v>
      </c>
      <c r="BL24" s="17">
        <v>2406260</v>
      </c>
      <c r="BM24" s="17">
        <v>2381795</v>
      </c>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1"/>
  <sheetViews>
    <sheetView topLeftCell="A7" workbookViewId="0">
      <pane xSplit="1" topLeftCell="BE1" activePane="topRight" state="frozen"/>
      <selection activeCell="A24" sqref="A24"/>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4</v>
      </c>
    </row>
    <row r="7" spans="1:65" x14ac:dyDescent="0.3">
      <c r="A7" s="11" t="s">
        <v>5</v>
      </c>
      <c r="B7" s="11" t="s">
        <v>66</v>
      </c>
    </row>
    <row r="9" spans="1:65"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16" t="s">
        <v>131</v>
      </c>
    </row>
    <row r="10" spans="1:65"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c r="BK10" s="15">
        <v>7.4</v>
      </c>
      <c r="BL10" s="15">
        <v>7.4</v>
      </c>
      <c r="BM10" s="15">
        <v>7.3</v>
      </c>
    </row>
    <row r="11" spans="1:65"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c r="BK11" s="15">
        <v>4.5999999999999996</v>
      </c>
      <c r="BL11" s="15">
        <v>4.5999999999999996</v>
      </c>
      <c r="BM11" s="15">
        <v>4.5</v>
      </c>
    </row>
    <row r="12" spans="1:65"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c r="BK12" s="15">
        <v>5.2</v>
      </c>
      <c r="BL12" s="15">
        <v>5.3</v>
      </c>
      <c r="BM12" s="15">
        <v>5.2</v>
      </c>
    </row>
    <row r="13" spans="1:65"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c r="BK13" s="15">
        <v>5.5</v>
      </c>
      <c r="BL13" s="15">
        <v>5.5</v>
      </c>
      <c r="BM13" s="15">
        <v>5.4</v>
      </c>
    </row>
    <row r="14" spans="1:65"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c r="BK14" s="15">
        <v>5</v>
      </c>
      <c r="BL14" s="15">
        <v>4.9000000000000004</v>
      </c>
      <c r="BM14" s="15">
        <v>4.8</v>
      </c>
    </row>
    <row r="15" spans="1:65"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c r="BK15" s="15">
        <v>3.5</v>
      </c>
      <c r="BL15" s="15">
        <v>3.4</v>
      </c>
      <c r="BM15" s="15">
        <v>3.3</v>
      </c>
    </row>
    <row r="16" spans="1:65"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c r="BK16" s="15">
        <v>3.8</v>
      </c>
      <c r="BL16" s="15">
        <v>3.8</v>
      </c>
      <c r="BM16" s="15">
        <v>3.6</v>
      </c>
    </row>
    <row r="17" spans="1:65"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c r="BK17" s="15">
        <v>4.9000000000000004</v>
      </c>
      <c r="BL17" s="15">
        <v>4.9000000000000004</v>
      </c>
      <c r="BM17" s="15">
        <v>4.7</v>
      </c>
    </row>
    <row r="18" spans="1:65"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c r="BK18" s="15">
        <v>4.4000000000000004</v>
      </c>
      <c r="BL18" s="15">
        <v>4.4000000000000004</v>
      </c>
      <c r="BM18" s="15">
        <v>4.4000000000000004</v>
      </c>
    </row>
    <row r="19" spans="1:65"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6.3</v>
      </c>
      <c r="BK19" s="15">
        <v>6.8</v>
      </c>
      <c r="BL19" s="15">
        <v>6.8</v>
      </c>
      <c r="BM19" s="15">
        <v>6.8</v>
      </c>
    </row>
    <row r="20" spans="1:65"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c r="BK20" s="15">
        <v>4.5999999999999996</v>
      </c>
      <c r="BL20" s="15">
        <v>4.5999999999999996</v>
      </c>
      <c r="BM20" s="15">
        <v>4.5</v>
      </c>
    </row>
    <row r="21" spans="1:65"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v>
      </c>
      <c r="BK21" s="15">
        <v>6.3</v>
      </c>
      <c r="BL21" s="15">
        <v>6.3</v>
      </c>
      <c r="BM21" s="15">
        <v>6.2</v>
      </c>
    </row>
    <row r="22" spans="1:65"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c r="BK22" s="15">
        <v>5.0999999999999996</v>
      </c>
      <c r="BL22" s="15">
        <v>5.0999999999999996</v>
      </c>
      <c r="BM22" s="15">
        <v>5</v>
      </c>
    </row>
    <row r="23" spans="1:65"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6.2</v>
      </c>
      <c r="BK23" s="15">
        <v>6.5</v>
      </c>
      <c r="BL23" s="15">
        <v>6.5</v>
      </c>
      <c r="BM23" s="15">
        <v>6.5</v>
      </c>
    </row>
    <row r="24" spans="1:65"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c r="BK24" s="15">
        <v>6.5</v>
      </c>
      <c r="BL24" s="15">
        <v>6.5</v>
      </c>
      <c r="BM24" s="15">
        <v>6.4</v>
      </c>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1"/>
  <sheetViews>
    <sheetView topLeftCell="A6" workbookViewId="0">
      <pane xSplit="1" topLeftCell="BE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67</v>
      </c>
    </row>
    <row r="7" spans="1:65" x14ac:dyDescent="0.3">
      <c r="A7" s="11" t="s">
        <v>5</v>
      </c>
      <c r="B7" s="11" t="s">
        <v>6</v>
      </c>
    </row>
    <row r="9" spans="1:65"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16" t="s">
        <v>131</v>
      </c>
    </row>
    <row r="10" spans="1:65"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1440</v>
      </c>
      <c r="BK10" s="17">
        <v>1455</v>
      </c>
      <c r="BL10" s="17">
        <v>1495</v>
      </c>
      <c r="BM10" s="17">
        <v>1425</v>
      </c>
    </row>
    <row r="11" spans="1:65"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2010</v>
      </c>
      <c r="BK11" s="17">
        <v>2090</v>
      </c>
      <c r="BL11" s="17">
        <v>2090</v>
      </c>
      <c r="BM11" s="17">
        <v>2015</v>
      </c>
    </row>
    <row r="12" spans="1:65"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830</v>
      </c>
      <c r="BK12" s="17">
        <v>845</v>
      </c>
      <c r="BL12" s="17">
        <v>885</v>
      </c>
      <c r="BM12" s="17">
        <v>860</v>
      </c>
    </row>
    <row r="13" spans="1:65"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4280</v>
      </c>
      <c r="BK13" s="17">
        <v>4390</v>
      </c>
      <c r="BL13" s="17">
        <v>4470</v>
      </c>
      <c r="BM13" s="17">
        <v>4300</v>
      </c>
    </row>
    <row r="14" spans="1:65"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235</v>
      </c>
      <c r="BK14" s="17">
        <v>240</v>
      </c>
      <c r="BL14" s="17">
        <v>240</v>
      </c>
      <c r="BM14" s="17">
        <v>230</v>
      </c>
    </row>
    <row r="15" spans="1:65"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v>320</v>
      </c>
      <c r="BL15" s="17">
        <v>330</v>
      </c>
      <c r="BM15" s="17">
        <v>320</v>
      </c>
    </row>
    <row r="16" spans="1:65"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250</v>
      </c>
      <c r="BK16" s="17">
        <v>285</v>
      </c>
      <c r="BL16" s="17">
        <v>265</v>
      </c>
      <c r="BM16" s="17">
        <v>255</v>
      </c>
    </row>
    <row r="17" spans="1:65"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v>240</v>
      </c>
      <c r="BL17" s="17">
        <v>235</v>
      </c>
      <c r="BM17" s="17">
        <v>240</v>
      </c>
    </row>
    <row r="18" spans="1:65"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v>470</v>
      </c>
      <c r="BL18" s="17">
        <v>480</v>
      </c>
      <c r="BM18" s="17">
        <v>455</v>
      </c>
    </row>
    <row r="19" spans="1:65"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515</v>
      </c>
      <c r="BK19" s="17">
        <v>530</v>
      </c>
      <c r="BL19" s="17">
        <v>540</v>
      </c>
      <c r="BM19" s="17">
        <v>515</v>
      </c>
    </row>
    <row r="20" spans="1:65"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1775</v>
      </c>
      <c r="BK20" s="17">
        <v>1850</v>
      </c>
      <c r="BL20" s="17">
        <v>1850</v>
      </c>
      <c r="BM20" s="17">
        <v>1780</v>
      </c>
    </row>
    <row r="21" spans="1:65"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2505</v>
      </c>
      <c r="BK21" s="17">
        <v>2540</v>
      </c>
      <c r="BL21" s="17">
        <v>2620</v>
      </c>
      <c r="BM21" s="17">
        <v>2520</v>
      </c>
    </row>
    <row r="22" spans="1:65"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32255</v>
      </c>
      <c r="BK22" s="17">
        <v>33305</v>
      </c>
      <c r="BL22" s="17">
        <v>33480</v>
      </c>
      <c r="BM22" s="17">
        <v>32495</v>
      </c>
    </row>
    <row r="23" spans="1:65"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419895</v>
      </c>
      <c r="BK23" s="17">
        <v>433715</v>
      </c>
      <c r="BL23" s="17">
        <v>435695</v>
      </c>
      <c r="BM23" s="17">
        <v>428855</v>
      </c>
    </row>
    <row r="24" spans="1:65"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443355</v>
      </c>
      <c r="BK24" s="17">
        <v>457780</v>
      </c>
      <c r="BL24" s="17">
        <v>459800</v>
      </c>
      <c r="BM24" s="17">
        <v>452550</v>
      </c>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32"/>
  <sheetViews>
    <sheetView topLeftCell="A4" workbookViewId="0">
      <pane xSplit="1" topLeftCell="BE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67</v>
      </c>
    </row>
    <row r="7" spans="1:65" x14ac:dyDescent="0.3">
      <c r="A7" s="11" t="s">
        <v>5</v>
      </c>
      <c r="B7" s="11" t="s">
        <v>71</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row>
    <row r="10" spans="1:65"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16.317280453257791</v>
      </c>
      <c r="BK10" s="18">
        <f>'Aged 16-24'!BK10/'Age 16+'!BK10*100</f>
        <v>15.849673202614378</v>
      </c>
      <c r="BL10" s="18">
        <f>'Aged 16-24'!BL10/'Age 16+'!BL10*100</f>
        <v>16.214750542299349</v>
      </c>
      <c r="BM10" s="18">
        <f>'Aged 16-24'!BM10/'Age 16+'!BM10*100</f>
        <v>15.702479338842975</v>
      </c>
    </row>
    <row r="11" spans="1:65"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19.734904270986746</v>
      </c>
      <c r="BK11" s="18">
        <f>'Aged 16-24'!BK11/'Age 16+'!BK11*100</f>
        <v>19.209558823529413</v>
      </c>
      <c r="BL11" s="18">
        <f>'Aged 16-24'!BL11/'Age 16+'!BL11*100</f>
        <v>19.316081330868762</v>
      </c>
      <c r="BM11" s="18">
        <f>'Aged 16-24'!BM11/'Age 16+'!BM11*100</f>
        <v>18.973634651600754</v>
      </c>
    </row>
    <row r="12" spans="1:65"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18.568232662192393</v>
      </c>
      <c r="BK12" s="18">
        <f>'Aged 16-24'!BK12/'Age 16+'!BK12*100</f>
        <v>18.211206896551722</v>
      </c>
      <c r="BL12" s="18">
        <f>'Aged 16-24'!BL12/'Age 16+'!BL12*100</f>
        <v>18.730158730158731</v>
      </c>
      <c r="BM12" s="18">
        <f>'Aged 16-24'!BM12/'Age 16+'!BM12*100</f>
        <v>18.494623655913976</v>
      </c>
    </row>
    <row r="13" spans="1:65"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18.228279386712096</v>
      </c>
      <c r="BK13" s="18">
        <f>'Aged 16-24'!BK13/'Age 16+'!BK13*100</f>
        <v>17.773279352226719</v>
      </c>
      <c r="BL13" s="18">
        <f>'Aged 16-24'!BL13/'Age 16+'!BL13*100</f>
        <v>18.046023415421882</v>
      </c>
      <c r="BM13" s="18">
        <f>'Aged 16-24'!BM13/'Age 16+'!BM13*100</f>
        <v>17.662764428013965</v>
      </c>
    </row>
    <row r="14" spans="1:65"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18.57707509881423</v>
      </c>
      <c r="BK14" s="18">
        <f>'Aged 16-24'!BK14/'Age 16+'!BK14*100</f>
        <v>18.181818181818183</v>
      </c>
      <c r="BL14" s="18">
        <f>'Aged 16-24'!BL14/'Age 16+'!BL14*100</f>
        <v>18.390804597701148</v>
      </c>
      <c r="BM14" s="18">
        <f>'Aged 16-24'!BM14/'Age 16+'!BM14*100</f>
        <v>18.03921568627451</v>
      </c>
    </row>
    <row r="15" spans="1:65"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19.626168224299064</v>
      </c>
      <c r="BK15" s="18">
        <f>'Aged 16-24'!BK15/'Age 16+'!BK15*100</f>
        <v>19.1044776119403</v>
      </c>
      <c r="BL15" s="18">
        <f>'Aged 16-24'!BL15/'Age 16+'!BL15*100</f>
        <v>19.939577039274926</v>
      </c>
      <c r="BM15" s="18">
        <f>'Aged 16-24'!BM15/'Age 16+'!BM15*100</f>
        <v>20</v>
      </c>
    </row>
    <row r="16" spans="1:65"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18.050541516245488</v>
      </c>
      <c r="BK16" s="18">
        <f>'Aged 16-24'!BK16/'Age 16+'!BK16*100</f>
        <v>18.811881188118811</v>
      </c>
      <c r="BL16" s="18">
        <f>'Aged 16-24'!BL16/'Age 16+'!BL16*100</f>
        <v>17.666666666666668</v>
      </c>
      <c r="BM16" s="18">
        <f>'Aged 16-24'!BM16/'Age 16+'!BM16*100</f>
        <v>17.525773195876287</v>
      </c>
    </row>
    <row r="17" spans="1:65"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19.421487603305785</v>
      </c>
      <c r="BK17" s="18">
        <f>'Aged 16-24'!BK17/'Age 16+'!BK17*100</f>
        <v>18.604651162790699</v>
      </c>
      <c r="BL17" s="18">
        <f>'Aged 16-24'!BL17/'Age 16+'!BL17*100</f>
        <v>18.28793774319066</v>
      </c>
      <c r="BM17" s="18">
        <f>'Aged 16-24'!BM17/'Age 16+'!BM17*100</f>
        <v>19.2</v>
      </c>
    </row>
    <row r="18" spans="1:65"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c r="BK18" s="18">
        <f>'Aged 16-24'!BK18/'Age 16+'!BK18*100</f>
        <v>19.105691056910569</v>
      </c>
      <c r="BL18" s="18">
        <f>'Aged 16-24'!BL18/'Age 16+'!BL18*100</f>
        <v>19.551934826883908</v>
      </c>
      <c r="BM18" s="18">
        <f>'Aged 16-24'!BM18/'Age 16+'!BM18*100</f>
        <v>18.724279835390949</v>
      </c>
    </row>
    <row r="19" spans="1:65"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21.020408163265305</v>
      </c>
      <c r="BK19" s="18">
        <f>'Aged 16-24'!BK19/'Age 16+'!BK19*100</f>
        <v>20.267686424474189</v>
      </c>
      <c r="BL19" s="18">
        <f>'Aged 16-24'!BL19/'Age 16+'!BL19*100</f>
        <v>20.610687022900763</v>
      </c>
      <c r="BM19" s="18">
        <f>'Aged 16-24'!BM19/'Age 16+'!BM19*100</f>
        <v>19.694072657743785</v>
      </c>
    </row>
    <row r="20" spans="1:65"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19.899103139013452</v>
      </c>
      <c r="BK20" s="18">
        <f>'Aged 16-24'!BK20/'Age 16+'!BK20*100</f>
        <v>19.351464435146443</v>
      </c>
      <c r="BL20" s="18">
        <f>'Aged 16-24'!BL20/'Age 16+'!BL20*100</f>
        <v>19.442984760903837</v>
      </c>
      <c r="BM20" s="18">
        <f>'Aged 16-24'!BM20/'Age 16+'!BM20*100</f>
        <v>19.047619047619047</v>
      </c>
    </row>
    <row r="21" spans="1:65"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17.204670329670328</v>
      </c>
      <c r="BK21" s="18">
        <f>'Aged 16-24'!BK21/'Age 16+'!BK21*100</f>
        <v>16.776750330250991</v>
      </c>
      <c r="BL21" s="18">
        <f>'Aged 16-24'!BL21/'Age 16+'!BL21*100</f>
        <v>17.180327868852459</v>
      </c>
      <c r="BM21" s="18">
        <f>'Aged 16-24'!BM21/'Age 16+'!BM21*100</f>
        <v>16.8</v>
      </c>
    </row>
    <row r="22" spans="1:65"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19.805962359153849</v>
      </c>
      <c r="BK22" s="18">
        <f>'Aged 16-24'!BK22/'Age 16+'!BK22*100</f>
        <v>19.409639256366919</v>
      </c>
      <c r="BL22" s="18">
        <f>'Aged 16-24'!BL22/'Age 16+'!BL22*100</f>
        <v>19.549794166593674</v>
      </c>
      <c r="BM22" s="18">
        <f>'Aged 16-24'!BM22/'Age 16+'!BM22*100</f>
        <v>19.300329640958633</v>
      </c>
    </row>
    <row r="23" spans="1:65"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19.179768506253257</v>
      </c>
      <c r="BK23" s="18">
        <f>'Aged 16-24'!BK23/'Age 16+'!BK23*100</f>
        <v>18.894716894002432</v>
      </c>
      <c r="BL23" s="18">
        <f>'Aged 16-24'!BL23/'Age 16+'!BL23*100</f>
        <v>18.991896639655465</v>
      </c>
      <c r="BM23" s="18">
        <f>'Aged 16-24'!BM23/'Age 16+'!BM23*100</f>
        <v>18.881020360093427</v>
      </c>
    </row>
    <row r="24" spans="1:65"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19.294592265712719</v>
      </c>
      <c r="BK24" s="18">
        <f>'Aged 16-24'!BK24/'Age 16+'!BK24*100</f>
        <v>19.007482083689723</v>
      </c>
      <c r="BL24" s="18">
        <f>'Aged 16-24'!BL24/'Age 16+'!BL24*100</f>
        <v>19.108492016656552</v>
      </c>
      <c r="BM24" s="18">
        <f>'Aged 16-24'!BM24/'Age 16+'!BM24*100</f>
        <v>19.000375767016052</v>
      </c>
    </row>
    <row r="26" spans="1:65" x14ac:dyDescent="0.3">
      <c r="A26" s="10" t="s">
        <v>68</v>
      </c>
    </row>
    <row r="27" spans="1:65" x14ac:dyDescent="0.3">
      <c r="A27" s="10" t="s">
        <v>60</v>
      </c>
    </row>
    <row r="28" spans="1:65" x14ac:dyDescent="0.3">
      <c r="A28" s="10" t="s">
        <v>61</v>
      </c>
    </row>
    <row r="29" spans="1:65" x14ac:dyDescent="0.3">
      <c r="A29" s="10" t="s">
        <v>62</v>
      </c>
    </row>
    <row r="30" spans="1:65" x14ac:dyDescent="0.3">
      <c r="A30" s="10" t="s">
        <v>63</v>
      </c>
    </row>
    <row r="31" spans="1:65" x14ac:dyDescent="0.3">
      <c r="A31" s="10" t="s">
        <v>64</v>
      </c>
    </row>
    <row r="32" spans="1:65"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31"/>
  <sheetViews>
    <sheetView topLeftCell="A7" zoomScaleNormal="100" workbookViewId="0">
      <pane xSplit="1" topLeftCell="BF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69</v>
      </c>
    </row>
    <row r="7" spans="1:65" x14ac:dyDescent="0.3">
      <c r="A7" s="11" t="s">
        <v>5</v>
      </c>
      <c r="B7" s="11" t="s">
        <v>6</v>
      </c>
    </row>
    <row r="9" spans="1:65"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16" t="s">
        <v>131</v>
      </c>
    </row>
    <row r="10" spans="1:65"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5265</v>
      </c>
      <c r="BK10" s="17">
        <v>5540</v>
      </c>
      <c r="BL10" s="17">
        <v>5555</v>
      </c>
      <c r="BM10" s="17">
        <v>5510</v>
      </c>
    </row>
    <row r="11" spans="1:65"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5255</v>
      </c>
      <c r="BK11" s="17">
        <v>5690</v>
      </c>
      <c r="BL11" s="17">
        <v>5660</v>
      </c>
      <c r="BM11" s="17">
        <v>5575</v>
      </c>
    </row>
    <row r="12" spans="1:65"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2395</v>
      </c>
      <c r="BK12" s="17">
        <v>2515</v>
      </c>
      <c r="BL12" s="17">
        <v>2550</v>
      </c>
      <c r="BM12" s="17">
        <v>2515</v>
      </c>
    </row>
    <row r="13" spans="1:65"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12920</v>
      </c>
      <c r="BK13" s="17">
        <v>13745</v>
      </c>
      <c r="BL13" s="17">
        <v>13770</v>
      </c>
      <c r="BM13" s="17">
        <v>13600</v>
      </c>
    </row>
    <row r="14" spans="1:65"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v>685</v>
      </c>
      <c r="BL14" s="17">
        <v>675</v>
      </c>
      <c r="BM14" s="17">
        <v>665</v>
      </c>
    </row>
    <row r="15" spans="1:65"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815</v>
      </c>
      <c r="BK15" s="17">
        <v>875</v>
      </c>
      <c r="BL15" s="17">
        <v>865</v>
      </c>
      <c r="BM15" s="17">
        <v>840</v>
      </c>
    </row>
    <row r="16" spans="1:65"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725</v>
      </c>
      <c r="BK16" s="17">
        <v>790</v>
      </c>
      <c r="BL16" s="17">
        <v>795</v>
      </c>
      <c r="BM16" s="17">
        <v>775</v>
      </c>
    </row>
    <row r="17" spans="1:65"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v>670</v>
      </c>
      <c r="BL17" s="17">
        <v>670</v>
      </c>
      <c r="BM17" s="17">
        <v>635</v>
      </c>
    </row>
    <row r="18" spans="1:65"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1150</v>
      </c>
      <c r="BK18" s="17">
        <v>1275</v>
      </c>
      <c r="BL18" s="17">
        <v>1260</v>
      </c>
      <c r="BM18" s="17">
        <v>1255</v>
      </c>
    </row>
    <row r="19" spans="1:65"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1290</v>
      </c>
      <c r="BK19" s="17">
        <v>1400</v>
      </c>
      <c r="BL19" s="17">
        <v>1395</v>
      </c>
      <c r="BM19" s="17">
        <v>1410</v>
      </c>
    </row>
    <row r="20" spans="1:65"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4605</v>
      </c>
      <c r="BK20" s="17">
        <v>5005</v>
      </c>
      <c r="BL20" s="17">
        <v>4985</v>
      </c>
      <c r="BM20" s="17">
        <v>4915</v>
      </c>
    </row>
    <row r="21" spans="1:65"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8315</v>
      </c>
      <c r="BK21" s="17">
        <v>8740</v>
      </c>
      <c r="BL21" s="17">
        <v>8785</v>
      </c>
      <c r="BM21" s="17">
        <v>8690</v>
      </c>
    </row>
    <row r="22" spans="1:65"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89415</v>
      </c>
      <c r="BK22" s="17">
        <v>95335</v>
      </c>
      <c r="BL22" s="17">
        <v>94975</v>
      </c>
      <c r="BM22" s="17">
        <v>93825</v>
      </c>
    </row>
    <row r="23" spans="1:65"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1243365</v>
      </c>
      <c r="BK23" s="17">
        <v>1312005</v>
      </c>
      <c r="BL23" s="17">
        <v>1310490</v>
      </c>
      <c r="BM23" s="17">
        <v>1300550</v>
      </c>
    </row>
    <row r="24" spans="1:65"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1302890</v>
      </c>
      <c r="BK24" s="17">
        <v>1374370</v>
      </c>
      <c r="BL24" s="17">
        <v>1372355</v>
      </c>
      <c r="BM24" s="17">
        <v>1361635</v>
      </c>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32"/>
  <sheetViews>
    <sheetView topLeftCell="A7" workbookViewId="0">
      <pane xSplit="1" topLeftCell="BF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69</v>
      </c>
    </row>
    <row r="7" spans="1:65" x14ac:dyDescent="0.3">
      <c r="A7" s="11" t="s">
        <v>5</v>
      </c>
      <c r="B7" s="11" t="s">
        <v>71</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row>
    <row r="10" spans="1:65"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59.660056657223791</v>
      </c>
      <c r="BK10" s="18">
        <f>'Aged 25-49'!BK10/'Age 16+'!BK10*100</f>
        <v>60.348583877995644</v>
      </c>
      <c r="BL10" s="18">
        <f>'Aged 25-49'!BL10/'Age 16+'!BL10*100</f>
        <v>60.249457700650751</v>
      </c>
      <c r="BM10" s="18">
        <f>'Aged 25-49'!BM10/'Age 16+'!BM10*100</f>
        <v>60.71625344352617</v>
      </c>
    </row>
    <row r="11" spans="1:65"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51.595483554246449</v>
      </c>
      <c r="BK11" s="18">
        <f>'Aged 25-49'!BK11/'Age 16+'!BK11*100</f>
        <v>52.297794117647058</v>
      </c>
      <c r="BL11" s="18">
        <f>'Aged 25-49'!BL11/'Age 16+'!BL11*100</f>
        <v>52.310536044362287</v>
      </c>
      <c r="BM11" s="18">
        <f>'Aged 25-49'!BM11/'Age 16+'!BM11*100</f>
        <v>52.495291902071564</v>
      </c>
    </row>
    <row r="12" spans="1:65"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53.579418344519013</v>
      </c>
      <c r="BK12" s="18">
        <f>'Aged 25-49'!BK12/'Age 16+'!BK12*100</f>
        <v>54.202586206896555</v>
      </c>
      <c r="BL12" s="18">
        <f>'Aged 25-49'!BL12/'Age 16+'!BL12*100</f>
        <v>53.968253968253968</v>
      </c>
      <c r="BM12" s="18">
        <f>'Aged 25-49'!BM12/'Age 16+'!BM12*100</f>
        <v>54.086021505376344</v>
      </c>
    </row>
    <row r="13" spans="1:65"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55.025553662691649</v>
      </c>
      <c r="BK13" s="18">
        <f>'Aged 25-49'!BK13/'Age 16+'!BK13*100</f>
        <v>55.647773279352229</v>
      </c>
      <c r="BL13" s="18">
        <f>'Aged 25-49'!BL13/'Age 16+'!BL13*100</f>
        <v>55.591441259588215</v>
      </c>
      <c r="BM13" s="18">
        <f>'Aged 25-49'!BM13/'Age 16+'!BM13*100</f>
        <v>55.863627028137195</v>
      </c>
    </row>
    <row r="14" spans="1:65"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c r="BK14" s="18">
        <f>'Aged 25-49'!BK14/'Age 16+'!BK14*100</f>
        <v>51.893939393939391</v>
      </c>
      <c r="BL14" s="18">
        <f>'Aged 25-49'!BL14/'Age 16+'!BL14*100</f>
        <v>51.724137931034484</v>
      </c>
      <c r="BM14" s="18">
        <f>'Aged 25-49'!BM14/'Age 16+'!BM14*100</f>
        <v>52.156862745098046</v>
      </c>
    </row>
    <row r="15" spans="1:65"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50.778816199376941</v>
      </c>
      <c r="BK15" s="18">
        <f>'Aged 25-49'!BK15/'Age 16+'!BK15*100</f>
        <v>52.238805970149251</v>
      </c>
      <c r="BL15" s="18">
        <f>'Aged 25-49'!BL15/'Age 16+'!BL15*100</f>
        <v>52.265861027190333</v>
      </c>
      <c r="BM15" s="18">
        <f>'Aged 25-49'!BM15/'Age 16+'!BM15*100</f>
        <v>52.5</v>
      </c>
    </row>
    <row r="16" spans="1:65"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52.346570397111911</v>
      </c>
      <c r="BK16" s="18">
        <f>'Aged 25-49'!BK16/'Age 16+'!BK16*100</f>
        <v>52.145214521452147</v>
      </c>
      <c r="BL16" s="18">
        <f>'Aged 25-49'!BL16/'Age 16+'!BL16*100</f>
        <v>53</v>
      </c>
      <c r="BM16" s="18">
        <f>'Aged 25-49'!BM16/'Age 16+'!BM16*100</f>
        <v>53.264604810996566</v>
      </c>
    </row>
    <row r="17" spans="1:65"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51.652892561983464</v>
      </c>
      <c r="BK17" s="18">
        <f>'Aged 25-49'!BK17/'Age 16+'!BK17*100</f>
        <v>51.937984496124031</v>
      </c>
      <c r="BL17" s="18">
        <f>'Aged 25-49'!BL17/'Age 16+'!BL17*100</f>
        <v>52.14007782101168</v>
      </c>
      <c r="BM17" s="18">
        <f>'Aged 25-49'!BM17/'Age 16+'!BM17*100</f>
        <v>50.8</v>
      </c>
    </row>
    <row r="18" spans="1:65"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50.549450549450547</v>
      </c>
      <c r="BK18" s="18">
        <f>'Aged 25-49'!BK18/'Age 16+'!BK18*100</f>
        <v>51.829268292682926</v>
      </c>
      <c r="BL18" s="18">
        <f>'Aged 25-49'!BL18/'Age 16+'!BL18*100</f>
        <v>51.323828920570271</v>
      </c>
      <c r="BM18" s="18">
        <f>'Aged 25-49'!BM18/'Age 16+'!BM18*100</f>
        <v>51.646090534979429</v>
      </c>
    </row>
    <row r="19" spans="1:65"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52.653061224489797</v>
      </c>
      <c r="BK19" s="18">
        <f>'Aged 25-49'!BK19/'Age 16+'!BK19*100</f>
        <v>53.537284894837477</v>
      </c>
      <c r="BL19" s="18">
        <f>'Aged 25-49'!BL19/'Age 16+'!BL19*100</f>
        <v>53.244274809160309</v>
      </c>
      <c r="BM19" s="18">
        <f>'Aged 25-49'!BM19/'Age 16+'!BM19*100</f>
        <v>53.919694072657741</v>
      </c>
    </row>
    <row r="20" spans="1:65"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51.625560538116588</v>
      </c>
      <c r="BK20" s="18">
        <f>'Aged 25-49'!BK20/'Age 16+'!BK20*100</f>
        <v>52.353556485355647</v>
      </c>
      <c r="BL20" s="18">
        <f>'Aged 25-49'!BL20/'Age 16+'!BL20*100</f>
        <v>52.390961639516554</v>
      </c>
      <c r="BM20" s="18">
        <f>'Aged 25-49'!BM20/'Age 16+'!BM20*100</f>
        <v>52.594970572498667</v>
      </c>
    </row>
    <row r="21" spans="1:65"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57.108516483516482</v>
      </c>
      <c r="BK21" s="18">
        <f>'Aged 25-49'!BK21/'Age 16+'!BK21*100</f>
        <v>57.72787318361955</v>
      </c>
      <c r="BL21" s="18">
        <f>'Aged 25-49'!BL21/'Age 16+'!BL21*100</f>
        <v>57.606557377049185</v>
      </c>
      <c r="BM21" s="18">
        <f>'Aged 25-49'!BM21/'Age 16+'!BM21*100</f>
        <v>57.933333333333337</v>
      </c>
    </row>
    <row r="22" spans="1:65"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54.904669798286818</v>
      </c>
      <c r="BK22" s="18">
        <f>'Aged 25-49'!BK22/'Age 16+'!BK22*100</f>
        <v>55.559764555043998</v>
      </c>
      <c r="BL22" s="18">
        <f>'Aged 25-49'!BL22/'Age 16+'!BL22*100</f>
        <v>55.458234796064353</v>
      </c>
      <c r="BM22" s="18">
        <f>'Aged 25-49'!BM22/'Age 16+'!BM22*100</f>
        <v>55.727140438927321</v>
      </c>
    </row>
    <row r="23" spans="1:65"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56.793848149603065</v>
      </c>
      <c r="BK23" s="18">
        <f>'Aged 25-49'!BK23/'Age 16+'!BK23*100</f>
        <v>57.157264651938853</v>
      </c>
      <c r="BL23" s="18">
        <f>'Aged 25-49'!BL23/'Age 16+'!BL23*100</f>
        <v>57.124113490634713</v>
      </c>
      <c r="BM23" s="18">
        <f>'Aged 25-49'!BM23/'Age 16+'!BM23*100</f>
        <v>57.258772847045044</v>
      </c>
    </row>
    <row r="24" spans="1:65"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56.701134118425287</v>
      </c>
      <c r="BK24" s="18">
        <f>'Aged 25-49'!BK24/'Age 16+'!BK24*100</f>
        <v>57.065212878152479</v>
      </c>
      <c r="BL24" s="18">
        <f>'Aged 25-49'!BL24/'Age 16+'!BL24*100</f>
        <v>57.032698045930196</v>
      </c>
      <c r="BM24" s="18">
        <f>'Aged 25-49'!BM24/'Age 16+'!BM24*100</f>
        <v>57.168438089760031</v>
      </c>
    </row>
    <row r="26" spans="1:65" x14ac:dyDescent="0.3">
      <c r="A26" s="10" t="s">
        <v>68</v>
      </c>
    </row>
    <row r="27" spans="1:65" x14ac:dyDescent="0.3">
      <c r="A27" s="10" t="s">
        <v>60</v>
      </c>
    </row>
    <row r="28" spans="1:65" x14ac:dyDescent="0.3">
      <c r="A28" s="10" t="s">
        <v>61</v>
      </c>
    </row>
    <row r="29" spans="1:65" x14ac:dyDescent="0.3">
      <c r="A29" s="10" t="s">
        <v>62</v>
      </c>
    </row>
    <row r="30" spans="1:65" x14ac:dyDescent="0.3">
      <c r="A30" s="10" t="s">
        <v>63</v>
      </c>
    </row>
    <row r="31" spans="1:65" x14ac:dyDescent="0.3">
      <c r="A31" s="10" t="s">
        <v>64</v>
      </c>
    </row>
    <row r="32" spans="1:65"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31"/>
  <sheetViews>
    <sheetView topLeftCell="A7" workbookViewId="0">
      <pane xSplit="1" topLeftCell="BG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70</v>
      </c>
    </row>
    <row r="7" spans="1:65" x14ac:dyDescent="0.3">
      <c r="A7" s="11" t="s">
        <v>5</v>
      </c>
      <c r="B7" s="11" t="s">
        <v>6</v>
      </c>
    </row>
    <row r="9" spans="1:65"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16" t="s">
        <v>131</v>
      </c>
    </row>
    <row r="10" spans="1:65"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2120</v>
      </c>
      <c r="BK10" s="17">
        <v>2185</v>
      </c>
      <c r="BL10" s="17">
        <v>2170</v>
      </c>
      <c r="BM10" s="17">
        <v>2135</v>
      </c>
    </row>
    <row r="11" spans="1:65"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2920</v>
      </c>
      <c r="BK11" s="17">
        <v>3100</v>
      </c>
      <c r="BL11" s="17">
        <v>3070</v>
      </c>
      <c r="BM11" s="17">
        <v>3030</v>
      </c>
    </row>
    <row r="12" spans="1:65"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1245</v>
      </c>
      <c r="BK12" s="17">
        <v>1280</v>
      </c>
      <c r="BL12" s="17">
        <v>1285</v>
      </c>
      <c r="BM12" s="17">
        <v>1275</v>
      </c>
    </row>
    <row r="13" spans="1:65"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6280</v>
      </c>
      <c r="BK13" s="17">
        <v>6565</v>
      </c>
      <c r="BL13" s="17">
        <v>6530</v>
      </c>
      <c r="BM13" s="17">
        <v>6445</v>
      </c>
    </row>
    <row r="14" spans="1:65"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v>395</v>
      </c>
      <c r="BL14" s="17">
        <v>390</v>
      </c>
      <c r="BM14" s="17">
        <v>380</v>
      </c>
    </row>
    <row r="15" spans="1:65"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475</v>
      </c>
      <c r="BK15" s="17">
        <v>480</v>
      </c>
      <c r="BL15" s="17">
        <v>460</v>
      </c>
      <c r="BM15" s="17">
        <v>440</v>
      </c>
    </row>
    <row r="16" spans="1:65"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405</v>
      </c>
      <c r="BK16" s="17">
        <v>440</v>
      </c>
      <c r="BL16" s="17">
        <v>440</v>
      </c>
      <c r="BM16" s="17">
        <v>430</v>
      </c>
    </row>
    <row r="17" spans="1:65"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v>380</v>
      </c>
      <c r="BL17" s="17">
        <v>375</v>
      </c>
      <c r="BM17" s="17">
        <v>370</v>
      </c>
    </row>
    <row r="18" spans="1:65"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670</v>
      </c>
      <c r="BK18" s="17">
        <v>720</v>
      </c>
      <c r="BL18" s="17">
        <v>715</v>
      </c>
      <c r="BM18" s="17">
        <v>715</v>
      </c>
    </row>
    <row r="19" spans="1:65"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v>690</v>
      </c>
      <c r="BL19" s="17">
        <v>685</v>
      </c>
      <c r="BM19" s="17">
        <v>690</v>
      </c>
    </row>
    <row r="20" spans="1:65"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2540</v>
      </c>
      <c r="BK20" s="17">
        <v>2705</v>
      </c>
      <c r="BL20" s="17">
        <v>2680</v>
      </c>
      <c r="BM20" s="17">
        <v>2650</v>
      </c>
    </row>
    <row r="21" spans="1:65"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3745</v>
      </c>
      <c r="BK21" s="17">
        <v>3860</v>
      </c>
      <c r="BL21" s="17">
        <v>3850</v>
      </c>
      <c r="BM21" s="17">
        <v>3795</v>
      </c>
    </row>
    <row r="22" spans="1:65"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41180</v>
      </c>
      <c r="BK22" s="17">
        <v>42950</v>
      </c>
      <c r="BL22" s="17">
        <v>42795</v>
      </c>
      <c r="BM22" s="17">
        <v>42045</v>
      </c>
    </row>
    <row r="23" spans="1:65"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525920</v>
      </c>
      <c r="BK23" s="17">
        <v>549630</v>
      </c>
      <c r="BL23" s="17">
        <v>547845</v>
      </c>
      <c r="BM23" s="17">
        <v>541870</v>
      </c>
    </row>
    <row r="24" spans="1:65"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551490</v>
      </c>
      <c r="BK24" s="17">
        <v>576185</v>
      </c>
      <c r="BL24" s="17">
        <v>574020</v>
      </c>
      <c r="BM24" s="17">
        <v>567525</v>
      </c>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32"/>
  <sheetViews>
    <sheetView topLeftCell="A7" workbookViewId="0">
      <pane xSplit="1" topLeftCell="BF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19" t="s">
        <v>113</v>
      </c>
      <c r="B3" s="19"/>
      <c r="C3" s="19"/>
      <c r="D3" s="19"/>
      <c r="E3" s="19"/>
      <c r="F3" s="19"/>
      <c r="G3" s="19"/>
      <c r="H3" s="19"/>
      <c r="I3" s="19"/>
      <c r="J3" s="19"/>
    </row>
    <row r="5" spans="1:65" x14ac:dyDescent="0.3">
      <c r="A5" s="11" t="s">
        <v>1</v>
      </c>
      <c r="B5" s="11" t="s">
        <v>2</v>
      </c>
    </row>
    <row r="6" spans="1:65" x14ac:dyDescent="0.3">
      <c r="A6" s="11" t="s">
        <v>3</v>
      </c>
      <c r="B6" s="11" t="s">
        <v>70</v>
      </c>
    </row>
    <row r="7" spans="1:65" x14ac:dyDescent="0.3">
      <c r="A7" s="11" t="s">
        <v>5</v>
      </c>
      <c r="B7" s="11" t="s">
        <v>71</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c r="BK9" s="16" t="s">
        <v>129</v>
      </c>
      <c r="BL9" s="16" t="s">
        <v>130</v>
      </c>
      <c r="BM9" s="16" t="s">
        <v>131</v>
      </c>
    </row>
    <row r="10" spans="1:65"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24.022662889518415</v>
      </c>
      <c r="BK10" s="18">
        <f>'Aged 50+'!BK10/'Age 16+'!BK10*100</f>
        <v>23.80174291938998</v>
      </c>
      <c r="BL10" s="18">
        <f>'Aged 50+'!BL10/'Age 16+'!BL10*100</f>
        <v>23.535791757049893</v>
      </c>
      <c r="BM10" s="18">
        <f>'Aged 50+'!BM10/'Age 16+'!BM10*100</f>
        <v>23.526170798898072</v>
      </c>
    </row>
    <row r="11" spans="1:65"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28.669612174766812</v>
      </c>
      <c r="BK11" s="18">
        <f>'Aged 50+'!BK11/'Age 16+'!BK11*100</f>
        <v>28.492647058823529</v>
      </c>
      <c r="BL11" s="18">
        <f>'Aged 50+'!BL11/'Age 16+'!BL11*100</f>
        <v>28.373382624768944</v>
      </c>
      <c r="BM11" s="18">
        <f>'Aged 50+'!BM11/'Age 16+'!BM11*100</f>
        <v>28.531073446327682</v>
      </c>
    </row>
    <row r="12" spans="1:65"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27.85234899328859</v>
      </c>
      <c r="BK12" s="18">
        <f>'Aged 50+'!BK12/'Age 16+'!BK12*100</f>
        <v>27.586206896551722</v>
      </c>
      <c r="BL12" s="18">
        <f>'Aged 50+'!BL12/'Age 16+'!BL12*100</f>
        <v>27.195767195767196</v>
      </c>
      <c r="BM12" s="18">
        <f>'Aged 50+'!BM12/'Age 16+'!BM12*100</f>
        <v>27.419354838709676</v>
      </c>
    </row>
    <row r="13" spans="1:65"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26.746166950596251</v>
      </c>
      <c r="BK13" s="18">
        <f>'Aged 50+'!BK13/'Age 16+'!BK13*100</f>
        <v>26.578947368421051</v>
      </c>
      <c r="BL13" s="18">
        <f>'Aged 50+'!BL13/'Age 16+'!BL13*100</f>
        <v>26.362535324989906</v>
      </c>
      <c r="BM13" s="18">
        <f>'Aged 50+'!BM13/'Age 16+'!BM13*100</f>
        <v>26.473608543848844</v>
      </c>
    </row>
    <row r="14" spans="1:65"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c r="BK14" s="18">
        <f>'Aged 50+'!BK14/'Age 16+'!BK14*100</f>
        <v>29.924242424242426</v>
      </c>
      <c r="BL14" s="18">
        <f>'Aged 50+'!BL14/'Age 16+'!BL14*100</f>
        <v>29.885057471264371</v>
      </c>
      <c r="BM14" s="18">
        <f>'Aged 50+'!BM14/'Age 16+'!BM14*100</f>
        <v>29.803921568627452</v>
      </c>
    </row>
    <row r="15" spans="1:65"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29.595015576323984</v>
      </c>
      <c r="BK15" s="18">
        <f>'Aged 50+'!BK15/'Age 16+'!BK15*100</f>
        <v>28.656716417910449</v>
      </c>
      <c r="BL15" s="18">
        <f>'Aged 50+'!BL15/'Age 16+'!BL15*100</f>
        <v>27.794561933534744</v>
      </c>
      <c r="BM15" s="18">
        <f>'Aged 50+'!BM15/'Age 16+'!BM15*100</f>
        <v>27.500000000000004</v>
      </c>
    </row>
    <row r="16" spans="1:65"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29.241877256317689</v>
      </c>
      <c r="BK16" s="18">
        <f>'Aged 50+'!BK16/'Age 16+'!BK16*100</f>
        <v>29.042904290429046</v>
      </c>
      <c r="BL16" s="18">
        <f>'Aged 50+'!BL16/'Age 16+'!BL16*100</f>
        <v>29.333333333333332</v>
      </c>
      <c r="BM16" s="18">
        <f>'Aged 50+'!BM16/'Age 16+'!BM16*100</f>
        <v>29.553264604810998</v>
      </c>
    </row>
    <row r="17" spans="1:65"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28.925619834710741</v>
      </c>
      <c r="BK17" s="18">
        <f>'Aged 50+'!BK17/'Age 16+'!BK17*100</f>
        <v>29.457364341085274</v>
      </c>
      <c r="BL17" s="18">
        <f>'Aged 50+'!BL17/'Age 16+'!BL17*100</f>
        <v>29.18287937743191</v>
      </c>
      <c r="BM17" s="18">
        <f>'Aged 50+'!BM17/'Age 16+'!BM17*100</f>
        <v>29.599999999999998</v>
      </c>
    </row>
    <row r="18" spans="1:65"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29.450549450549453</v>
      </c>
      <c r="BK18" s="18">
        <f>'Aged 50+'!BK18/'Age 16+'!BK18*100</f>
        <v>29.268292682926827</v>
      </c>
      <c r="BL18" s="18">
        <f>'Aged 50+'!BL18/'Age 16+'!BL18*100</f>
        <v>29.124236252545828</v>
      </c>
      <c r="BM18" s="18">
        <f>'Aged 50+'!BM18/'Age 16+'!BM18*100</f>
        <v>29.4238683127572</v>
      </c>
    </row>
    <row r="19" spans="1:65"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26.122448979591837</v>
      </c>
      <c r="BK19" s="18">
        <f>'Aged 50+'!BK19/'Age 16+'!BK19*100</f>
        <v>26.38623326959847</v>
      </c>
      <c r="BL19" s="18">
        <f>'Aged 50+'!BL19/'Age 16+'!BL19*100</f>
        <v>26.145038167938932</v>
      </c>
      <c r="BM19" s="18">
        <f>'Aged 50+'!BM19/'Age 16+'!BM19*100</f>
        <v>26.38623326959847</v>
      </c>
    </row>
    <row r="20" spans="1:65"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28.475336322869953</v>
      </c>
      <c r="BK20" s="18">
        <f>'Aged 50+'!BK20/'Age 16+'!BK20*100</f>
        <v>28.294979079497907</v>
      </c>
      <c r="BL20" s="18">
        <f>'Aged 50+'!BL20/'Age 16+'!BL20*100</f>
        <v>28.166053599579609</v>
      </c>
      <c r="BM20" s="18">
        <f>'Aged 50+'!BM20/'Age 16+'!BM20*100</f>
        <v>28.357410379882293</v>
      </c>
    </row>
    <row r="21" spans="1:65"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25.721153846153843</v>
      </c>
      <c r="BK21" s="18">
        <f>'Aged 50+'!BK21/'Age 16+'!BK21*100</f>
        <v>25.495376486129455</v>
      </c>
      <c r="BL21" s="18">
        <f>'Aged 50+'!BL21/'Age 16+'!BL21*100</f>
        <v>25.245901639344265</v>
      </c>
      <c r="BM21" s="18">
        <f>'Aged 50+'!BM21/'Age 16+'!BM21*100</f>
        <v>25.3</v>
      </c>
    </row>
    <row r="22" spans="1:65"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25.286297626723158</v>
      </c>
      <c r="BK22" s="18">
        <f>'Aged 50+'!BK22/'Age 16+'!BK22*100</f>
        <v>25.030596188589076</v>
      </c>
      <c r="BL22" s="18">
        <f>'Aged 50+'!BL22/'Age 16+'!BL22*100</f>
        <v>24.989051414557238</v>
      </c>
      <c r="BM22" s="18">
        <f>'Aged 50+'!BM22/'Age 16+'!BM22*100</f>
        <v>24.972529920114038</v>
      </c>
    </row>
    <row r="23" spans="1:65"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24.0227291413537</v>
      </c>
      <c r="BK23" s="18">
        <f>'Aged 50+'!BK23/'Age 16+'!BK23*100</f>
        <v>23.944533268276533</v>
      </c>
      <c r="BL23" s="18">
        <f>'Aged 50+'!BL23/'Age 16+'!BL23*100</f>
        <v>23.880502678598674</v>
      </c>
      <c r="BM23" s="18">
        <f>'Aged 50+'!BM23/'Age 16+'!BM23*100</f>
        <v>23.856684666201453</v>
      </c>
    </row>
    <row r="24" spans="1:65"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24.000574457529311</v>
      </c>
      <c r="BK24" s="18">
        <f>'Aged 50+'!BK24/'Age 16+'!BK24*100</f>
        <v>23.923775753398495</v>
      </c>
      <c r="BL24" s="18">
        <f>'Aged 50+'!BL24/'Age 16+'!BL24*100</f>
        <v>23.855277484561103</v>
      </c>
      <c r="BM24" s="18">
        <f>'Aged 50+'!BM24/'Age 16+'!BM24*100</f>
        <v>23.827617406199948</v>
      </c>
    </row>
    <row r="26" spans="1:65" x14ac:dyDescent="0.3">
      <c r="A26" s="10" t="s">
        <v>68</v>
      </c>
    </row>
    <row r="27" spans="1:65" x14ac:dyDescent="0.3">
      <c r="A27" s="10" t="s">
        <v>60</v>
      </c>
    </row>
    <row r="28" spans="1:65" x14ac:dyDescent="0.3">
      <c r="A28" s="10" t="s">
        <v>61</v>
      </c>
    </row>
    <row r="29" spans="1:65" x14ac:dyDescent="0.3">
      <c r="A29" s="10" t="s">
        <v>62</v>
      </c>
    </row>
    <row r="30" spans="1:65" x14ac:dyDescent="0.3">
      <c r="A30" s="10" t="s">
        <v>63</v>
      </c>
    </row>
    <row r="31" spans="1:65" x14ac:dyDescent="0.3">
      <c r="A31" s="10" t="s">
        <v>64</v>
      </c>
    </row>
    <row r="32" spans="1:65"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2021-05-18T14:28:12Z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