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lanEconomy\Secondary data downloads\Business Demography\2021 released 2022\"/>
    </mc:Choice>
  </mc:AlternateContent>
  <xr:revisionPtr revIDLastSave="0" documentId="13_ncr:1_{AA5E40B8-5A41-4E7F-9C5E-423F77A184EB}" xr6:coauthVersionLast="47" xr6:coauthVersionMax="47" xr10:uidLastSave="{00000000-0000-0000-0000-000000000000}"/>
  <bookViews>
    <workbookView xWindow="-19310" yWindow="-110" windowWidth="19420" windowHeight="10420" activeTab="1" xr2:uid="{75235E54-A7CD-461F-9CCE-D4AA6E5EDBC8}"/>
  </bookViews>
  <sheets>
    <sheet name="Metadata" sheetId="1" r:id="rId1"/>
    <sheet name="Births" sheetId="3" r:id="rId2"/>
    <sheet name="Deaths" sheetId="4" r:id="rId3"/>
    <sheet name="Count" sheetId="5" r:id="rId4"/>
    <sheet name="Survival" sheetId="6" r:id="rId5"/>
  </sheets>
  <definedNames>
    <definedName name="_xlnm._FilterDatabase" localSheetId="4" hidden="1">Survival!#REF!</definedName>
    <definedName name="_xlnm.Print_Titles" localSheetId="4">Survival!$1:$4</definedName>
    <definedName name="Z_7B7CF5D6_382B_488B_B8E6_C87820B8C0F1_.wvu.FilterData" localSheetId="4" hidden="1">Survival!#REF!</definedName>
    <definedName name="Z_7B7CF5D6_382B_488B_B8E6_C87820B8C0F1_.wvu.PrintTitles" localSheetId="4" hidden="1">Survival!$1:$4</definedName>
    <definedName name="Z_9411A37C_BE03_491C_A962_1FE846816161_.wvu.FilterData" localSheetId="4" hidden="1">Survival!#REF!</definedName>
    <definedName name="Z_9411A37C_BE03_491C_A962_1FE846816161_.wvu.PrintTitles" localSheetId="4" hidden="1">Survival!$1:$4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6" l="1"/>
  <c r="M20" i="6"/>
  <c r="K21" i="6"/>
  <c r="K20" i="6"/>
  <c r="I21" i="6"/>
  <c r="I20" i="6"/>
  <c r="G21" i="6"/>
  <c r="G20" i="6"/>
  <c r="E21" i="6"/>
  <c r="E20" i="6"/>
  <c r="C21" i="3" l="1"/>
  <c r="C21" i="6"/>
  <c r="C21" i="5"/>
  <c r="C21" i="4"/>
  <c r="C20" i="6"/>
  <c r="J20" i="6"/>
  <c r="L20" i="6"/>
  <c r="J21" i="6"/>
  <c r="L21" i="6"/>
  <c r="D21" i="4"/>
  <c r="E21" i="4"/>
  <c r="D21" i="5"/>
  <c r="E21" i="5"/>
  <c r="D21" i="6"/>
  <c r="F21" i="6"/>
  <c r="H21" i="6"/>
  <c r="D21" i="3"/>
  <c r="E21" i="3"/>
  <c r="D20" i="4"/>
  <c r="E20" i="4"/>
  <c r="D20" i="5"/>
  <c r="E20" i="5"/>
  <c r="D20" i="6"/>
  <c r="F20" i="6"/>
  <c r="H20" i="6"/>
  <c r="D20" i="3"/>
  <c r="E20" i="3"/>
  <c r="C20" i="4"/>
  <c r="C20" i="5"/>
  <c r="C20" i="3"/>
  <c r="C28" i="1"/>
</calcChain>
</file>

<file path=xl/sharedStrings.xml><?xml version="1.0" encoding="utf-8"?>
<sst xmlns="http://schemas.openxmlformats.org/spreadsheetml/2006/main" count="185" uniqueCount="80">
  <si>
    <t>Contributor</t>
  </si>
  <si>
    <t>James Roberts</t>
  </si>
  <si>
    <t>Coverage</t>
  </si>
  <si>
    <t>LA, UA County, Region and Country</t>
  </si>
  <si>
    <t>Creator</t>
  </si>
  <si>
    <t>ONS</t>
  </si>
  <si>
    <t>Date</t>
  </si>
  <si>
    <t>Description</t>
  </si>
  <si>
    <t>Format</t>
  </si>
  <si>
    <t>Data provided in .XLS format</t>
  </si>
  <si>
    <t>Identifier</t>
  </si>
  <si>
    <t>Language</t>
  </si>
  <si>
    <t>English</t>
  </si>
  <si>
    <t>Publisher</t>
  </si>
  <si>
    <t>Rights</t>
  </si>
  <si>
    <t>Relation</t>
  </si>
  <si>
    <t>Source</t>
  </si>
  <si>
    <t>Business Demography (2020), ONS</t>
  </si>
  <si>
    <t>Subject</t>
  </si>
  <si>
    <t>Survival of PAYE and/or VAT registered businesses</t>
  </si>
  <si>
    <t>Title</t>
  </si>
  <si>
    <t>Type</t>
  </si>
  <si>
    <t>Dataset</t>
  </si>
  <si>
    <t>Meta Data Conforming to the fifteen element Dublin Core Meta Data Initiative</t>
  </si>
  <si>
    <t>http://dublincore.org/documents/dces/</t>
  </si>
  <si>
    <t>Any additional notes:</t>
  </si>
  <si>
    <t>Next release date:</t>
  </si>
  <si>
    <t>Business Demography 2016-2021</t>
  </si>
  <si>
    <t>Business Demography (2021), ONS</t>
  </si>
  <si>
    <t>This worksheet contains one table</t>
  </si>
  <si>
    <t>Units: Counts (control rounded to base 5)</t>
  </si>
  <si>
    <t>K02000001</t>
  </si>
  <si>
    <t>UNITED KINGDOM</t>
  </si>
  <si>
    <t>K03000001</t>
  </si>
  <si>
    <t>GREAT BRITAIN</t>
  </si>
  <si>
    <t>K04000001</t>
  </si>
  <si>
    <t>ENGLAND AND WALES</t>
  </si>
  <si>
    <t>E92000001</t>
  </si>
  <si>
    <t>ENGLAND</t>
  </si>
  <si>
    <t>E12000009</t>
  </si>
  <si>
    <t>SOUTH WEST</t>
  </si>
  <si>
    <t>E06000028</t>
  </si>
  <si>
    <t xml:space="preserve">Bournemouth </t>
  </si>
  <si>
    <t>E06000029</t>
  </si>
  <si>
    <t xml:space="preserve">Poole </t>
  </si>
  <si>
    <t>E10000009</t>
  </si>
  <si>
    <t>Dorset County</t>
  </si>
  <si>
    <t>E07000048</t>
  </si>
  <si>
    <t>Christchurch</t>
  </si>
  <si>
    <t>E07000049</t>
  </si>
  <si>
    <t>East Dorset</t>
  </si>
  <si>
    <t>E07000050</t>
  </si>
  <si>
    <t>North Dorset</t>
  </si>
  <si>
    <t>E07000051</t>
  </si>
  <si>
    <t>Purbeck</t>
  </si>
  <si>
    <t>E07000052</t>
  </si>
  <si>
    <t>West Dorset</t>
  </si>
  <si>
    <t>E07000053</t>
  </si>
  <si>
    <t>Weymouth and Portland</t>
  </si>
  <si>
    <t>2021</t>
  </si>
  <si>
    <t xml:space="preserve">  </t>
  </si>
  <si>
    <t>Table 5.1a - Survival Of Newly Born Enterprises District, Counties And Unitary Authorities Within Region And Country By Births Of Units In 2016 And Their Survival</t>
  </si>
  <si>
    <t>2016 Births</t>
  </si>
  <si>
    <t>1-year survival</t>
  </si>
  <si>
    <t>1-year      per cent</t>
  </si>
  <si>
    <t>2-year survival</t>
  </si>
  <si>
    <t>2-year      per cent</t>
  </si>
  <si>
    <t>3-year survival</t>
  </si>
  <si>
    <t>3-year      per cent</t>
  </si>
  <si>
    <t>4-year survival</t>
  </si>
  <si>
    <t>4-year      per cent</t>
  </si>
  <si>
    <t>5-year survival</t>
  </si>
  <si>
    <t>5-year      per cent</t>
  </si>
  <si>
    <t>E06000058</t>
  </si>
  <si>
    <t>Bournemouth, Christchurch and Poole Council</t>
  </si>
  <si>
    <t>E06000059</t>
  </si>
  <si>
    <t>Dorset Council</t>
  </si>
  <si>
    <t>Table 1.1a, 1.1b, 1.1c, 1.1d - Count Of Births Of New Enterprises</t>
  </si>
  <si>
    <t>Table 2.1a, 2.1b, 2.1c, 2.1d - Count Of Deaths Of Enterprises</t>
  </si>
  <si>
    <t>Table 3.1a, 3.1b, 3.1c, 3.1d - Count Of Active Enterprises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</si>
</sst>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3" fillId="0" borderId="0">
      <alignment vertical="top"/>
      <protection locked="0"/>
    </xf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>
      <alignment vertical="top"/>
      <protection locked="0"/>
    </xf>
  </cellStyleXfs>
  <cellXfs count="86">
    <xf numFmtId="0" fontId="0" fillId="0" borderId="0" xfId="0"/>
    <xf numFmtId="0" fontId="4" fillId="0" borderId="0" xfId="1" applyFont="1"/>
    <xf numFmtId="0" fontId="5" fillId="0" borderId="0" xfId="2" applyFont="1"/>
    <xf numFmtId="14" fontId="4" fillId="0" borderId="0" xfId="1" applyNumberFormat="1" applyFont="1" applyAlignment="1">
      <alignment horizontal="left"/>
    </xf>
    <xf numFmtId="0" fontId="4" fillId="0" borderId="0" xfId="1" applyFont="1" applyAlignment="1">
      <alignment horizontal="left"/>
    </xf>
    <xf numFmtId="0" fontId="6" fillId="0" borderId="0" xfId="2" applyFont="1"/>
    <xf numFmtId="0" fontId="5" fillId="0" borderId="0" xfId="1" applyFont="1"/>
    <xf numFmtId="14" fontId="5" fillId="0" borderId="0" xfId="1" applyNumberFormat="1" applyFont="1" applyAlignment="1">
      <alignment horizontal="left"/>
    </xf>
    <xf numFmtId="0" fontId="7" fillId="0" borderId="0" xfId="3" applyFont="1" applyAlignment="1">
      <alignment vertical="center"/>
      <protection locked="0"/>
    </xf>
    <xf numFmtId="3" fontId="7" fillId="0" borderId="0" xfId="3" applyNumberFormat="1" applyFont="1" applyAlignment="1">
      <alignment vertical="center"/>
      <protection locked="0"/>
    </xf>
    <xf numFmtId="3" fontId="8" fillId="0" borderId="0" xfId="3" applyNumberFormat="1" applyFont="1" applyAlignment="1">
      <alignment vertical="center"/>
      <protection locked="0"/>
    </xf>
    <xf numFmtId="0" fontId="8" fillId="0" borderId="0" xfId="3" quotePrefix="1" applyFont="1" applyAlignment="1" applyProtection="1">
      <alignment vertical="center"/>
    </xf>
    <xf numFmtId="0" fontId="8" fillId="0" borderId="0" xfId="3" applyFont="1" applyAlignment="1">
      <alignment vertical="center"/>
      <protection locked="0"/>
    </xf>
    <xf numFmtId="0" fontId="9" fillId="0" borderId="0" xfId="4" applyFont="1" applyAlignment="1">
      <alignment vertical="center"/>
    </xf>
    <xf numFmtId="3" fontId="10" fillId="0" borderId="0" xfId="3" applyNumberFormat="1" applyFont="1" applyAlignment="1">
      <alignment vertical="center"/>
      <protection locked="0"/>
    </xf>
    <xf numFmtId="3" fontId="8" fillId="0" borderId="1" xfId="3" applyNumberFormat="1" applyFont="1" applyBorder="1" applyAlignment="1">
      <alignment vertical="center"/>
      <protection locked="0"/>
    </xf>
    <xf numFmtId="0" fontId="7" fillId="0" borderId="0" xfId="3" applyFont="1" applyAlignment="1">
      <alignment horizontal="center" vertical="center"/>
      <protection locked="0"/>
    </xf>
    <xf numFmtId="0" fontId="10" fillId="0" borderId="0" xfId="3" quotePrefix="1" applyFont="1" applyAlignment="1" applyProtection="1">
      <alignment vertical="center"/>
    </xf>
    <xf numFmtId="1" fontId="7" fillId="0" borderId="2" xfId="3" applyNumberFormat="1" applyFont="1" applyBorder="1" applyAlignment="1">
      <alignment horizontal="center" vertical="center"/>
      <protection locked="0"/>
    </xf>
    <xf numFmtId="1" fontId="11" fillId="0" borderId="2" xfId="3" applyNumberFormat="1" applyFont="1" applyBorder="1" applyAlignment="1">
      <alignment horizontal="center" vertical="center"/>
      <protection locked="0"/>
    </xf>
    <xf numFmtId="1" fontId="11" fillId="0" borderId="0" xfId="3" applyNumberFormat="1" applyFont="1" applyAlignment="1">
      <alignment horizontal="center" vertical="center"/>
      <protection locked="0"/>
    </xf>
    <xf numFmtId="0" fontId="7" fillId="0" borderId="0" xfId="3" applyFont="1" applyAlignment="1">
      <alignment horizontal="left" vertical="center"/>
      <protection locked="0"/>
    </xf>
    <xf numFmtId="3" fontId="7" fillId="0" borderId="0" xfId="3" quotePrefix="1" applyNumberFormat="1" applyFont="1" applyAlignment="1" applyProtection="1">
      <alignment vertical="center"/>
    </xf>
    <xf numFmtId="3" fontId="7" fillId="0" borderId="0" xfId="3" applyNumberFormat="1" applyFont="1" applyAlignment="1" applyProtection="1">
      <alignment vertical="center"/>
    </xf>
    <xf numFmtId="0" fontId="7" fillId="0" borderId="0" xfId="3" applyFont="1" applyAlignment="1">
      <alignment horizontal="left" vertical="center" indent="2"/>
      <protection locked="0"/>
    </xf>
    <xf numFmtId="0" fontId="8" fillId="0" borderId="0" xfId="3" applyFont="1" applyAlignment="1">
      <alignment horizontal="left" vertical="center"/>
      <protection locked="0"/>
    </xf>
    <xf numFmtId="0" fontId="8" fillId="0" borderId="0" xfId="3" applyFont="1" applyAlignment="1">
      <alignment horizontal="left" vertical="center" indent="4"/>
      <protection locked="0"/>
    </xf>
    <xf numFmtId="3" fontId="8" fillId="0" borderId="0" xfId="3" applyNumberFormat="1" applyFont="1" applyAlignment="1" applyProtection="1">
      <alignment vertical="center"/>
    </xf>
    <xf numFmtId="3" fontId="8" fillId="0" borderId="0" xfId="3" quotePrefix="1" applyNumberFormat="1" applyFont="1" applyAlignment="1" applyProtection="1">
      <alignment vertical="center"/>
    </xf>
    <xf numFmtId="0" fontId="8" fillId="0" borderId="0" xfId="3" applyFont="1" applyAlignment="1">
      <alignment horizontal="left" vertical="center" indent="8"/>
      <protection locked="0"/>
    </xf>
    <xf numFmtId="0" fontId="8" fillId="0" borderId="0" xfId="3" applyFont="1" applyAlignment="1" applyProtection="1">
      <alignment vertical="center"/>
    </xf>
    <xf numFmtId="0" fontId="14" fillId="0" borderId="0" xfId="5" applyNumberFormat="1" applyFont="1" applyFill="1" applyBorder="1" applyAlignment="1" applyProtection="1">
      <alignment vertical="center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3" fontId="8" fillId="0" borderId="0" xfId="0" applyNumberFormat="1" applyFont="1" applyAlignment="1" applyProtection="1">
      <alignment vertical="center"/>
      <protection locked="0"/>
    </xf>
    <xf numFmtId="3" fontId="7" fillId="2" borderId="3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0" fontId="7" fillId="0" borderId="0" xfId="3" applyFont="1" applyAlignment="1">
      <alignment horizontal="left" vertical="top"/>
      <protection locked="0"/>
    </xf>
    <xf numFmtId="0" fontId="3" fillId="0" borderId="0" xfId="3" applyAlignment="1">
      <alignment vertical="center"/>
      <protection locked="0"/>
    </xf>
    <xf numFmtId="1" fontId="7" fillId="0" borderId="0" xfId="3" applyNumberFormat="1" applyFont="1" applyAlignment="1">
      <alignment horizontal="center" vertical="center"/>
      <protection locked="0"/>
    </xf>
    <xf numFmtId="0" fontId="9" fillId="0" borderId="0" xfId="3" applyFont="1" applyAlignment="1">
      <alignment vertical="center"/>
      <protection locked="0"/>
    </xf>
    <xf numFmtId="3" fontId="10" fillId="0" borderId="0" xfId="3" quotePrefix="1" applyNumberFormat="1" applyFont="1" applyAlignment="1" applyProtection="1">
      <alignment vertical="center"/>
    </xf>
    <xf numFmtId="0" fontId="10" fillId="0" borderId="0" xfId="3" applyFont="1" applyAlignment="1">
      <alignment vertical="center"/>
      <protection locked="0"/>
    </xf>
    <xf numFmtId="3" fontId="9" fillId="0" borderId="0" xfId="7" applyNumberFormat="1" applyFont="1" applyAlignment="1">
      <alignment horizontal="left" vertical="center"/>
      <protection locked="0"/>
    </xf>
    <xf numFmtId="3" fontId="3" fillId="0" borderId="0" xfId="3" applyNumberFormat="1" applyAlignment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3" fontId="7" fillId="2" borderId="4" xfId="0" applyNumberFormat="1" applyFont="1" applyFill="1" applyBorder="1" applyAlignment="1">
      <alignment horizontal="right"/>
    </xf>
    <xf numFmtId="3" fontId="8" fillId="2" borderId="4" xfId="0" applyNumberFormat="1" applyFont="1" applyFill="1" applyBorder="1" applyAlignment="1">
      <alignment horizontal="right"/>
    </xf>
    <xf numFmtId="0" fontId="8" fillId="0" borderId="0" xfId="3" applyFont="1">
      <alignment vertical="top"/>
      <protection locked="0"/>
    </xf>
    <xf numFmtId="0" fontId="8" fillId="0" borderId="0" xfId="3" applyFont="1" applyAlignment="1">
      <alignment horizontal="left" vertical="top"/>
      <protection locked="0"/>
    </xf>
    <xf numFmtId="0" fontId="14" fillId="0" borderId="0" xfId="5" applyNumberFormat="1" applyFont="1" applyFill="1" applyBorder="1" applyAlignment="1" applyProtection="1">
      <alignment vertical="top"/>
      <protection locked="0"/>
    </xf>
    <xf numFmtId="1" fontId="7" fillId="0" borderId="0" xfId="0" quotePrefix="1" applyNumberFormat="1" applyFont="1" applyAlignment="1">
      <alignment horizontal="center" vertical="center"/>
    </xf>
    <xf numFmtId="0" fontId="7" fillId="0" borderId="3" xfId="3" applyFont="1" applyBorder="1" applyAlignment="1">
      <alignment horizontal="left" vertical="top"/>
      <protection locked="0"/>
    </xf>
    <xf numFmtId="3" fontId="8" fillId="0" borderId="3" xfId="3" applyNumberFormat="1" applyFont="1" applyBorder="1">
      <alignment vertical="top"/>
      <protection locked="0"/>
    </xf>
    <xf numFmtId="164" fontId="8" fillId="0" borderId="3" xfId="3" applyNumberFormat="1" applyFont="1" applyBorder="1">
      <alignment vertical="top"/>
      <protection locked="0"/>
    </xf>
    <xf numFmtId="0" fontId="8" fillId="0" borderId="5" xfId="3" applyFont="1" applyBorder="1">
      <alignment vertical="top"/>
      <protection locked="0"/>
    </xf>
    <xf numFmtId="0" fontId="8" fillId="0" borderId="3" xfId="3" applyFont="1" applyBorder="1">
      <alignment vertical="top"/>
      <protection locked="0"/>
    </xf>
    <xf numFmtId="3" fontId="10" fillId="0" borderId="3" xfId="3" applyNumberFormat="1" applyFont="1" applyBorder="1">
      <alignment vertical="top"/>
      <protection locked="0"/>
    </xf>
    <xf numFmtId="3" fontId="7" fillId="0" borderId="3" xfId="3" applyNumberFormat="1" applyFont="1" applyBorder="1" applyAlignment="1">
      <alignment horizontal="center" vertical="center" wrapText="1"/>
      <protection locked="0"/>
    </xf>
    <xf numFmtId="164" fontId="7" fillId="0" borderId="3" xfId="3" applyNumberFormat="1" applyFont="1" applyBorder="1" applyAlignment="1">
      <alignment horizontal="center" vertical="center" wrapText="1"/>
      <protection locked="0"/>
    </xf>
    <xf numFmtId="0" fontId="7" fillId="0" borderId="3" xfId="3" applyFont="1" applyBorder="1">
      <alignment vertical="top"/>
      <protection locked="0"/>
    </xf>
    <xf numFmtId="3" fontId="7" fillId="0" borderId="3" xfId="3" applyNumberFormat="1" applyFont="1" applyBorder="1">
      <alignment vertical="top"/>
      <protection locked="0"/>
    </xf>
    <xf numFmtId="3" fontId="15" fillId="0" borderId="3" xfId="3" applyNumberFormat="1" applyFont="1" applyBorder="1" applyAlignment="1" applyProtection="1">
      <alignment vertical="top" wrapText="1"/>
    </xf>
    <xf numFmtId="164" fontId="7" fillId="0" borderId="3" xfId="3" applyNumberFormat="1" applyFont="1" applyBorder="1" applyAlignment="1" applyProtection="1">
      <alignment horizontal="right"/>
    </xf>
    <xf numFmtId="3" fontId="7" fillId="0" borderId="3" xfId="3" applyNumberFormat="1" applyFont="1" applyBorder="1" applyAlignment="1" applyProtection="1">
      <alignment horizontal="right"/>
    </xf>
    <xf numFmtId="3" fontId="7" fillId="2" borderId="4" xfId="3" applyNumberFormat="1" applyFont="1" applyFill="1" applyBorder="1" applyAlignment="1" applyProtection="1">
      <alignment horizontal="right"/>
    </xf>
    <xf numFmtId="0" fontId="7" fillId="0" borderId="3" xfId="3" applyFont="1" applyBorder="1" applyAlignment="1">
      <alignment horizontal="right" vertical="top"/>
      <protection locked="0"/>
    </xf>
    <xf numFmtId="3" fontId="7" fillId="0" borderId="3" xfId="3" applyNumberFormat="1" applyFont="1" applyBorder="1" applyAlignment="1" applyProtection="1"/>
    <xf numFmtId="0" fontId="8" fillId="0" borderId="3" xfId="3" applyFont="1" applyBorder="1" applyAlignment="1">
      <alignment horizontal="left" vertical="top"/>
      <protection locked="0"/>
    </xf>
    <xf numFmtId="3" fontId="8" fillId="0" borderId="3" xfId="3" applyNumberFormat="1" applyFont="1" applyBorder="1" applyAlignment="1" applyProtection="1"/>
    <xf numFmtId="3" fontId="12" fillId="0" borderId="3" xfId="3" applyNumberFormat="1" applyFont="1" applyBorder="1" applyAlignment="1" applyProtection="1">
      <alignment vertical="top" wrapText="1"/>
    </xf>
    <xf numFmtId="164" fontId="8" fillId="0" borderId="3" xfId="3" applyNumberFormat="1" applyFont="1" applyBorder="1" applyAlignment="1" applyProtection="1">
      <alignment horizontal="right"/>
    </xf>
    <xf numFmtId="3" fontId="8" fillId="0" borderId="3" xfId="3" applyNumberFormat="1" applyFont="1" applyBorder="1" applyAlignment="1" applyProtection="1">
      <alignment horizontal="right"/>
    </xf>
    <xf numFmtId="3" fontId="8" fillId="2" borderId="4" xfId="3" applyNumberFormat="1" applyFont="1" applyFill="1" applyBorder="1" applyAlignment="1" applyProtection="1">
      <alignment horizontal="right"/>
    </xf>
    <xf numFmtId="0" fontId="8" fillId="0" borderId="3" xfId="3" applyFont="1" applyBorder="1" applyAlignment="1">
      <alignment horizontal="right" vertical="top"/>
      <protection locked="0"/>
    </xf>
    <xf numFmtId="3" fontId="8" fillId="0" borderId="3" xfId="3" applyNumberFormat="1" applyFont="1" applyBorder="1" applyAlignment="1">
      <alignment horizontal="right" vertical="top"/>
      <protection locked="0"/>
    </xf>
    <xf numFmtId="164" fontId="8" fillId="0" borderId="3" xfId="3" applyNumberFormat="1" applyFont="1" applyBorder="1" applyAlignment="1">
      <alignment horizontal="right" vertical="top"/>
      <protection locked="0"/>
    </xf>
    <xf numFmtId="3" fontId="8" fillId="0" borderId="3" xfId="3" applyNumberFormat="1" applyFont="1" applyBorder="1" applyAlignment="1">
      <alignment horizontal="right"/>
      <protection locked="0"/>
    </xf>
    <xf numFmtId="0" fontId="8" fillId="0" borderId="5" xfId="3" applyFont="1" applyBorder="1" applyAlignment="1">
      <alignment horizontal="right" vertical="top"/>
      <protection locked="0"/>
    </xf>
    <xf numFmtId="3" fontId="8" fillId="0" borderId="3" xfId="7" applyNumberFormat="1" applyFont="1" applyBorder="1" applyAlignment="1">
      <alignment horizontal="left" vertical="center"/>
      <protection locked="0"/>
    </xf>
    <xf numFmtId="0" fontId="14" fillId="0" borderId="3" xfId="5" applyNumberFormat="1" applyFont="1" applyFill="1" applyBorder="1" applyAlignment="1" applyProtection="1">
      <alignment vertical="top"/>
      <protection locked="0"/>
    </xf>
    <xf numFmtId="3" fontId="8" fillId="0" borderId="0" xfId="3" applyNumberFormat="1" applyFont="1">
      <alignment vertical="top"/>
      <protection locked="0"/>
    </xf>
    <xf numFmtId="3" fontId="8" fillId="0" borderId="0" xfId="3" applyNumberFormat="1" applyFont="1" applyAlignment="1">
      <alignment horizontal="center" vertical="center"/>
      <protection locked="0"/>
    </xf>
    <xf numFmtId="3" fontId="8" fillId="0" borderId="0" xfId="3" applyNumberFormat="1" applyFont="1" applyAlignment="1">
      <alignment horizontal="center" vertical="top"/>
      <protection locked="0"/>
    </xf>
    <xf numFmtId="164" fontId="8" fillId="0" borderId="3" xfId="3" applyNumberFormat="1" applyFont="1" applyBorder="1" applyAlignment="1">
      <alignment horizontal="center" vertical="top"/>
      <protection locked="0"/>
    </xf>
    <xf numFmtId="165" fontId="8" fillId="0" borderId="3" xfId="3" applyNumberFormat="1" applyFont="1" applyBorder="1" applyAlignment="1">
      <alignment horizontal="right" vertical="top"/>
      <protection locked="0"/>
    </xf>
  </cellXfs>
  <cellStyles count="8">
    <cellStyle name="Hyperlink" xfId="5" builtinId="8"/>
    <cellStyle name="Normal" xfId="0" builtinId="0"/>
    <cellStyle name="Normal 2" xfId="3" xr:uid="{44C25C8A-1E1D-46B2-9202-6AF8224F1CB7}"/>
    <cellStyle name="Normal 2 2" xfId="1" xr:uid="{5D68FBB6-6068-4067-BCB2-C6A24C4996A1}"/>
    <cellStyle name="Normal 3" xfId="6" xr:uid="{0D00641A-C977-4EFD-9873-6CA2D4A80635}"/>
    <cellStyle name="Normal 4 2 2 2 2" xfId="4" xr:uid="{CF71F073-458B-4CD8-A7F3-2FB028F6D9AF}"/>
    <cellStyle name="Normal 7" xfId="2" xr:uid="{6DF5E067-A4B4-48ED-AD96-A1AB92558AB3}"/>
    <cellStyle name="Normal_Sheet1" xfId="7" xr:uid="{F667D27D-1293-429C-AEFE-CE25491712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87791-5A3A-48E2-9225-5900DA322AC8}">
  <dimension ref="A1:C30"/>
  <sheetViews>
    <sheetView zoomScaleNormal="100" workbookViewId="0">
      <selection activeCell="C29" sqref="C29"/>
    </sheetView>
  </sheetViews>
  <sheetFormatPr defaultColWidth="9.5703125" defaultRowHeight="14.25" x14ac:dyDescent="0.2"/>
  <cols>
    <col min="1" max="1" width="9.5703125" style="2"/>
    <col min="2" max="2" width="19.5703125" style="2" customWidth="1"/>
    <col min="3" max="3" width="62.42578125" style="2" bestFit="1" customWidth="1"/>
    <col min="4" max="16384" width="9.5703125" style="2"/>
  </cols>
  <sheetData>
    <row r="1" spans="1:3" x14ac:dyDescent="0.2">
      <c r="A1" s="1">
        <v>1</v>
      </c>
      <c r="B1" s="1" t="s">
        <v>0</v>
      </c>
      <c r="C1" s="1" t="s">
        <v>1</v>
      </c>
    </row>
    <row r="2" spans="1:3" x14ac:dyDescent="0.2">
      <c r="A2" s="1">
        <v>2</v>
      </c>
      <c r="B2" s="1" t="s">
        <v>2</v>
      </c>
      <c r="C2" s="1" t="s">
        <v>3</v>
      </c>
    </row>
    <row r="3" spans="1:3" x14ac:dyDescent="0.2">
      <c r="A3" s="1">
        <v>3</v>
      </c>
      <c r="B3" s="1" t="s">
        <v>4</v>
      </c>
      <c r="C3" s="1" t="s">
        <v>5</v>
      </c>
    </row>
    <row r="4" spans="1:3" x14ac:dyDescent="0.2">
      <c r="A4" s="1">
        <v>4</v>
      </c>
      <c r="B4" s="1" t="s">
        <v>6</v>
      </c>
      <c r="C4" s="3">
        <v>44896</v>
      </c>
    </row>
    <row r="5" spans="1:3" x14ac:dyDescent="0.2">
      <c r="A5" s="1">
        <v>5</v>
      </c>
      <c r="B5" s="1" t="s">
        <v>7</v>
      </c>
      <c r="C5" s="6" t="s">
        <v>27</v>
      </c>
    </row>
    <row r="6" spans="1:3" x14ac:dyDescent="0.2">
      <c r="A6" s="1"/>
      <c r="B6" s="1"/>
      <c r="C6" s="1"/>
    </row>
    <row r="7" spans="1:3" x14ac:dyDescent="0.2">
      <c r="A7" s="1">
        <v>6</v>
      </c>
      <c r="B7" s="1" t="s">
        <v>8</v>
      </c>
      <c r="C7" s="1" t="s">
        <v>9</v>
      </c>
    </row>
    <row r="8" spans="1:3" x14ac:dyDescent="0.2">
      <c r="A8" s="1">
        <v>7</v>
      </c>
      <c r="B8" s="1" t="s">
        <v>10</v>
      </c>
      <c r="C8" s="1" t="s">
        <v>5</v>
      </c>
    </row>
    <row r="9" spans="1:3" x14ac:dyDescent="0.2">
      <c r="A9" s="1">
        <v>8</v>
      </c>
      <c r="B9" s="1" t="s">
        <v>11</v>
      </c>
      <c r="C9" s="1" t="s">
        <v>12</v>
      </c>
    </row>
    <row r="10" spans="1:3" x14ac:dyDescent="0.2">
      <c r="A10" s="1">
        <v>9</v>
      </c>
      <c r="B10" s="1" t="s">
        <v>13</v>
      </c>
      <c r="C10" s="1" t="s">
        <v>5</v>
      </c>
    </row>
    <row r="11" spans="1:3" x14ac:dyDescent="0.2">
      <c r="A11" s="1">
        <v>10</v>
      </c>
      <c r="B11" s="1" t="s">
        <v>14</v>
      </c>
      <c r="C11" s="1"/>
    </row>
    <row r="12" spans="1:3" x14ac:dyDescent="0.2">
      <c r="A12" s="1">
        <v>11</v>
      </c>
      <c r="B12" s="1" t="s">
        <v>15</v>
      </c>
      <c r="C12" s="6" t="s">
        <v>17</v>
      </c>
    </row>
    <row r="13" spans="1:3" x14ac:dyDescent="0.2">
      <c r="A13" s="1">
        <v>12</v>
      </c>
      <c r="B13" s="1" t="s">
        <v>16</v>
      </c>
      <c r="C13" s="6" t="s">
        <v>28</v>
      </c>
    </row>
    <row r="14" spans="1:3" x14ac:dyDescent="0.2">
      <c r="A14" s="1">
        <v>13</v>
      </c>
      <c r="B14" s="1" t="s">
        <v>18</v>
      </c>
      <c r="C14" s="1" t="s">
        <v>19</v>
      </c>
    </row>
    <row r="15" spans="1:3" x14ac:dyDescent="0.2">
      <c r="A15" s="1">
        <v>14</v>
      </c>
      <c r="B15" s="1" t="s">
        <v>20</v>
      </c>
      <c r="C15" s="6" t="s">
        <v>28</v>
      </c>
    </row>
    <row r="16" spans="1:3" x14ac:dyDescent="0.2">
      <c r="A16" s="1">
        <v>15</v>
      </c>
      <c r="B16" s="1" t="s">
        <v>21</v>
      </c>
      <c r="C16" s="1" t="s">
        <v>22</v>
      </c>
    </row>
    <row r="17" spans="1:3" x14ac:dyDescent="0.2">
      <c r="B17" s="1"/>
      <c r="C17" s="1"/>
    </row>
    <row r="20" spans="1:3" x14ac:dyDescent="0.2">
      <c r="B20" s="1" t="s">
        <v>23</v>
      </c>
      <c r="C20" s="1"/>
    </row>
    <row r="22" spans="1:3" x14ac:dyDescent="0.2">
      <c r="B22" s="1" t="s">
        <v>24</v>
      </c>
      <c r="C22" s="1"/>
    </row>
    <row r="25" spans="1:3" x14ac:dyDescent="0.2">
      <c r="B25" s="1" t="s">
        <v>25</v>
      </c>
      <c r="C25" s="1"/>
    </row>
    <row r="27" spans="1:3" x14ac:dyDescent="0.2">
      <c r="B27" s="1"/>
      <c r="C27" s="4"/>
    </row>
    <row r="28" spans="1:3" x14ac:dyDescent="0.2">
      <c r="B28" s="1" t="s">
        <v>26</v>
      </c>
      <c r="C28" s="7">
        <f>C4+365</f>
        <v>45261</v>
      </c>
    </row>
    <row r="30" spans="1:3" ht="15" x14ac:dyDescent="0.25">
      <c r="A30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40205-267B-446B-9B1F-EB77145CB71E}">
  <dimension ref="A1:H21"/>
  <sheetViews>
    <sheetView tabSelected="1" zoomScaleNormal="100" workbookViewId="0">
      <selection activeCell="H2" sqref="H2"/>
    </sheetView>
  </sheetViews>
  <sheetFormatPr defaultColWidth="8" defaultRowHeight="15" x14ac:dyDescent="0.25"/>
  <cols>
    <col min="1" max="1" width="15.140625" style="12" customWidth="1"/>
    <col min="2" max="2" width="56.28515625" style="12" customWidth="1"/>
    <col min="3" max="3" width="12.7109375" style="10" customWidth="1"/>
    <col min="4" max="5" width="12.7109375" style="14" customWidth="1"/>
    <col min="6" max="6" width="12.7109375" style="10" customWidth="1"/>
    <col min="7" max="7" width="12.7109375" style="30" customWidth="1"/>
    <col min="8" max="8" width="12.7109375" style="12" customWidth="1"/>
    <col min="9" max="16384" width="8" style="12"/>
  </cols>
  <sheetData>
    <row r="1" spans="1:8" ht="15.75" x14ac:dyDescent="0.25">
      <c r="A1" s="8" t="s">
        <v>77</v>
      </c>
      <c r="B1" s="8"/>
      <c r="C1" s="9"/>
      <c r="D1" s="9"/>
      <c r="E1" s="9"/>
      <c r="G1" s="11"/>
    </row>
    <row r="2" spans="1:8" x14ac:dyDescent="0.25">
      <c r="A2" s="13" t="s">
        <v>29</v>
      </c>
      <c r="B2" s="10"/>
      <c r="G2" s="11"/>
    </row>
    <row r="3" spans="1:8" ht="15.75" x14ac:dyDescent="0.25">
      <c r="A3" s="13" t="s">
        <v>30</v>
      </c>
      <c r="B3" s="15"/>
      <c r="F3" s="16"/>
      <c r="G3" s="17"/>
    </row>
    <row r="4" spans="1:8" ht="35.1" customHeight="1" x14ac:dyDescent="0.25">
      <c r="A4" s="13"/>
      <c r="B4" s="10"/>
      <c r="C4" s="18">
        <v>2016</v>
      </c>
      <c r="D4" s="19">
        <v>2017</v>
      </c>
      <c r="E4" s="20">
        <v>2018</v>
      </c>
      <c r="F4" s="32">
        <v>2019</v>
      </c>
      <c r="G4" s="32">
        <v>2020</v>
      </c>
      <c r="H4" s="32" t="s">
        <v>59</v>
      </c>
    </row>
    <row r="5" spans="1:8" ht="15.75" x14ac:dyDescent="0.25">
      <c r="A5" s="21" t="s">
        <v>31</v>
      </c>
      <c r="B5" s="21" t="s">
        <v>32</v>
      </c>
      <c r="C5" s="9">
        <v>397540</v>
      </c>
      <c r="D5" s="9">
        <v>356895</v>
      </c>
      <c r="E5" s="9">
        <v>348630</v>
      </c>
      <c r="F5" s="33">
        <v>363825</v>
      </c>
      <c r="G5" s="33">
        <v>333020</v>
      </c>
      <c r="H5" s="35">
        <v>363995</v>
      </c>
    </row>
    <row r="6" spans="1:8" ht="15.75" x14ac:dyDescent="0.25">
      <c r="A6" s="21" t="s">
        <v>33</v>
      </c>
      <c r="B6" s="21" t="s">
        <v>34</v>
      </c>
      <c r="C6" s="9">
        <v>391875</v>
      </c>
      <c r="D6" s="9">
        <v>350325</v>
      </c>
      <c r="E6" s="9">
        <v>343085</v>
      </c>
      <c r="F6" s="33">
        <v>357780</v>
      </c>
      <c r="G6" s="33">
        <v>327350</v>
      </c>
      <c r="H6" s="35">
        <v>357340</v>
      </c>
    </row>
    <row r="7" spans="1:8" ht="15.75" x14ac:dyDescent="0.25">
      <c r="A7" s="21" t="s">
        <v>35</v>
      </c>
      <c r="B7" s="21" t="s">
        <v>36</v>
      </c>
      <c r="C7" s="9">
        <v>370435</v>
      </c>
      <c r="D7" s="9">
        <v>330480</v>
      </c>
      <c r="E7" s="9">
        <v>323465</v>
      </c>
      <c r="F7" s="33">
        <v>337100</v>
      </c>
      <c r="G7" s="33">
        <v>310500</v>
      </c>
      <c r="H7" s="35">
        <v>338430</v>
      </c>
    </row>
    <row r="8" spans="1:8" ht="15.75" x14ac:dyDescent="0.25">
      <c r="A8" s="21" t="s">
        <v>37</v>
      </c>
      <c r="B8" s="21" t="s">
        <v>38</v>
      </c>
      <c r="C8" s="23">
        <v>358680</v>
      </c>
      <c r="D8" s="23">
        <v>318240</v>
      </c>
      <c r="E8" s="23">
        <v>311580</v>
      </c>
      <c r="F8" s="33">
        <v>325355</v>
      </c>
      <c r="G8" s="33">
        <v>299115</v>
      </c>
      <c r="H8" s="35">
        <v>324485</v>
      </c>
    </row>
    <row r="9" spans="1:8" ht="15.75" x14ac:dyDescent="0.25">
      <c r="A9" s="21" t="s">
        <v>39</v>
      </c>
      <c r="B9" s="24" t="s">
        <v>40</v>
      </c>
      <c r="C9" s="23">
        <v>30820</v>
      </c>
      <c r="D9" s="23">
        <v>24230</v>
      </c>
      <c r="E9" s="23">
        <v>22825</v>
      </c>
      <c r="F9" s="33">
        <v>23940</v>
      </c>
      <c r="G9" s="33">
        <v>23370</v>
      </c>
      <c r="H9" s="35">
        <v>25930</v>
      </c>
    </row>
    <row r="10" spans="1:8" x14ac:dyDescent="0.2">
      <c r="A10" s="25" t="s">
        <v>41</v>
      </c>
      <c r="B10" s="26" t="s">
        <v>42</v>
      </c>
      <c r="C10" s="27">
        <v>1040</v>
      </c>
      <c r="D10" s="27">
        <v>1000</v>
      </c>
      <c r="E10" s="27">
        <v>1025</v>
      </c>
      <c r="F10" s="34"/>
      <c r="G10" s="34"/>
      <c r="H10" s="36"/>
    </row>
    <row r="11" spans="1:8" x14ac:dyDescent="0.2">
      <c r="A11" s="25" t="s">
        <v>43</v>
      </c>
      <c r="B11" s="26" t="s">
        <v>44</v>
      </c>
      <c r="C11" s="27">
        <v>810</v>
      </c>
      <c r="D11" s="27">
        <v>770</v>
      </c>
      <c r="E11" s="27">
        <v>775</v>
      </c>
      <c r="F11" s="34"/>
      <c r="G11" s="34"/>
      <c r="H11" s="36"/>
    </row>
    <row r="12" spans="1:8" ht="15.75" x14ac:dyDescent="0.25">
      <c r="A12" s="25" t="s">
        <v>45</v>
      </c>
      <c r="B12" s="26" t="s">
        <v>46</v>
      </c>
      <c r="C12" s="27">
        <v>1865</v>
      </c>
      <c r="D12" s="27">
        <v>1665</v>
      </c>
      <c r="E12" s="27">
        <v>1620</v>
      </c>
      <c r="F12" s="34"/>
      <c r="G12" s="34"/>
      <c r="H12" s="35"/>
    </row>
    <row r="13" spans="1:8" x14ac:dyDescent="0.2">
      <c r="A13" s="25" t="s">
        <v>47</v>
      </c>
      <c r="B13" s="29" t="s">
        <v>48</v>
      </c>
      <c r="C13" s="27">
        <v>240</v>
      </c>
      <c r="D13" s="27">
        <v>210</v>
      </c>
      <c r="E13" s="27">
        <v>190</v>
      </c>
      <c r="F13" s="34"/>
      <c r="G13" s="34"/>
      <c r="H13" s="36"/>
    </row>
    <row r="14" spans="1:8" x14ac:dyDescent="0.2">
      <c r="A14" s="25" t="s">
        <v>49</v>
      </c>
      <c r="B14" s="29" t="s">
        <v>50</v>
      </c>
      <c r="C14" s="27">
        <v>435</v>
      </c>
      <c r="D14" s="27">
        <v>370</v>
      </c>
      <c r="E14" s="27">
        <v>390</v>
      </c>
      <c r="F14" s="34"/>
      <c r="G14" s="34"/>
      <c r="H14" s="36"/>
    </row>
    <row r="15" spans="1:8" x14ac:dyDescent="0.2">
      <c r="A15" s="25" t="s">
        <v>51</v>
      </c>
      <c r="B15" s="29" t="s">
        <v>52</v>
      </c>
      <c r="C15" s="27">
        <v>305</v>
      </c>
      <c r="D15" s="27">
        <v>280</v>
      </c>
      <c r="E15" s="27">
        <v>250</v>
      </c>
      <c r="F15" s="34"/>
      <c r="G15" s="34"/>
      <c r="H15" s="36"/>
    </row>
    <row r="16" spans="1:8" x14ac:dyDescent="0.2">
      <c r="A16" s="25" t="s">
        <v>53</v>
      </c>
      <c r="B16" s="29" t="s">
        <v>54</v>
      </c>
      <c r="C16" s="27">
        <v>190</v>
      </c>
      <c r="D16" s="27">
        <v>200</v>
      </c>
      <c r="E16" s="27">
        <v>200</v>
      </c>
      <c r="F16" s="34"/>
      <c r="G16" s="34"/>
      <c r="H16" s="36"/>
    </row>
    <row r="17" spans="1:8" x14ac:dyDescent="0.2">
      <c r="A17" s="25" t="s">
        <v>55</v>
      </c>
      <c r="B17" s="29" t="s">
        <v>56</v>
      </c>
      <c r="C17" s="27">
        <v>465</v>
      </c>
      <c r="D17" s="27">
        <v>435</v>
      </c>
      <c r="E17" s="27">
        <v>410</v>
      </c>
      <c r="F17" s="34"/>
      <c r="G17" s="34"/>
      <c r="H17" s="36"/>
    </row>
    <row r="18" spans="1:8" ht="15.75" x14ac:dyDescent="0.2">
      <c r="A18" s="25" t="s">
        <v>57</v>
      </c>
      <c r="B18" s="29" t="s">
        <v>58</v>
      </c>
      <c r="C18" s="27">
        <v>230</v>
      </c>
      <c r="D18" s="27">
        <v>170</v>
      </c>
      <c r="E18" s="27">
        <v>180</v>
      </c>
      <c r="F18" s="34"/>
      <c r="G18" s="33"/>
      <c r="H18" s="36"/>
    </row>
    <row r="19" spans="1:8" ht="15.75" x14ac:dyDescent="0.25">
      <c r="A19" s="21"/>
      <c r="B19" s="10"/>
    </row>
    <row r="20" spans="1:8" x14ac:dyDescent="0.2">
      <c r="A20" s="25" t="s">
        <v>73</v>
      </c>
      <c r="B20" s="29" t="s">
        <v>74</v>
      </c>
      <c r="C20" s="10">
        <f>C10+C11+C13</f>
        <v>2090</v>
      </c>
      <c r="D20" s="10">
        <f t="shared" ref="D20:E20" si="0">D10+D11+D13</f>
        <v>1980</v>
      </c>
      <c r="E20" s="10">
        <f t="shared" si="0"/>
        <v>1990</v>
      </c>
      <c r="F20" s="34">
        <v>1930</v>
      </c>
      <c r="G20" s="34">
        <v>1875</v>
      </c>
      <c r="H20" s="36">
        <v>2085</v>
      </c>
    </row>
    <row r="21" spans="1:8" x14ac:dyDescent="0.2">
      <c r="A21" s="25" t="s">
        <v>75</v>
      </c>
      <c r="B21" s="29" t="s">
        <v>76</v>
      </c>
      <c r="C21" s="10">
        <f>SUM(C14:C18)</f>
        <v>1625</v>
      </c>
      <c r="D21" s="10">
        <f t="shared" ref="D21:E21" si="1">SUM(D14:D18)</f>
        <v>1455</v>
      </c>
      <c r="E21" s="10">
        <f t="shared" si="1"/>
        <v>1430</v>
      </c>
      <c r="F21" s="34">
        <v>1450</v>
      </c>
      <c r="G21" s="34">
        <v>1410</v>
      </c>
      <c r="H21" s="36">
        <v>1705</v>
      </c>
    </row>
  </sheetData>
  <pageMargins left="0.7" right="0.7" top="0.75" bottom="0.75" header="0.3" footer="0.3"/>
  <pageSetup paperSize="9" orientation="portrait" r:id="rId1"/>
  <ignoredErrors>
    <ignoredError sqref="H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BD3F-CBA1-479B-81B3-18E363512B36}">
  <dimension ref="A1:K32"/>
  <sheetViews>
    <sheetView zoomScaleNormal="100" workbookViewId="0">
      <selection activeCell="I19" sqref="I19"/>
    </sheetView>
  </sheetViews>
  <sheetFormatPr defaultColWidth="8" defaultRowHeight="15" x14ac:dyDescent="0.25"/>
  <cols>
    <col min="1" max="1" width="15.140625" style="38" customWidth="1"/>
    <col min="2" max="2" width="56.28515625" style="12" customWidth="1"/>
    <col min="3" max="5" width="12.7109375" style="44" customWidth="1"/>
    <col min="6" max="8" width="12.7109375" style="38" customWidth="1"/>
    <col min="9" max="16384" width="8" style="38"/>
  </cols>
  <sheetData>
    <row r="1" spans="1:11" ht="15.75" x14ac:dyDescent="0.25">
      <c r="A1" s="37" t="s">
        <v>78</v>
      </c>
      <c r="B1" s="8"/>
      <c r="C1" s="10"/>
      <c r="D1" s="10"/>
      <c r="E1" s="28"/>
      <c r="F1" s="12"/>
      <c r="G1" s="12"/>
      <c r="H1" s="12"/>
      <c r="I1" s="12"/>
      <c r="J1" s="12"/>
      <c r="K1" s="12"/>
    </row>
    <row r="2" spans="1:11" x14ac:dyDescent="0.25">
      <c r="A2" s="25" t="s">
        <v>29</v>
      </c>
      <c r="B2" s="10"/>
      <c r="C2" s="14"/>
      <c r="D2" s="14"/>
      <c r="E2" s="27"/>
      <c r="F2" s="12"/>
      <c r="G2" s="12"/>
      <c r="H2" s="12"/>
      <c r="I2" s="12"/>
      <c r="J2" s="12"/>
      <c r="K2" s="12"/>
    </row>
    <row r="3" spans="1:11" x14ac:dyDescent="0.25">
      <c r="A3" s="25" t="s">
        <v>30</v>
      </c>
      <c r="B3" s="15"/>
      <c r="C3" s="14"/>
      <c r="D3" s="14"/>
      <c r="E3" s="27"/>
      <c r="F3" s="12"/>
      <c r="G3" s="12"/>
      <c r="H3" s="12"/>
      <c r="I3" s="17"/>
      <c r="J3" s="12"/>
      <c r="K3" s="12"/>
    </row>
    <row r="4" spans="1:11" ht="35.1" customHeight="1" x14ac:dyDescent="0.25">
      <c r="A4" s="82"/>
      <c r="B4" s="82"/>
      <c r="C4" s="39">
        <v>2016</v>
      </c>
      <c r="D4" s="39">
        <v>2017</v>
      </c>
      <c r="E4" s="39">
        <v>2018</v>
      </c>
      <c r="F4" s="32">
        <v>2019</v>
      </c>
      <c r="G4" s="32">
        <v>2020</v>
      </c>
      <c r="H4" s="45">
        <v>2021</v>
      </c>
      <c r="I4" s="12"/>
      <c r="J4" s="12"/>
      <c r="K4" s="12"/>
    </row>
    <row r="5" spans="1:11" ht="15.75" x14ac:dyDescent="0.25">
      <c r="A5" s="21" t="s">
        <v>31</v>
      </c>
      <c r="B5" s="21" t="s">
        <v>32</v>
      </c>
      <c r="C5" s="22">
        <v>269015</v>
      </c>
      <c r="D5" s="9">
        <v>331450</v>
      </c>
      <c r="E5" s="9">
        <v>296575</v>
      </c>
      <c r="F5" s="33">
        <v>303495</v>
      </c>
      <c r="G5" s="33">
        <v>299190</v>
      </c>
      <c r="H5" s="46">
        <v>327385</v>
      </c>
      <c r="K5" s="12"/>
    </row>
    <row r="6" spans="1:11" ht="15.75" x14ac:dyDescent="0.25">
      <c r="A6" s="21" t="s">
        <v>33</v>
      </c>
      <c r="B6" s="21" t="s">
        <v>34</v>
      </c>
      <c r="C6" s="22">
        <v>265095</v>
      </c>
      <c r="D6" s="9">
        <v>327195</v>
      </c>
      <c r="E6" s="9">
        <v>292470</v>
      </c>
      <c r="F6" s="33">
        <v>298705</v>
      </c>
      <c r="G6" s="33">
        <v>295015</v>
      </c>
      <c r="H6" s="46">
        <v>322185</v>
      </c>
      <c r="K6" s="12"/>
    </row>
    <row r="7" spans="1:11" ht="15.75" x14ac:dyDescent="0.25">
      <c r="A7" s="21" t="s">
        <v>35</v>
      </c>
      <c r="B7" s="21" t="s">
        <v>36</v>
      </c>
      <c r="C7" s="22">
        <v>247190</v>
      </c>
      <c r="D7" s="9">
        <v>308405</v>
      </c>
      <c r="E7" s="9">
        <v>275100</v>
      </c>
      <c r="F7" s="33">
        <v>280395</v>
      </c>
      <c r="G7" s="33">
        <v>276805</v>
      </c>
      <c r="H7" s="46">
        <v>302480</v>
      </c>
      <c r="K7" s="12"/>
    </row>
    <row r="8" spans="1:11" ht="15.75" x14ac:dyDescent="0.25">
      <c r="A8" s="21" t="s">
        <v>37</v>
      </c>
      <c r="B8" s="21" t="s">
        <v>38</v>
      </c>
      <c r="C8" s="22">
        <v>238100</v>
      </c>
      <c r="D8" s="9">
        <v>297975</v>
      </c>
      <c r="E8" s="9">
        <v>265770</v>
      </c>
      <c r="F8" s="33">
        <v>270015</v>
      </c>
      <c r="G8" s="33">
        <v>266695</v>
      </c>
      <c r="H8" s="46">
        <v>290335</v>
      </c>
      <c r="K8" s="12"/>
    </row>
    <row r="9" spans="1:11" ht="15.75" x14ac:dyDescent="0.25">
      <c r="A9" s="21" t="s">
        <v>39</v>
      </c>
      <c r="B9" s="24" t="s">
        <v>40</v>
      </c>
      <c r="C9" s="22">
        <v>20565</v>
      </c>
      <c r="D9" s="9">
        <v>26145</v>
      </c>
      <c r="E9" s="9">
        <v>20025</v>
      </c>
      <c r="F9" s="33">
        <v>21640</v>
      </c>
      <c r="G9" s="33">
        <v>20605</v>
      </c>
      <c r="H9" s="46">
        <v>23300</v>
      </c>
      <c r="K9" s="12"/>
    </row>
    <row r="10" spans="1:11" x14ac:dyDescent="0.2">
      <c r="A10" s="25" t="s">
        <v>41</v>
      </c>
      <c r="B10" s="26" t="s">
        <v>42</v>
      </c>
      <c r="C10" s="28">
        <v>765</v>
      </c>
      <c r="D10" s="10">
        <v>820</v>
      </c>
      <c r="E10" s="10">
        <v>785</v>
      </c>
      <c r="F10" s="34"/>
      <c r="G10" s="34"/>
      <c r="H10" s="47"/>
      <c r="K10" s="12"/>
    </row>
    <row r="11" spans="1:11" x14ac:dyDescent="0.2">
      <c r="A11" s="25" t="s">
        <v>43</v>
      </c>
      <c r="B11" s="26" t="s">
        <v>44</v>
      </c>
      <c r="C11" s="28">
        <v>620</v>
      </c>
      <c r="D11" s="10">
        <v>660</v>
      </c>
      <c r="E11" s="10">
        <v>615</v>
      </c>
      <c r="F11" s="34"/>
      <c r="G11" s="34"/>
      <c r="H11" s="47"/>
      <c r="K11" s="12"/>
    </row>
    <row r="12" spans="1:11" ht="15.75" x14ac:dyDescent="0.25">
      <c r="A12" s="25" t="s">
        <v>45</v>
      </c>
      <c r="B12" s="26" t="s">
        <v>46</v>
      </c>
      <c r="C12" s="28">
        <v>1575</v>
      </c>
      <c r="D12" s="10">
        <v>1605</v>
      </c>
      <c r="E12" s="10">
        <v>1520</v>
      </c>
      <c r="F12" s="34"/>
      <c r="G12" s="34"/>
      <c r="H12" s="46"/>
      <c r="K12" s="12"/>
    </row>
    <row r="13" spans="1:11" x14ac:dyDescent="0.2">
      <c r="A13" s="25" t="s">
        <v>47</v>
      </c>
      <c r="B13" s="29" t="s">
        <v>48</v>
      </c>
      <c r="C13" s="28">
        <v>190</v>
      </c>
      <c r="D13" s="10">
        <v>205</v>
      </c>
      <c r="E13" s="10">
        <v>210</v>
      </c>
      <c r="F13" s="34"/>
      <c r="G13" s="34"/>
      <c r="H13" s="47"/>
      <c r="K13" s="12"/>
    </row>
    <row r="14" spans="1:11" x14ac:dyDescent="0.2">
      <c r="A14" s="25" t="s">
        <v>49</v>
      </c>
      <c r="B14" s="29" t="s">
        <v>50</v>
      </c>
      <c r="C14" s="28">
        <v>380</v>
      </c>
      <c r="D14" s="10">
        <v>380</v>
      </c>
      <c r="E14" s="10">
        <v>350</v>
      </c>
      <c r="F14" s="34"/>
      <c r="G14" s="34"/>
      <c r="H14" s="47"/>
      <c r="K14" s="12"/>
    </row>
    <row r="15" spans="1:11" x14ac:dyDescent="0.2">
      <c r="A15" s="25" t="s">
        <v>51</v>
      </c>
      <c r="B15" s="29" t="s">
        <v>52</v>
      </c>
      <c r="C15" s="28">
        <v>265</v>
      </c>
      <c r="D15" s="10">
        <v>255</v>
      </c>
      <c r="E15" s="10">
        <v>230</v>
      </c>
      <c r="F15" s="34"/>
      <c r="G15" s="34"/>
      <c r="H15" s="47"/>
      <c r="K15" s="12"/>
    </row>
    <row r="16" spans="1:11" x14ac:dyDescent="0.2">
      <c r="A16" s="25" t="s">
        <v>53</v>
      </c>
      <c r="B16" s="29" t="s">
        <v>54</v>
      </c>
      <c r="C16" s="28">
        <v>165</v>
      </c>
      <c r="D16" s="10">
        <v>175</v>
      </c>
      <c r="E16" s="10">
        <v>165</v>
      </c>
      <c r="F16" s="34"/>
      <c r="G16" s="34"/>
      <c r="H16" s="47"/>
      <c r="K16" s="12"/>
    </row>
    <row r="17" spans="1:11" x14ac:dyDescent="0.2">
      <c r="A17" s="25" t="s">
        <v>55</v>
      </c>
      <c r="B17" s="29" t="s">
        <v>56</v>
      </c>
      <c r="C17" s="28">
        <v>380</v>
      </c>
      <c r="D17" s="10">
        <v>390</v>
      </c>
      <c r="E17" s="10">
        <v>380</v>
      </c>
      <c r="F17" s="34"/>
      <c r="G17" s="34"/>
      <c r="H17" s="47"/>
      <c r="K17" s="12"/>
    </row>
    <row r="18" spans="1:11" x14ac:dyDescent="0.2">
      <c r="A18" s="25" t="s">
        <v>57</v>
      </c>
      <c r="B18" s="29" t="s">
        <v>58</v>
      </c>
      <c r="C18" s="28">
        <v>195</v>
      </c>
      <c r="D18" s="10">
        <v>200</v>
      </c>
      <c r="E18" s="10">
        <v>185</v>
      </c>
      <c r="F18" s="34"/>
      <c r="G18" s="34"/>
      <c r="H18" s="47"/>
      <c r="K18" s="12"/>
    </row>
    <row r="19" spans="1:11" x14ac:dyDescent="0.25">
      <c r="A19" s="40"/>
      <c r="B19" s="10"/>
      <c r="C19" s="14"/>
      <c r="D19" s="14"/>
      <c r="E19" s="41"/>
      <c r="F19" s="12"/>
      <c r="G19" s="42"/>
      <c r="H19" s="12"/>
      <c r="I19" s="12"/>
      <c r="J19" s="12"/>
      <c r="K19" s="12"/>
    </row>
    <row r="20" spans="1:11" x14ac:dyDescent="0.2">
      <c r="A20" s="25" t="s">
        <v>73</v>
      </c>
      <c r="B20" s="29" t="s">
        <v>74</v>
      </c>
      <c r="C20" s="28">
        <f>C10+C11+C13</f>
        <v>1575</v>
      </c>
      <c r="D20" s="10">
        <f t="shared" ref="D20:E20" si="0">D10+D11+D13</f>
        <v>1685</v>
      </c>
      <c r="E20" s="10">
        <f t="shared" si="0"/>
        <v>1610</v>
      </c>
      <c r="F20" s="34">
        <v>1705</v>
      </c>
      <c r="G20" s="34">
        <v>1650</v>
      </c>
      <c r="H20" s="47">
        <v>1615</v>
      </c>
      <c r="I20" s="12"/>
      <c r="J20" s="12"/>
      <c r="K20" s="12"/>
    </row>
    <row r="21" spans="1:11" x14ac:dyDescent="0.2">
      <c r="A21" s="25" t="s">
        <v>75</v>
      </c>
      <c r="B21" s="29" t="s">
        <v>76</v>
      </c>
      <c r="C21" s="10">
        <f>SUM(C14:C18)</f>
        <v>1385</v>
      </c>
      <c r="D21" s="10">
        <f t="shared" ref="D21:E21" si="1">SUM(D14:D18)</f>
        <v>1400</v>
      </c>
      <c r="E21" s="10">
        <f t="shared" si="1"/>
        <v>1310</v>
      </c>
      <c r="F21" s="34">
        <v>1460</v>
      </c>
      <c r="G21" s="34">
        <v>1270</v>
      </c>
      <c r="H21" s="47">
        <v>1370</v>
      </c>
      <c r="I21" s="12"/>
      <c r="J21" s="12"/>
      <c r="K21" s="12"/>
    </row>
    <row r="22" spans="1:11" x14ac:dyDescent="0.25">
      <c r="A22" s="43"/>
      <c r="C22" s="14"/>
      <c r="D22" s="14"/>
      <c r="E22" s="41"/>
      <c r="F22" s="12"/>
      <c r="G22" s="42"/>
      <c r="H22" s="12"/>
      <c r="I22" s="12"/>
      <c r="J22" s="12"/>
      <c r="K22" s="12"/>
    </row>
    <row r="23" spans="1:11" x14ac:dyDescent="0.25">
      <c r="A23" s="31"/>
      <c r="C23" s="28"/>
      <c r="D23" s="28"/>
      <c r="E23" s="28"/>
      <c r="F23" s="12"/>
      <c r="G23" s="12"/>
      <c r="H23" s="12"/>
      <c r="I23" s="12"/>
      <c r="J23" s="12"/>
      <c r="K23" s="12"/>
    </row>
    <row r="24" spans="1:11" x14ac:dyDescent="0.25">
      <c r="A24" s="12"/>
      <c r="C24" s="27"/>
      <c r="D24" s="27"/>
      <c r="E24" s="28"/>
      <c r="F24" s="12"/>
      <c r="G24" s="12"/>
      <c r="H24" s="12"/>
      <c r="I24" s="12"/>
      <c r="J24" s="12"/>
      <c r="K24" s="12"/>
    </row>
    <row r="25" spans="1:11" x14ac:dyDescent="0.25">
      <c r="A25" s="12"/>
      <c r="C25" s="10"/>
      <c r="D25" s="10"/>
      <c r="E25" s="10"/>
      <c r="F25" s="12"/>
      <c r="G25" s="12"/>
      <c r="H25" s="12"/>
      <c r="I25" s="12"/>
      <c r="J25" s="12"/>
      <c r="K25" s="12"/>
    </row>
    <row r="26" spans="1:11" x14ac:dyDescent="0.25">
      <c r="A26" s="12"/>
      <c r="C26" s="10"/>
      <c r="D26" s="10"/>
      <c r="E26" s="10"/>
      <c r="F26" s="12"/>
      <c r="G26" s="12"/>
      <c r="H26" s="12"/>
      <c r="I26" s="12"/>
      <c r="J26" s="12"/>
      <c r="K26" s="12"/>
    </row>
    <row r="27" spans="1:11" x14ac:dyDescent="0.25">
      <c r="A27" s="12"/>
      <c r="C27" s="10"/>
      <c r="D27" s="10"/>
      <c r="E27" s="10"/>
      <c r="F27" s="12"/>
      <c r="G27" s="12"/>
      <c r="H27" s="12"/>
      <c r="I27" s="12"/>
      <c r="J27" s="12"/>
      <c r="K27" s="12"/>
    </row>
    <row r="28" spans="1:11" x14ac:dyDescent="0.25">
      <c r="A28" s="12"/>
      <c r="C28" s="10"/>
      <c r="D28" s="10"/>
      <c r="E28" s="10"/>
      <c r="F28" s="12"/>
      <c r="G28" s="12"/>
      <c r="H28" s="12"/>
      <c r="I28" s="12"/>
      <c r="J28" s="12"/>
      <c r="K28" s="12"/>
    </row>
    <row r="29" spans="1:11" x14ac:dyDescent="0.25">
      <c r="A29" s="12"/>
      <c r="C29" s="10"/>
      <c r="D29" s="10"/>
      <c r="E29" s="10"/>
      <c r="F29" s="12"/>
      <c r="G29" s="12"/>
      <c r="H29" s="12"/>
      <c r="I29" s="12"/>
      <c r="J29" s="12"/>
      <c r="K29" s="12"/>
    </row>
    <row r="30" spans="1:11" x14ac:dyDescent="0.25">
      <c r="A30" s="12"/>
      <c r="C30" s="10"/>
      <c r="D30" s="10"/>
      <c r="E30" s="10"/>
      <c r="F30" s="12"/>
      <c r="G30" s="12"/>
      <c r="H30" s="12"/>
      <c r="I30" s="12"/>
      <c r="J30" s="12"/>
      <c r="K30" s="12"/>
    </row>
    <row r="31" spans="1:11" x14ac:dyDescent="0.25">
      <c r="A31" s="12"/>
      <c r="C31" s="10"/>
      <c r="D31" s="10"/>
      <c r="E31" s="10"/>
      <c r="F31" s="12"/>
      <c r="G31" s="12"/>
      <c r="H31" s="12"/>
      <c r="I31" s="12"/>
      <c r="J31" s="12"/>
      <c r="K31" s="12"/>
    </row>
    <row r="32" spans="1:11" x14ac:dyDescent="0.25">
      <c r="A32" s="12"/>
      <c r="C32" s="10"/>
      <c r="D32" s="10"/>
      <c r="E32" s="10"/>
      <c r="F32" s="12"/>
      <c r="G32" s="12"/>
      <c r="H32" s="12"/>
      <c r="I32" s="12"/>
      <c r="J32" s="12"/>
      <c r="K32" s="12"/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B15E8-6A66-4F6F-8BD7-1F1D3555684C}">
  <dimension ref="A1:H22"/>
  <sheetViews>
    <sheetView workbookViewId="0">
      <selection activeCell="A2" sqref="A2"/>
    </sheetView>
  </sheetViews>
  <sheetFormatPr defaultColWidth="8.7109375" defaultRowHeight="15" x14ac:dyDescent="0.25"/>
  <cols>
    <col min="1" max="1" width="15.140625" style="48" customWidth="1"/>
    <col min="2" max="2" width="56.28515625" style="12" customWidth="1"/>
    <col min="3" max="8" width="12.7109375" style="48" customWidth="1"/>
    <col min="9" max="16384" width="8.7109375" style="48"/>
  </cols>
  <sheetData>
    <row r="1" spans="1:8" ht="15.75" x14ac:dyDescent="0.25">
      <c r="A1" s="37" t="s">
        <v>79</v>
      </c>
      <c r="B1" s="8"/>
    </row>
    <row r="2" spans="1:8" x14ac:dyDescent="0.25">
      <c r="A2" s="49" t="s">
        <v>29</v>
      </c>
      <c r="B2" s="10"/>
    </row>
    <row r="3" spans="1:8" x14ac:dyDescent="0.25">
      <c r="A3" s="49" t="s">
        <v>30</v>
      </c>
      <c r="B3" s="15"/>
    </row>
    <row r="4" spans="1:8" ht="35.1" customHeight="1" x14ac:dyDescent="0.25">
      <c r="A4" s="83" t="s">
        <v>60</v>
      </c>
      <c r="B4" s="83"/>
      <c r="C4" s="16">
        <v>2016</v>
      </c>
      <c r="D4" s="16">
        <v>2017</v>
      </c>
      <c r="E4" s="16">
        <v>2018</v>
      </c>
      <c r="F4" s="51">
        <v>2019</v>
      </c>
      <c r="G4" s="45">
        <v>2020</v>
      </c>
      <c r="H4" s="45">
        <v>2021</v>
      </c>
    </row>
    <row r="5" spans="1:8" ht="15.75" x14ac:dyDescent="0.25">
      <c r="A5" s="37" t="s">
        <v>31</v>
      </c>
      <c r="B5" s="21" t="s">
        <v>32</v>
      </c>
      <c r="C5" s="23">
        <v>2767770</v>
      </c>
      <c r="D5" s="9">
        <v>2844705</v>
      </c>
      <c r="E5" s="9">
        <v>2841025</v>
      </c>
      <c r="F5" s="33">
        <v>2889115</v>
      </c>
      <c r="G5" s="46">
        <v>2897115</v>
      </c>
      <c r="H5" s="46">
        <v>2939675</v>
      </c>
    </row>
    <row r="6" spans="1:8" ht="15.75" x14ac:dyDescent="0.25">
      <c r="A6" s="37" t="s">
        <v>33</v>
      </c>
      <c r="B6" s="21" t="s">
        <v>34</v>
      </c>
      <c r="C6" s="23">
        <v>2711040</v>
      </c>
      <c r="D6" s="9">
        <v>2785515</v>
      </c>
      <c r="E6" s="9">
        <v>2780945</v>
      </c>
      <c r="F6" s="33">
        <v>2827385</v>
      </c>
      <c r="G6" s="46">
        <v>2834790</v>
      </c>
      <c r="H6" s="46">
        <v>2875005</v>
      </c>
    </row>
    <row r="7" spans="1:8" ht="15.75" x14ac:dyDescent="0.25">
      <c r="A7" s="37" t="s">
        <v>35</v>
      </c>
      <c r="B7" s="21" t="s">
        <v>36</v>
      </c>
      <c r="C7" s="23">
        <v>2536200</v>
      </c>
      <c r="D7" s="9">
        <v>2609155</v>
      </c>
      <c r="E7" s="9">
        <v>2604520</v>
      </c>
      <c r="F7" s="33">
        <v>2648645</v>
      </c>
      <c r="G7" s="46">
        <v>2658340</v>
      </c>
      <c r="H7" s="46">
        <v>2698655</v>
      </c>
    </row>
    <row r="8" spans="1:8" ht="15.75" x14ac:dyDescent="0.25">
      <c r="A8" s="37" t="s">
        <v>37</v>
      </c>
      <c r="B8" s="21" t="s">
        <v>38</v>
      </c>
      <c r="C8" s="23">
        <v>2439260</v>
      </c>
      <c r="D8" s="9">
        <v>2509540</v>
      </c>
      <c r="E8" s="9">
        <v>2503920</v>
      </c>
      <c r="F8" s="33">
        <v>2547030</v>
      </c>
      <c r="G8" s="46">
        <v>2556250</v>
      </c>
      <c r="H8" s="46">
        <v>2592840</v>
      </c>
    </row>
    <row r="9" spans="1:8" ht="15.75" x14ac:dyDescent="0.25">
      <c r="A9" s="37" t="s">
        <v>39</v>
      </c>
      <c r="B9" s="24" t="s">
        <v>40</v>
      </c>
      <c r="C9" s="23">
        <v>230620</v>
      </c>
      <c r="D9" s="9">
        <v>234920</v>
      </c>
      <c r="E9" s="9">
        <v>227910</v>
      </c>
      <c r="F9" s="33">
        <v>230995</v>
      </c>
      <c r="G9" s="46">
        <v>231950</v>
      </c>
      <c r="H9" s="46">
        <v>236860</v>
      </c>
    </row>
    <row r="10" spans="1:8" x14ac:dyDescent="0.2">
      <c r="A10" s="49" t="s">
        <v>41</v>
      </c>
      <c r="B10" s="26" t="s">
        <v>42</v>
      </c>
      <c r="C10" s="27">
        <v>7185</v>
      </c>
      <c r="D10" s="10">
        <v>7335</v>
      </c>
      <c r="E10" s="10">
        <v>7460</v>
      </c>
      <c r="F10" s="34"/>
      <c r="G10" s="47"/>
      <c r="H10" s="47"/>
    </row>
    <row r="11" spans="1:8" x14ac:dyDescent="0.2">
      <c r="A11" s="49" t="s">
        <v>43</v>
      </c>
      <c r="B11" s="26" t="s">
        <v>44</v>
      </c>
      <c r="C11" s="27">
        <v>6735</v>
      </c>
      <c r="D11" s="10">
        <v>6850</v>
      </c>
      <c r="E11" s="10">
        <v>6925</v>
      </c>
      <c r="F11" s="34"/>
      <c r="G11" s="47"/>
      <c r="H11" s="47"/>
    </row>
    <row r="12" spans="1:8" ht="15.75" x14ac:dyDescent="0.25">
      <c r="A12" s="49" t="s">
        <v>45</v>
      </c>
      <c r="B12" s="26" t="s">
        <v>46</v>
      </c>
      <c r="C12" s="27">
        <v>18515</v>
      </c>
      <c r="D12" s="10">
        <v>18535</v>
      </c>
      <c r="E12" s="10">
        <v>18585</v>
      </c>
      <c r="F12" s="34"/>
      <c r="G12" s="47"/>
      <c r="H12" s="46"/>
    </row>
    <row r="13" spans="1:8" x14ac:dyDescent="0.2">
      <c r="A13" s="49" t="s">
        <v>47</v>
      </c>
      <c r="B13" s="29" t="s">
        <v>48</v>
      </c>
      <c r="C13" s="27">
        <v>2125</v>
      </c>
      <c r="D13" s="10">
        <v>2125</v>
      </c>
      <c r="E13" s="10">
        <v>2110</v>
      </c>
      <c r="F13" s="34"/>
      <c r="G13" s="47"/>
      <c r="H13" s="47"/>
    </row>
    <row r="14" spans="1:8" x14ac:dyDescent="0.2">
      <c r="A14" s="49" t="s">
        <v>49</v>
      </c>
      <c r="B14" s="29" t="s">
        <v>50</v>
      </c>
      <c r="C14" s="27">
        <v>4520</v>
      </c>
      <c r="D14" s="10">
        <v>4475</v>
      </c>
      <c r="E14" s="10">
        <v>4515</v>
      </c>
      <c r="F14" s="34"/>
      <c r="G14" s="47"/>
      <c r="H14" s="47"/>
    </row>
    <row r="15" spans="1:8" x14ac:dyDescent="0.2">
      <c r="A15" s="49" t="s">
        <v>51</v>
      </c>
      <c r="B15" s="29" t="s">
        <v>52</v>
      </c>
      <c r="C15" s="27">
        <v>3080</v>
      </c>
      <c r="D15" s="10">
        <v>3075</v>
      </c>
      <c r="E15" s="10">
        <v>3045</v>
      </c>
      <c r="F15" s="34"/>
      <c r="G15" s="47"/>
      <c r="H15" s="47"/>
    </row>
    <row r="16" spans="1:8" x14ac:dyDescent="0.2">
      <c r="A16" s="49" t="s">
        <v>53</v>
      </c>
      <c r="B16" s="29" t="s">
        <v>54</v>
      </c>
      <c r="C16" s="27">
        <v>2065</v>
      </c>
      <c r="D16" s="10">
        <v>2090</v>
      </c>
      <c r="E16" s="10">
        <v>2160</v>
      </c>
      <c r="F16" s="34"/>
      <c r="G16" s="47"/>
      <c r="H16" s="47"/>
    </row>
    <row r="17" spans="1:8" x14ac:dyDescent="0.2">
      <c r="A17" s="49" t="s">
        <v>55</v>
      </c>
      <c r="B17" s="29" t="s">
        <v>56</v>
      </c>
      <c r="C17" s="27">
        <v>4815</v>
      </c>
      <c r="D17" s="10">
        <v>4880</v>
      </c>
      <c r="E17" s="10">
        <v>4915</v>
      </c>
      <c r="F17" s="34"/>
      <c r="G17" s="47"/>
      <c r="H17" s="47"/>
    </row>
    <row r="18" spans="1:8" ht="15.75" x14ac:dyDescent="0.25">
      <c r="A18" s="49" t="s">
        <v>57</v>
      </c>
      <c r="B18" s="29" t="s">
        <v>58</v>
      </c>
      <c r="C18" s="27">
        <v>1910</v>
      </c>
      <c r="D18" s="10">
        <v>1890</v>
      </c>
      <c r="E18" s="10">
        <v>1840</v>
      </c>
      <c r="F18" s="34"/>
      <c r="G18" s="46"/>
      <c r="H18" s="47"/>
    </row>
    <row r="19" spans="1:8" x14ac:dyDescent="0.25">
      <c r="B19" s="10"/>
    </row>
    <row r="20" spans="1:8" x14ac:dyDescent="0.2">
      <c r="A20" s="49" t="s">
        <v>73</v>
      </c>
      <c r="B20" s="29" t="s">
        <v>74</v>
      </c>
      <c r="C20" s="81">
        <f>C10+C11+C13</f>
        <v>16045</v>
      </c>
      <c r="D20" s="81">
        <f t="shared" ref="D20:E20" si="0">D10+D11+D13</f>
        <v>16310</v>
      </c>
      <c r="E20" s="81">
        <f t="shared" si="0"/>
        <v>16495</v>
      </c>
      <c r="F20" s="34">
        <v>16725</v>
      </c>
      <c r="G20" s="47">
        <v>16735</v>
      </c>
      <c r="H20" s="47">
        <v>17095</v>
      </c>
    </row>
    <row r="21" spans="1:8" x14ac:dyDescent="0.2">
      <c r="A21" s="49" t="s">
        <v>75</v>
      </c>
      <c r="B21" s="29" t="s">
        <v>76</v>
      </c>
      <c r="C21" s="81">
        <f>SUM(C14:C18)</f>
        <v>16390</v>
      </c>
      <c r="D21" s="81">
        <f t="shared" ref="D21:E21" si="1">SUM(D14:D18)</f>
        <v>16410</v>
      </c>
      <c r="E21" s="81">
        <f t="shared" si="1"/>
        <v>16475</v>
      </c>
      <c r="F21" s="34">
        <v>16635</v>
      </c>
      <c r="G21" s="47">
        <v>16680</v>
      </c>
      <c r="H21" s="47">
        <v>17220</v>
      </c>
    </row>
    <row r="22" spans="1:8" x14ac:dyDescent="0.25">
      <c r="A22" s="50"/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A5661-C908-4B30-9A48-7B9AACA7C06B}">
  <dimension ref="A1:W25"/>
  <sheetViews>
    <sheetView zoomScaleNormal="100" zoomScaleSheetLayoutView="85" zoomScalePageLayoutView="85" workbookViewId="0"/>
  </sheetViews>
  <sheetFormatPr defaultColWidth="8" defaultRowHeight="15" x14ac:dyDescent="0.25"/>
  <cols>
    <col min="1" max="1" width="15.140625" style="56" customWidth="1"/>
    <col min="2" max="2" width="56.28515625" style="12" customWidth="1"/>
    <col min="3" max="3" width="13.42578125" style="53" customWidth="1"/>
    <col min="4" max="4" width="13.42578125" style="75" customWidth="1"/>
    <col min="5" max="5" width="13.42578125" style="76" customWidth="1"/>
    <col min="6" max="6" width="13.42578125" style="75" customWidth="1"/>
    <col min="7" max="7" width="13.42578125" style="76" customWidth="1"/>
    <col min="8" max="8" width="13.42578125" style="75" customWidth="1"/>
    <col min="9" max="9" width="13.42578125" style="76" customWidth="1"/>
    <col min="10" max="10" width="13.42578125" style="75" customWidth="1"/>
    <col min="11" max="11" width="13.42578125" style="76" customWidth="1"/>
    <col min="12" max="12" width="13.42578125" style="75" customWidth="1"/>
    <col min="13" max="13" width="13.42578125" style="76" customWidth="1"/>
    <col min="14" max="20" width="8.42578125" style="78" customWidth="1"/>
    <col min="21" max="23" width="8.42578125" style="74" customWidth="1"/>
    <col min="24" max="45" width="8" style="74"/>
    <col min="46" max="46" width="8" style="74" customWidth="1"/>
    <col min="47" max="16384" width="8" style="74"/>
  </cols>
  <sheetData>
    <row r="1" spans="1:23" s="56" customFormat="1" ht="15.75" x14ac:dyDescent="0.25">
      <c r="A1" s="52" t="s">
        <v>61</v>
      </c>
      <c r="B1" s="8"/>
      <c r="C1" s="53"/>
      <c r="D1" s="53"/>
      <c r="E1" s="54"/>
      <c r="F1" s="53"/>
      <c r="G1" s="54"/>
      <c r="H1" s="53"/>
      <c r="I1" s="54"/>
      <c r="J1" s="53"/>
      <c r="K1" s="54"/>
      <c r="L1" s="53"/>
      <c r="M1" s="54"/>
      <c r="N1" s="55"/>
      <c r="O1" s="55"/>
      <c r="P1" s="55"/>
      <c r="Q1" s="55"/>
      <c r="R1" s="55"/>
      <c r="S1" s="55"/>
      <c r="T1" s="55"/>
    </row>
    <row r="2" spans="1:23" s="56" customFormat="1" x14ac:dyDescent="0.25">
      <c r="A2" s="56" t="s">
        <v>29</v>
      </c>
      <c r="B2" s="10"/>
      <c r="C2" s="53"/>
      <c r="D2" s="53"/>
      <c r="E2" s="54"/>
      <c r="F2" s="53"/>
      <c r="G2" s="54"/>
      <c r="H2" s="57"/>
      <c r="I2" s="54"/>
      <c r="J2" s="53"/>
      <c r="K2" s="54"/>
      <c r="L2" s="53"/>
      <c r="M2" s="54"/>
      <c r="N2" s="55"/>
      <c r="O2" s="55"/>
      <c r="P2" s="55"/>
      <c r="Q2" s="55"/>
      <c r="R2" s="55"/>
      <c r="S2" s="55"/>
      <c r="T2" s="55"/>
    </row>
    <row r="3" spans="1:23" s="56" customFormat="1" x14ac:dyDescent="0.25">
      <c r="A3" s="56" t="s">
        <v>30</v>
      </c>
      <c r="B3" s="15"/>
      <c r="C3" s="53"/>
      <c r="D3" s="53"/>
      <c r="E3" s="54"/>
      <c r="F3" s="53"/>
      <c r="G3" s="54"/>
      <c r="H3" s="53"/>
      <c r="I3" s="54"/>
      <c r="J3" s="53"/>
      <c r="K3" s="54"/>
      <c r="L3" s="53"/>
      <c r="M3" s="54"/>
      <c r="N3" s="55"/>
      <c r="O3" s="55"/>
      <c r="P3" s="55"/>
      <c r="Q3" s="55"/>
      <c r="R3" s="55"/>
      <c r="S3" s="55"/>
      <c r="T3" s="55"/>
    </row>
    <row r="4" spans="1:23" s="60" customFormat="1" ht="31.5" x14ac:dyDescent="0.25">
      <c r="A4" s="84"/>
      <c r="B4" s="84"/>
      <c r="C4" s="58" t="s">
        <v>62</v>
      </c>
      <c r="D4" s="58" t="s">
        <v>63</v>
      </c>
      <c r="E4" s="59" t="s">
        <v>64</v>
      </c>
      <c r="F4" s="58" t="s">
        <v>65</v>
      </c>
      <c r="G4" s="59" t="s">
        <v>66</v>
      </c>
      <c r="H4" s="58" t="s">
        <v>67</v>
      </c>
      <c r="I4" s="59" t="s">
        <v>68</v>
      </c>
      <c r="J4" s="58" t="s">
        <v>69</v>
      </c>
      <c r="K4" s="59" t="s">
        <v>70</v>
      </c>
      <c r="L4" s="58" t="s">
        <v>71</v>
      </c>
      <c r="M4" s="59" t="s">
        <v>72</v>
      </c>
      <c r="N4" s="55"/>
      <c r="O4" s="55"/>
      <c r="P4" s="55"/>
      <c r="Q4" s="55"/>
      <c r="R4" s="55"/>
      <c r="S4" s="55"/>
      <c r="T4" s="55"/>
      <c r="U4" s="56"/>
      <c r="V4" s="56"/>
      <c r="W4" s="56"/>
    </row>
    <row r="5" spans="1:23" s="66" customFormat="1" ht="15.75" x14ac:dyDescent="0.25">
      <c r="A5" s="52" t="s">
        <v>31</v>
      </c>
      <c r="B5" s="21" t="s">
        <v>32</v>
      </c>
      <c r="C5" s="61">
        <v>397540</v>
      </c>
      <c r="D5" s="62">
        <v>378505</v>
      </c>
      <c r="E5" s="63">
        <v>95.2118025859033</v>
      </c>
      <c r="F5" s="64">
        <v>282775</v>
      </c>
      <c r="G5" s="63">
        <v>71.131206922573824</v>
      </c>
      <c r="H5" s="64">
        <v>215085</v>
      </c>
      <c r="I5" s="63">
        <v>54.103989535644217</v>
      </c>
      <c r="J5" s="64">
        <v>178505</v>
      </c>
      <c r="K5" s="63">
        <v>44.902399758514868</v>
      </c>
      <c r="L5" s="65">
        <v>152495</v>
      </c>
      <c r="M5" s="63">
        <v>38.359661920812997</v>
      </c>
    </row>
    <row r="6" spans="1:23" s="66" customFormat="1" ht="15.75" x14ac:dyDescent="0.25">
      <c r="A6" s="52" t="s">
        <v>33</v>
      </c>
      <c r="B6" s="21" t="s">
        <v>34</v>
      </c>
      <c r="C6" s="61">
        <v>391875</v>
      </c>
      <c r="D6" s="62">
        <v>373270</v>
      </c>
      <c r="E6" s="63">
        <v>95.252312599681019</v>
      </c>
      <c r="F6" s="64">
        <v>278575</v>
      </c>
      <c r="G6" s="63">
        <v>71.087719298245617</v>
      </c>
      <c r="H6" s="64">
        <v>211615</v>
      </c>
      <c r="I6" s="63">
        <v>54.000637958532693</v>
      </c>
      <c r="J6" s="64">
        <v>175500</v>
      </c>
      <c r="K6" s="63">
        <v>44.784688995215312</v>
      </c>
      <c r="L6" s="65">
        <v>149815</v>
      </c>
      <c r="M6" s="63">
        <v>38.230303030303034</v>
      </c>
    </row>
    <row r="7" spans="1:23" s="66" customFormat="1" ht="15.75" x14ac:dyDescent="0.25">
      <c r="A7" s="52" t="s">
        <v>35</v>
      </c>
      <c r="B7" s="21" t="s">
        <v>36</v>
      </c>
      <c r="C7" s="61">
        <v>370435</v>
      </c>
      <c r="D7" s="62">
        <v>352865</v>
      </c>
      <c r="E7" s="63">
        <v>95.256927666122266</v>
      </c>
      <c r="F7" s="64">
        <v>262415</v>
      </c>
      <c r="G7" s="63">
        <v>70.839688474361225</v>
      </c>
      <c r="H7" s="64">
        <v>199025</v>
      </c>
      <c r="I7" s="63">
        <v>53.727374573136984</v>
      </c>
      <c r="J7" s="64">
        <v>165160</v>
      </c>
      <c r="K7" s="63">
        <v>44.58541984423718</v>
      </c>
      <c r="L7" s="65">
        <v>141090</v>
      </c>
      <c r="M7" s="63">
        <v>38.087653704428575</v>
      </c>
    </row>
    <row r="8" spans="1:23" s="66" customFormat="1" ht="15.75" x14ac:dyDescent="0.25">
      <c r="A8" s="52" t="s">
        <v>37</v>
      </c>
      <c r="B8" s="21" t="s">
        <v>38</v>
      </c>
      <c r="C8" s="67">
        <v>358680</v>
      </c>
      <c r="D8" s="62">
        <v>341745</v>
      </c>
      <c r="E8" s="63">
        <v>95.278521244563393</v>
      </c>
      <c r="F8" s="64">
        <v>253830</v>
      </c>
      <c r="G8" s="63">
        <v>70.767815322850453</v>
      </c>
      <c r="H8" s="64">
        <v>192420</v>
      </c>
      <c r="I8" s="63">
        <v>53.64670458347274</v>
      </c>
      <c r="J8" s="64">
        <v>159640</v>
      </c>
      <c r="K8" s="63">
        <v>44.507639121222262</v>
      </c>
      <c r="L8" s="65">
        <v>136355</v>
      </c>
      <c r="M8" s="63">
        <v>38.015780082524813</v>
      </c>
    </row>
    <row r="9" spans="1:23" s="66" customFormat="1" ht="15.75" x14ac:dyDescent="0.25">
      <c r="A9" s="52" t="s">
        <v>39</v>
      </c>
      <c r="B9" s="24" t="s">
        <v>40</v>
      </c>
      <c r="C9" s="67">
        <v>30820</v>
      </c>
      <c r="D9" s="62">
        <v>29225</v>
      </c>
      <c r="E9" s="63">
        <v>94.824789097988315</v>
      </c>
      <c r="F9" s="64">
        <v>19490</v>
      </c>
      <c r="G9" s="63">
        <v>63.238157040882548</v>
      </c>
      <c r="H9" s="64">
        <v>15570</v>
      </c>
      <c r="I9" s="63">
        <v>50.519143413367942</v>
      </c>
      <c r="J9" s="64">
        <v>13150</v>
      </c>
      <c r="K9" s="63">
        <v>42.667099286177809</v>
      </c>
      <c r="L9" s="65">
        <v>11445</v>
      </c>
      <c r="M9" s="63">
        <v>37.134977287475671</v>
      </c>
    </row>
    <row r="10" spans="1:23" x14ac:dyDescent="0.2">
      <c r="A10" s="68" t="s">
        <v>41</v>
      </c>
      <c r="B10" s="26" t="s">
        <v>42</v>
      </c>
      <c r="C10" s="69">
        <v>1040</v>
      </c>
      <c r="D10" s="70">
        <v>990</v>
      </c>
      <c r="E10" s="71">
        <v>95.192307692307693</v>
      </c>
      <c r="F10" s="72">
        <v>780</v>
      </c>
      <c r="G10" s="71">
        <v>75</v>
      </c>
      <c r="H10" s="72">
        <v>600</v>
      </c>
      <c r="I10" s="71">
        <v>57.692307692307686</v>
      </c>
      <c r="J10" s="72">
        <v>490</v>
      </c>
      <c r="K10" s="71">
        <v>47.115384615384613</v>
      </c>
      <c r="L10" s="73">
        <v>415</v>
      </c>
      <c r="M10" s="71">
        <v>39.903846153846153</v>
      </c>
      <c r="N10" s="74"/>
      <c r="O10" s="74"/>
      <c r="P10" s="74"/>
      <c r="Q10" s="74"/>
      <c r="R10" s="74"/>
      <c r="S10" s="74"/>
      <c r="T10" s="74"/>
    </row>
    <row r="11" spans="1:23" x14ac:dyDescent="0.2">
      <c r="A11" s="68" t="s">
        <v>43</v>
      </c>
      <c r="B11" s="26" t="s">
        <v>44</v>
      </c>
      <c r="C11" s="69">
        <v>810</v>
      </c>
      <c r="D11" s="70">
        <v>755</v>
      </c>
      <c r="E11" s="71">
        <v>93.209876543209873</v>
      </c>
      <c r="F11" s="72">
        <v>600</v>
      </c>
      <c r="G11" s="71">
        <v>74.074074074074076</v>
      </c>
      <c r="H11" s="72">
        <v>475</v>
      </c>
      <c r="I11" s="71">
        <v>58.641975308641982</v>
      </c>
      <c r="J11" s="72">
        <v>410</v>
      </c>
      <c r="K11" s="71">
        <v>50.617283950617285</v>
      </c>
      <c r="L11" s="73">
        <v>355</v>
      </c>
      <c r="M11" s="71">
        <v>43.827160493827158</v>
      </c>
      <c r="N11" s="74"/>
      <c r="O11" s="74"/>
      <c r="P11" s="74"/>
      <c r="Q11" s="74"/>
      <c r="R11" s="74"/>
      <c r="S11" s="74"/>
      <c r="T11" s="74"/>
    </row>
    <row r="12" spans="1:23" x14ac:dyDescent="0.2">
      <c r="A12" s="68" t="s">
        <v>45</v>
      </c>
      <c r="B12" s="26" t="s">
        <v>46</v>
      </c>
      <c r="C12" s="69">
        <v>1865</v>
      </c>
      <c r="D12" s="70">
        <v>1765</v>
      </c>
      <c r="E12" s="71">
        <v>94.638069705093827</v>
      </c>
      <c r="F12" s="72">
        <v>1465</v>
      </c>
      <c r="G12" s="71">
        <v>78.552278820375335</v>
      </c>
      <c r="H12" s="72">
        <v>1175</v>
      </c>
      <c r="I12" s="71">
        <v>63.002680965147448</v>
      </c>
      <c r="J12" s="72">
        <v>1000</v>
      </c>
      <c r="K12" s="71">
        <v>53.619302949061662</v>
      </c>
      <c r="L12" s="73">
        <v>895</v>
      </c>
      <c r="M12" s="71">
        <v>47.989276139410187</v>
      </c>
      <c r="N12" s="74"/>
      <c r="O12" s="74"/>
      <c r="P12" s="74"/>
      <c r="Q12" s="74"/>
      <c r="R12" s="74"/>
      <c r="S12" s="74"/>
      <c r="T12" s="74"/>
    </row>
    <row r="13" spans="1:23" x14ac:dyDescent="0.2">
      <c r="A13" s="68" t="s">
        <v>47</v>
      </c>
      <c r="B13" s="29" t="s">
        <v>48</v>
      </c>
      <c r="C13" s="69">
        <v>240</v>
      </c>
      <c r="D13" s="70">
        <v>230</v>
      </c>
      <c r="E13" s="71">
        <v>95.833333333333343</v>
      </c>
      <c r="F13" s="72">
        <v>195</v>
      </c>
      <c r="G13" s="71">
        <v>81.25</v>
      </c>
      <c r="H13" s="72">
        <v>150</v>
      </c>
      <c r="I13" s="71">
        <v>62.5</v>
      </c>
      <c r="J13" s="72">
        <v>135</v>
      </c>
      <c r="K13" s="71">
        <v>56.25</v>
      </c>
      <c r="L13" s="73">
        <v>120</v>
      </c>
      <c r="M13" s="71">
        <v>50</v>
      </c>
      <c r="N13" s="74"/>
      <c r="O13" s="74"/>
      <c r="P13" s="74"/>
      <c r="Q13" s="74"/>
      <c r="R13" s="74"/>
      <c r="S13" s="74"/>
      <c r="T13" s="74"/>
    </row>
    <row r="14" spans="1:23" x14ac:dyDescent="0.2">
      <c r="A14" s="68" t="s">
        <v>49</v>
      </c>
      <c r="B14" s="29" t="s">
        <v>50</v>
      </c>
      <c r="C14" s="69">
        <v>435</v>
      </c>
      <c r="D14" s="70">
        <v>420</v>
      </c>
      <c r="E14" s="71">
        <v>96.551724137931032</v>
      </c>
      <c r="F14" s="72">
        <v>355</v>
      </c>
      <c r="G14" s="71">
        <v>81.609195402298852</v>
      </c>
      <c r="H14" s="72">
        <v>285</v>
      </c>
      <c r="I14" s="71">
        <v>65.517241379310349</v>
      </c>
      <c r="J14" s="72">
        <v>240</v>
      </c>
      <c r="K14" s="71">
        <v>55.172413793103445</v>
      </c>
      <c r="L14" s="73">
        <v>220</v>
      </c>
      <c r="M14" s="71">
        <v>50.574712643678168</v>
      </c>
      <c r="N14" s="74"/>
      <c r="O14" s="74"/>
      <c r="P14" s="74"/>
      <c r="Q14" s="74"/>
      <c r="R14" s="74"/>
      <c r="S14" s="74"/>
      <c r="T14" s="74"/>
    </row>
    <row r="15" spans="1:23" x14ac:dyDescent="0.2">
      <c r="A15" s="68" t="s">
        <v>51</v>
      </c>
      <c r="B15" s="29" t="s">
        <v>52</v>
      </c>
      <c r="C15" s="69">
        <v>305</v>
      </c>
      <c r="D15" s="70">
        <v>280</v>
      </c>
      <c r="E15" s="71">
        <v>91.803278688524586</v>
      </c>
      <c r="F15" s="72">
        <v>240</v>
      </c>
      <c r="G15" s="71">
        <v>78.688524590163937</v>
      </c>
      <c r="H15" s="72">
        <v>195</v>
      </c>
      <c r="I15" s="71">
        <v>63.934426229508205</v>
      </c>
      <c r="J15" s="72">
        <v>160</v>
      </c>
      <c r="K15" s="71">
        <v>52.459016393442624</v>
      </c>
      <c r="L15" s="73">
        <v>150</v>
      </c>
      <c r="M15" s="71">
        <v>49.180327868852459</v>
      </c>
      <c r="N15" s="74"/>
      <c r="O15" s="74"/>
      <c r="P15" s="74"/>
      <c r="Q15" s="74"/>
      <c r="R15" s="74"/>
      <c r="S15" s="74"/>
      <c r="T15" s="74"/>
    </row>
    <row r="16" spans="1:23" x14ac:dyDescent="0.2">
      <c r="A16" s="68" t="s">
        <v>53</v>
      </c>
      <c r="B16" s="29" t="s">
        <v>54</v>
      </c>
      <c r="C16" s="69">
        <v>190</v>
      </c>
      <c r="D16" s="70">
        <v>180</v>
      </c>
      <c r="E16" s="71">
        <v>94.73684210526315</v>
      </c>
      <c r="F16" s="72">
        <v>140</v>
      </c>
      <c r="G16" s="71">
        <v>73.68421052631578</v>
      </c>
      <c r="H16" s="72">
        <v>120</v>
      </c>
      <c r="I16" s="71">
        <v>63.157894736842103</v>
      </c>
      <c r="J16" s="72">
        <v>100</v>
      </c>
      <c r="K16" s="71">
        <v>52.631578947368418</v>
      </c>
      <c r="L16" s="73">
        <v>85</v>
      </c>
      <c r="M16" s="71">
        <v>44.736842105263158</v>
      </c>
      <c r="N16" s="74"/>
      <c r="O16" s="74"/>
      <c r="P16" s="74"/>
      <c r="Q16" s="74"/>
      <c r="R16" s="74"/>
      <c r="S16" s="74"/>
      <c r="T16" s="74"/>
    </row>
    <row r="17" spans="1:23" x14ac:dyDescent="0.2">
      <c r="A17" s="68" t="s">
        <v>55</v>
      </c>
      <c r="B17" s="29" t="s">
        <v>56</v>
      </c>
      <c r="C17" s="69">
        <v>465</v>
      </c>
      <c r="D17" s="70">
        <v>435</v>
      </c>
      <c r="E17" s="71">
        <v>93.548387096774192</v>
      </c>
      <c r="F17" s="72">
        <v>365</v>
      </c>
      <c r="G17" s="71">
        <v>78.494623655913969</v>
      </c>
      <c r="H17" s="72">
        <v>300</v>
      </c>
      <c r="I17" s="71">
        <v>64.516129032258064</v>
      </c>
      <c r="J17" s="72">
        <v>250</v>
      </c>
      <c r="K17" s="71">
        <v>53.763440860215049</v>
      </c>
      <c r="L17" s="73">
        <v>225</v>
      </c>
      <c r="M17" s="71">
        <v>48.387096774193552</v>
      </c>
      <c r="N17" s="74"/>
      <c r="O17" s="74"/>
      <c r="P17" s="74"/>
      <c r="Q17" s="74"/>
      <c r="R17" s="74"/>
      <c r="S17" s="74"/>
      <c r="T17" s="74"/>
    </row>
    <row r="18" spans="1:23" x14ac:dyDescent="0.2">
      <c r="A18" s="68" t="s">
        <v>57</v>
      </c>
      <c r="B18" s="29" t="s">
        <v>58</v>
      </c>
      <c r="C18" s="69">
        <v>230</v>
      </c>
      <c r="D18" s="70">
        <v>220</v>
      </c>
      <c r="E18" s="71">
        <v>95.652173913043484</v>
      </c>
      <c r="F18" s="72">
        <v>170</v>
      </c>
      <c r="G18" s="71">
        <v>73.91304347826086</v>
      </c>
      <c r="H18" s="72">
        <v>125</v>
      </c>
      <c r="I18" s="71">
        <v>54.347826086956516</v>
      </c>
      <c r="J18" s="72">
        <v>115</v>
      </c>
      <c r="K18" s="71">
        <v>50</v>
      </c>
      <c r="L18" s="73">
        <v>95</v>
      </c>
      <c r="M18" s="71">
        <v>41.304347826086953</v>
      </c>
      <c r="N18" s="74"/>
      <c r="O18" s="74"/>
      <c r="P18" s="74"/>
      <c r="Q18" s="74"/>
      <c r="R18" s="74"/>
      <c r="S18" s="74"/>
      <c r="T18" s="74"/>
    </row>
    <row r="19" spans="1:23" x14ac:dyDescent="0.25">
      <c r="B19" s="10"/>
      <c r="E19" s="85"/>
      <c r="N19" s="55"/>
      <c r="O19" s="55"/>
      <c r="P19" s="55"/>
      <c r="Q19" s="55"/>
      <c r="R19" s="55"/>
      <c r="S19" s="55"/>
      <c r="T19" s="55"/>
    </row>
    <row r="20" spans="1:23" x14ac:dyDescent="0.25">
      <c r="A20" s="68" t="s">
        <v>73</v>
      </c>
      <c r="B20" s="29" t="s">
        <v>74</v>
      </c>
      <c r="C20" s="53">
        <f>C10+C11+C13</f>
        <v>2090</v>
      </c>
      <c r="D20" s="53">
        <f t="shared" ref="D20:M20" si="0">D10+D11+D13</f>
        <v>1975</v>
      </c>
      <c r="E20" s="54">
        <f>D20/C20*100</f>
        <v>94.497607655502392</v>
      </c>
      <c r="F20" s="53">
        <f t="shared" si="0"/>
        <v>1575</v>
      </c>
      <c r="G20" s="54">
        <f>F20/C20*100</f>
        <v>75.358851674641144</v>
      </c>
      <c r="H20" s="53">
        <f t="shared" si="0"/>
        <v>1225</v>
      </c>
      <c r="I20" s="54">
        <f>H20/C20*100</f>
        <v>58.612440191387563</v>
      </c>
      <c r="J20" s="53">
        <f t="shared" si="0"/>
        <v>1035</v>
      </c>
      <c r="K20" s="54">
        <f>J20/C20*100</f>
        <v>49.52153110047847</v>
      </c>
      <c r="L20" s="53">
        <f t="shared" si="0"/>
        <v>890</v>
      </c>
      <c r="M20" s="54">
        <f>L20/C20*100</f>
        <v>42.58373205741627</v>
      </c>
      <c r="N20" s="55"/>
      <c r="O20" s="55"/>
      <c r="P20" s="55"/>
      <c r="Q20" s="55"/>
      <c r="R20" s="55"/>
      <c r="S20" s="55"/>
      <c r="T20" s="55"/>
    </row>
    <row r="21" spans="1:23" x14ac:dyDescent="0.25">
      <c r="A21" s="68" t="s">
        <v>75</v>
      </c>
      <c r="B21" s="29" t="s">
        <v>76</v>
      </c>
      <c r="C21" s="53">
        <f>SUM(C14:C18)</f>
        <v>1625</v>
      </c>
      <c r="D21" s="53">
        <f t="shared" ref="D21:M21" si="1">SUM(D14:D18)</f>
        <v>1535</v>
      </c>
      <c r="E21" s="54">
        <f>D21/C21*100</f>
        <v>94.461538461538467</v>
      </c>
      <c r="F21" s="53">
        <f t="shared" si="1"/>
        <v>1270</v>
      </c>
      <c r="G21" s="54">
        <f>F21/C21*100</f>
        <v>78.153846153846146</v>
      </c>
      <c r="H21" s="53">
        <f t="shared" si="1"/>
        <v>1025</v>
      </c>
      <c r="I21" s="54">
        <f>H21/C21*100</f>
        <v>63.076923076923073</v>
      </c>
      <c r="J21" s="53">
        <f t="shared" si="1"/>
        <v>865</v>
      </c>
      <c r="K21" s="54">
        <f>J21/C21*100</f>
        <v>53.230769230769226</v>
      </c>
      <c r="L21" s="53">
        <f t="shared" si="1"/>
        <v>775</v>
      </c>
      <c r="M21" s="54">
        <f>L21/C21*100</f>
        <v>47.692307692307693</v>
      </c>
      <c r="N21" s="55"/>
      <c r="O21" s="55"/>
      <c r="P21" s="55"/>
      <c r="Q21" s="55"/>
      <c r="R21" s="55"/>
      <c r="S21" s="55"/>
      <c r="T21" s="55"/>
      <c r="U21" s="56"/>
      <c r="V21" s="56"/>
      <c r="W21" s="56"/>
    </row>
    <row r="22" spans="1:23" x14ac:dyDescent="0.2">
      <c r="D22" s="77"/>
    </row>
    <row r="23" spans="1:23" s="56" customFormat="1" x14ac:dyDescent="0.2">
      <c r="B23" s="12"/>
      <c r="C23" s="53"/>
      <c r="D23" s="77"/>
      <c r="E23" s="54"/>
      <c r="F23" s="53"/>
      <c r="G23" s="54"/>
      <c r="H23" s="53"/>
      <c r="I23" s="54"/>
      <c r="J23" s="53"/>
      <c r="K23" s="54"/>
      <c r="L23" s="53"/>
      <c r="M23" s="54"/>
      <c r="N23" s="78"/>
      <c r="O23" s="78"/>
      <c r="P23" s="78"/>
      <c r="Q23" s="78"/>
      <c r="R23" s="78"/>
      <c r="S23" s="78"/>
      <c r="T23" s="78"/>
      <c r="U23" s="74"/>
      <c r="V23" s="74"/>
      <c r="W23" s="74"/>
    </row>
    <row r="24" spans="1:23" x14ac:dyDescent="0.2">
      <c r="A24" s="79"/>
      <c r="D24" s="77"/>
      <c r="N24" s="55"/>
      <c r="O24" s="55"/>
      <c r="P24" s="55"/>
      <c r="Q24" s="55"/>
      <c r="R24" s="55"/>
      <c r="S24" s="55"/>
      <c r="T24" s="55"/>
    </row>
    <row r="25" spans="1:23" x14ac:dyDescent="0.2">
      <c r="A25" s="80"/>
      <c r="D25" s="77"/>
    </row>
  </sheetData>
  <mergeCells count="1">
    <mergeCell ref="A4:B4"/>
  </mergeCells>
  <pageMargins left="0.47244094488188981" right="0.74803149606299213" top="0.59055118110236227" bottom="0.59055118110236227" header="0.39370078740157483" footer="0.39370078740157483"/>
  <pageSetup paperSize="9" orientation="landscape" r:id="rId1"/>
  <headerFooter alignWithMargins="0"/>
  <ignoredErrors>
    <ignoredError sqref="K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Metadata</vt:lpstr>
      <vt:lpstr>Births</vt:lpstr>
      <vt:lpstr>Deaths</vt:lpstr>
      <vt:lpstr>Count</vt:lpstr>
      <vt:lpstr>Survival</vt:lpstr>
      <vt:lpstr>Survival!Print_Titles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Roberts</dc:creator>
  <cp:lastModifiedBy>James Roberts</cp:lastModifiedBy>
  <dcterms:created xsi:type="dcterms:W3CDTF">2022-12-01T10:25:58Z</dcterms:created>
  <dcterms:modified xsi:type="dcterms:W3CDTF">2022-12-15T10:16:51Z</dcterms:modified>
</cp:coreProperties>
</file>